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5/2. REPORTES PUBLICACIÓN/"/>
    </mc:Choice>
  </mc:AlternateContent>
  <xr:revisionPtr revIDLastSave="42" documentId="13_ncr:1_{0CEBA426-4C0A-4FA4-865C-DBABEDE4CB72}" xr6:coauthVersionLast="47" xr6:coauthVersionMax="47" xr10:uidLastSave="{ECE5489D-4ADD-4911-951A-AE9835A18BC7}"/>
  <bookViews>
    <workbookView xWindow="-120" yWindow="-120" windowWidth="20730" windowHeight="11040" firstSheet="1" activeTab="1" xr2:uid="{5A608683-4373-42E5-BAD2-CD63E31B1F35}"/>
  </bookViews>
  <sheets>
    <sheet name="DENOMINACION" sheetId="2" r:id="rId1"/>
    <sheet name="1.CPF" sheetId="11" r:id="rId2"/>
    <sheet name="2.CREO" sheetId="4" r:id="rId3"/>
    <sheet name="3.DAD" sheetId="15" r:id="rId4"/>
    <sheet name="4.FCB" sheetId="1" r:id="rId5"/>
    <sheet name="5.FCE" sheetId="14" r:id="rId6"/>
    <sheet name="6.FCS" sheetId="6" r:id="rId7"/>
    <sheet name="7.FEE" sheetId="8" r:id="rId8"/>
    <sheet name="8.FHU" sheetId="12" r:id="rId9"/>
    <sheet name="9.FIN" sheetId="7" r:id="rId10"/>
    <sheet name="10.VAC" sheetId="13" r:id="rId11"/>
    <sheet name="11.VAD.ADM" sheetId="5" r:id="rId12"/>
    <sheet name="12.VAD.CONT" sheetId="9" r:id="rId13"/>
    <sheet name="13.VEX" sheetId="10" r:id="rId14"/>
    <sheet name="14.VIN" sheetId="3" r:id="rId15"/>
  </sheets>
  <externalReferences>
    <externalReference r:id="rId16"/>
    <externalReference r:id="rId17"/>
  </externalReferences>
  <definedNames>
    <definedName name="_xlnm._FilterDatabase" localSheetId="1" hidden="1">'1.CPF'!$A$7:$BV$7</definedName>
    <definedName name="_xlnm._FilterDatabase" localSheetId="10" hidden="1">'10.VAC'!$A$7:$BV$7</definedName>
    <definedName name="_xlnm._FilterDatabase" localSheetId="11" hidden="1">'11.VAD.ADM'!$A$7:$BU$45</definedName>
    <definedName name="_xlnm._FilterDatabase" localSheetId="12" hidden="1">'12.VAD.CONT'!$A$7:$BV$650</definedName>
    <definedName name="_xlnm._FilterDatabase" localSheetId="13" hidden="1">'13.VEX'!$A$7:$BV$135</definedName>
    <definedName name="_xlnm._FilterDatabase" localSheetId="14" hidden="1">'14.VIN'!$A$7:$BV$142</definedName>
    <definedName name="_xlnm._FilterDatabase" localSheetId="2" hidden="1">'2.CREO'!$A$7:$BV$53</definedName>
    <definedName name="_xlnm._FilterDatabase" localSheetId="3" hidden="1">'3.DAD'!$A$7:$BV$106</definedName>
    <definedName name="_xlnm._FilterDatabase" localSheetId="4" hidden="1">'4.FCB'!$A$7:$BV$7</definedName>
    <definedName name="_xlnm._FilterDatabase" localSheetId="5" hidden="1">'5.FCE'!$A$7:$BV$34</definedName>
    <definedName name="_xlnm._FilterDatabase" localSheetId="6" hidden="1">'6.FCS'!$A$7:$BV$17</definedName>
    <definedName name="_xlnm._FilterDatabase" localSheetId="7" hidden="1">'7.FEE'!$A$7:$BV$29</definedName>
    <definedName name="_xlnm._FilterDatabase" localSheetId="8" hidden="1">'8.FHU'!$A$7:$BV$17</definedName>
    <definedName name="_xlnm._FilterDatabase" localSheetId="9" hidden="1">'9.FIN'!$A$7:$BV$7</definedName>
    <definedName name="cortea" localSheetId="12">[1]Datos!$C$2:$C$14</definedName>
    <definedName name="cortea">[2]Datos!$C$2:$C$14</definedName>
    <definedName name="Delegatarios" localSheetId="12">[1]Datos!$B$2:$B$17</definedName>
    <definedName name="Delegatarios">[2]Datos!$B$2:$B$17</definedName>
    <definedName name="modalidad" localSheetId="12">[1]Datos!$E$2:$E$9</definedName>
    <definedName name="modalidad">[2]Datos!$E$2:$E$9</definedName>
    <definedName name="rubro" localSheetId="12">[1]Datos!$D$2:$D$6</definedName>
    <definedName name="rubro">[2]Datos!$D$2:$D$6</definedName>
    <definedName name="tipologia" localSheetId="12">[1]Datos!$F$2:$F$10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5" l="1"/>
  <c r="E53" i="4" l="1"/>
  <c r="K5" i="15" l="1"/>
  <c r="AB8" i="15"/>
  <c r="AG8" i="15"/>
  <c r="AP8" i="15"/>
  <c r="AQ8" i="15"/>
  <c r="AY8" i="15" s="1"/>
  <c r="AB9" i="15"/>
  <c r="AG9" i="15"/>
  <c r="AP9" i="15"/>
  <c r="AQ9" i="15"/>
  <c r="AB10" i="15"/>
  <c r="AG10" i="15"/>
  <c r="AP10" i="15"/>
  <c r="AQ10" i="15"/>
  <c r="AB11" i="15"/>
  <c r="AG11" i="15"/>
  <c r="AP11" i="15"/>
  <c r="AQ11" i="15"/>
  <c r="AY11" i="15" s="1"/>
  <c r="AB12" i="15"/>
  <c r="AG12" i="15"/>
  <c r="AP12" i="15"/>
  <c r="AQ12" i="15"/>
  <c r="AB13" i="15"/>
  <c r="AG13" i="15"/>
  <c r="AP13" i="15"/>
  <c r="AQ13" i="15"/>
  <c r="AY13" i="15" s="1"/>
  <c r="AB14" i="15"/>
  <c r="AG14" i="15"/>
  <c r="AP14" i="15"/>
  <c r="AQ14" i="15"/>
  <c r="AY14" i="15" s="1"/>
  <c r="AB15" i="15"/>
  <c r="AG15" i="15"/>
  <c r="AP15" i="15"/>
  <c r="AQ15" i="15"/>
  <c r="AY15" i="15" s="1"/>
  <c r="AB16" i="15"/>
  <c r="AG16" i="15"/>
  <c r="AP16" i="15"/>
  <c r="AQ16" i="15"/>
  <c r="AY16" i="15" s="1"/>
  <c r="AB17" i="15"/>
  <c r="AG17" i="15"/>
  <c r="AP17" i="15"/>
  <c r="AQ17" i="15"/>
  <c r="AY17" i="15" s="1"/>
  <c r="AB18" i="15"/>
  <c r="AG18" i="15"/>
  <c r="AP18" i="15"/>
  <c r="AQ18" i="15"/>
  <c r="AY18" i="15" s="1"/>
  <c r="AB19" i="15"/>
  <c r="AG19" i="15"/>
  <c r="AP19" i="15"/>
  <c r="AQ19" i="15"/>
  <c r="AY19" i="15" s="1"/>
  <c r="AB20" i="15"/>
  <c r="AG20" i="15"/>
  <c r="AP20" i="15"/>
  <c r="AQ20" i="15"/>
  <c r="AY20" i="15" s="1"/>
  <c r="AB21" i="15"/>
  <c r="AG21" i="15"/>
  <c r="AP21" i="15"/>
  <c r="AQ21" i="15"/>
  <c r="AY21" i="15" s="1"/>
  <c r="AB22" i="15"/>
  <c r="AG22" i="15"/>
  <c r="AP22" i="15"/>
  <c r="AQ22" i="15"/>
  <c r="AY22" i="15" s="1"/>
  <c r="AB23" i="15"/>
  <c r="AG23" i="15"/>
  <c r="AP23" i="15"/>
  <c r="AQ23" i="15"/>
  <c r="AY23" i="15" s="1"/>
  <c r="AB24" i="15"/>
  <c r="AG24" i="15"/>
  <c r="AP24" i="15"/>
  <c r="AQ24" i="15"/>
  <c r="AY24" i="15" s="1"/>
  <c r="AB25" i="15"/>
  <c r="AG25" i="15"/>
  <c r="AP25" i="15"/>
  <c r="AQ25" i="15"/>
  <c r="AY25" i="15" s="1"/>
  <c r="AB26" i="15"/>
  <c r="AG26" i="15"/>
  <c r="AP26" i="15"/>
  <c r="AQ26" i="15"/>
  <c r="AY26" i="15" s="1"/>
  <c r="AB27" i="15"/>
  <c r="AG27" i="15"/>
  <c r="AP27" i="15"/>
  <c r="AQ27" i="15"/>
  <c r="AY27" i="15" s="1"/>
  <c r="AB28" i="15"/>
  <c r="AG28" i="15"/>
  <c r="AP28" i="15"/>
  <c r="AQ28" i="15"/>
  <c r="AY28" i="15" s="1"/>
  <c r="AB29" i="15"/>
  <c r="AG29" i="15"/>
  <c r="AP29" i="15"/>
  <c r="AQ29" i="15"/>
  <c r="AY29" i="15" s="1"/>
  <c r="AB30" i="15"/>
  <c r="AG30" i="15"/>
  <c r="AP30" i="15"/>
  <c r="AQ30" i="15"/>
  <c r="AY30" i="15" s="1"/>
  <c r="AB31" i="15"/>
  <c r="AG31" i="15"/>
  <c r="AP31" i="15"/>
  <c r="AQ31" i="15"/>
  <c r="AY31" i="15" s="1"/>
  <c r="AB32" i="15"/>
  <c r="AG32" i="15"/>
  <c r="AP32" i="15"/>
  <c r="AQ32" i="15"/>
  <c r="AY32" i="15" s="1"/>
  <c r="AB33" i="15"/>
  <c r="AG33" i="15"/>
  <c r="AP33" i="15"/>
  <c r="AQ33" i="15"/>
  <c r="AY33" i="15" s="1"/>
  <c r="AB34" i="15"/>
  <c r="AG34" i="15"/>
  <c r="AP34" i="15"/>
  <c r="AQ34" i="15"/>
  <c r="AY34" i="15" s="1"/>
  <c r="AB35" i="15"/>
  <c r="AG35" i="15"/>
  <c r="AP35" i="15"/>
  <c r="AQ35" i="15"/>
  <c r="AY35" i="15" s="1"/>
  <c r="AB36" i="15"/>
  <c r="AG36" i="15"/>
  <c r="AP36" i="15"/>
  <c r="AQ36" i="15"/>
  <c r="AY36" i="15" s="1"/>
  <c r="AB37" i="15"/>
  <c r="AG37" i="15"/>
  <c r="AP37" i="15"/>
  <c r="AQ37" i="15"/>
  <c r="AY37" i="15" s="1"/>
  <c r="AB38" i="15"/>
  <c r="AG38" i="15"/>
  <c r="AP38" i="15"/>
  <c r="AQ38" i="15"/>
  <c r="AY38" i="15" s="1"/>
  <c r="AB39" i="15"/>
  <c r="AG39" i="15"/>
  <c r="AP39" i="15"/>
  <c r="AQ39" i="15"/>
  <c r="AY39" i="15" s="1"/>
  <c r="AB40" i="15"/>
  <c r="AG40" i="15"/>
  <c r="AP40" i="15"/>
  <c r="AQ40" i="15"/>
  <c r="AY40" i="15" s="1"/>
  <c r="AB41" i="15"/>
  <c r="AG41" i="15"/>
  <c r="AP41" i="15"/>
  <c r="AQ41" i="15"/>
  <c r="AY41" i="15" s="1"/>
  <c r="AB42" i="15"/>
  <c r="AG42" i="15"/>
  <c r="AP42" i="15"/>
  <c r="AQ42" i="15"/>
  <c r="AY42" i="15" s="1"/>
  <c r="AB43" i="15"/>
  <c r="AG43" i="15"/>
  <c r="AP43" i="15"/>
  <c r="AQ43" i="15"/>
  <c r="AY43" i="15" s="1"/>
  <c r="AB44" i="15"/>
  <c r="AG44" i="15"/>
  <c r="AP44" i="15"/>
  <c r="AQ44" i="15"/>
  <c r="AY44" i="15" s="1"/>
  <c r="AB45" i="15"/>
  <c r="AG45" i="15"/>
  <c r="AP45" i="15"/>
  <c r="AQ45" i="15"/>
  <c r="AY45" i="15" s="1"/>
  <c r="AB46" i="15"/>
  <c r="AG46" i="15"/>
  <c r="AP46" i="15"/>
  <c r="AQ46" i="15"/>
  <c r="AY46" i="15" s="1"/>
  <c r="AB47" i="15"/>
  <c r="AG47" i="15"/>
  <c r="AP47" i="15"/>
  <c r="AQ47" i="15"/>
  <c r="AY47" i="15" s="1"/>
  <c r="AB48" i="15"/>
  <c r="AG48" i="15"/>
  <c r="AP48" i="15"/>
  <c r="AQ48" i="15"/>
  <c r="AY48" i="15" s="1"/>
  <c r="AB49" i="15"/>
  <c r="AG49" i="15"/>
  <c r="AP49" i="15"/>
  <c r="AQ49" i="15"/>
  <c r="AY49" i="15" s="1"/>
  <c r="AB50" i="15"/>
  <c r="AG50" i="15"/>
  <c r="AP50" i="15"/>
  <c r="AQ50" i="15"/>
  <c r="AY50" i="15" s="1"/>
  <c r="AB51" i="15"/>
  <c r="AG51" i="15"/>
  <c r="AP51" i="15"/>
  <c r="AQ51" i="15"/>
  <c r="AY51" i="15" s="1"/>
  <c r="AB52" i="15"/>
  <c r="AG52" i="15"/>
  <c r="AP52" i="15"/>
  <c r="AQ52" i="15"/>
  <c r="AY52" i="15" s="1"/>
  <c r="AB53" i="15"/>
  <c r="AG53" i="15"/>
  <c r="AP53" i="15"/>
  <c r="AQ53" i="15"/>
  <c r="AY53" i="15" s="1"/>
  <c r="AB54" i="15"/>
  <c r="AG54" i="15"/>
  <c r="AP54" i="15"/>
  <c r="AQ54" i="15"/>
  <c r="AY54" i="15" s="1"/>
  <c r="AB55" i="15"/>
  <c r="AG55" i="15"/>
  <c r="AP55" i="15"/>
  <c r="AQ55" i="15"/>
  <c r="AY55" i="15" s="1"/>
  <c r="AB56" i="15"/>
  <c r="AG56" i="15"/>
  <c r="AP56" i="15"/>
  <c r="AQ56" i="15"/>
  <c r="AY56" i="15" s="1"/>
  <c r="AB57" i="15"/>
  <c r="AG57" i="15"/>
  <c r="AP57" i="15"/>
  <c r="AQ57" i="15"/>
  <c r="AY57" i="15" s="1"/>
  <c r="AB58" i="15"/>
  <c r="AG58" i="15"/>
  <c r="AP58" i="15"/>
  <c r="AQ58" i="15"/>
  <c r="AY58" i="15" s="1"/>
  <c r="AB59" i="15"/>
  <c r="AG59" i="15"/>
  <c r="AP59" i="15"/>
  <c r="AQ59" i="15"/>
  <c r="AY59" i="15" s="1"/>
  <c r="AB60" i="15"/>
  <c r="AG60" i="15"/>
  <c r="AP60" i="15"/>
  <c r="AQ60" i="15"/>
  <c r="AY60" i="15" s="1"/>
  <c r="AB61" i="15"/>
  <c r="AG61" i="15"/>
  <c r="AP61" i="15"/>
  <c r="AQ61" i="15"/>
  <c r="AY61" i="15" s="1"/>
  <c r="AB62" i="15"/>
  <c r="AG62" i="15"/>
  <c r="AP62" i="15"/>
  <c r="AQ62" i="15"/>
  <c r="AY62" i="15" s="1"/>
  <c r="AB63" i="15"/>
  <c r="AG63" i="15"/>
  <c r="AP63" i="15"/>
  <c r="AQ63" i="15"/>
  <c r="AY63" i="15" s="1"/>
  <c r="AB64" i="15"/>
  <c r="AG64" i="15"/>
  <c r="AP64" i="15"/>
  <c r="AQ64" i="15"/>
  <c r="AY64" i="15" s="1"/>
  <c r="AB65" i="15"/>
  <c r="AG65" i="15"/>
  <c r="AP65" i="15"/>
  <c r="AQ65" i="15"/>
  <c r="AY65" i="15" s="1"/>
  <c r="AB66" i="15"/>
  <c r="AG66" i="15"/>
  <c r="AP66" i="15"/>
  <c r="AQ66" i="15"/>
  <c r="AY66" i="15" s="1"/>
  <c r="AB67" i="15"/>
  <c r="AG67" i="15"/>
  <c r="AP67" i="15"/>
  <c r="AQ67" i="15"/>
  <c r="AY67" i="15" s="1"/>
  <c r="AB68" i="15"/>
  <c r="AG68" i="15"/>
  <c r="AP68" i="15"/>
  <c r="AQ68" i="15"/>
  <c r="AY68" i="15" s="1"/>
  <c r="AB69" i="15"/>
  <c r="AG69" i="15"/>
  <c r="AP69" i="15"/>
  <c r="AQ69" i="15"/>
  <c r="AY69" i="15" s="1"/>
  <c r="AB70" i="15"/>
  <c r="AG70" i="15"/>
  <c r="AP70" i="15"/>
  <c r="AQ70" i="15"/>
  <c r="AY70" i="15" s="1"/>
  <c r="AB71" i="15"/>
  <c r="AG71" i="15"/>
  <c r="AP71" i="15"/>
  <c r="AQ71" i="15"/>
  <c r="AY71" i="15" s="1"/>
  <c r="AB72" i="15"/>
  <c r="AG72" i="15"/>
  <c r="AP72" i="15"/>
  <c r="AQ72" i="15"/>
  <c r="AY72" i="15" s="1"/>
  <c r="AB73" i="15"/>
  <c r="AG73" i="15"/>
  <c r="AP73" i="15"/>
  <c r="AQ73" i="15"/>
  <c r="AY73" i="15" s="1"/>
  <c r="AB74" i="15"/>
  <c r="AG74" i="15"/>
  <c r="AP74" i="15"/>
  <c r="AQ74" i="15"/>
  <c r="AY74" i="15" s="1"/>
  <c r="AB75" i="15"/>
  <c r="AG75" i="15"/>
  <c r="AP75" i="15"/>
  <c r="AQ75" i="15"/>
  <c r="AY75" i="15" s="1"/>
  <c r="AB76" i="15"/>
  <c r="AG76" i="15"/>
  <c r="AP76" i="15"/>
  <c r="AQ76" i="15"/>
  <c r="AY76" i="15" s="1"/>
  <c r="AB77" i="15"/>
  <c r="AG77" i="15"/>
  <c r="AP77" i="15"/>
  <c r="AQ77" i="15"/>
  <c r="AY77" i="15" s="1"/>
  <c r="AB78" i="15"/>
  <c r="AG78" i="15"/>
  <c r="AP78" i="15"/>
  <c r="AQ78" i="15"/>
  <c r="AY78" i="15" s="1"/>
  <c r="AB79" i="15"/>
  <c r="AG79" i="15"/>
  <c r="AP79" i="15"/>
  <c r="AQ79" i="15"/>
  <c r="AY79" i="15" s="1"/>
  <c r="AB80" i="15"/>
  <c r="AG80" i="15"/>
  <c r="AP80" i="15"/>
  <c r="AQ80" i="15"/>
  <c r="AY80" i="15" s="1"/>
  <c r="AB81" i="15"/>
  <c r="AG81" i="15"/>
  <c r="AP81" i="15"/>
  <c r="AQ81" i="15"/>
  <c r="AY81" i="15" s="1"/>
  <c r="AB82" i="15"/>
  <c r="AG82" i="15"/>
  <c r="AP82" i="15"/>
  <c r="AQ82" i="15"/>
  <c r="AY82" i="15" s="1"/>
  <c r="AB83" i="15"/>
  <c r="AG83" i="15"/>
  <c r="AP83" i="15"/>
  <c r="AQ83" i="15"/>
  <c r="AY83" i="15" s="1"/>
  <c r="AB84" i="15"/>
  <c r="AG84" i="15"/>
  <c r="AP84" i="15"/>
  <c r="AQ84" i="15"/>
  <c r="AY84" i="15" s="1"/>
  <c r="AB85" i="15"/>
  <c r="AG85" i="15"/>
  <c r="AP85" i="15"/>
  <c r="AQ85" i="15"/>
  <c r="AY85" i="15" s="1"/>
  <c r="AB86" i="15"/>
  <c r="AG86" i="15"/>
  <c r="AP86" i="15"/>
  <c r="AQ86" i="15"/>
  <c r="AY86" i="15" s="1"/>
  <c r="AB87" i="15"/>
  <c r="AG87" i="15"/>
  <c r="AP87" i="15"/>
  <c r="AQ87" i="15"/>
  <c r="AY87" i="15" s="1"/>
  <c r="AB88" i="15"/>
  <c r="AG88" i="15"/>
  <c r="AP88" i="15"/>
  <c r="AQ88" i="15"/>
  <c r="AY88" i="15" s="1"/>
  <c r="AB89" i="15"/>
  <c r="AG89" i="15"/>
  <c r="AP89" i="15"/>
  <c r="AQ89" i="15"/>
  <c r="AY89" i="15" s="1"/>
  <c r="AB90" i="15"/>
  <c r="AG90" i="15"/>
  <c r="AP90" i="15"/>
  <c r="AQ90" i="15"/>
  <c r="AY90" i="15" s="1"/>
  <c r="AB91" i="15"/>
  <c r="AG91" i="15"/>
  <c r="AP91" i="15"/>
  <c r="AQ91" i="15"/>
  <c r="AY91" i="15" s="1"/>
  <c r="AB92" i="15"/>
  <c r="AG92" i="15"/>
  <c r="AP92" i="15"/>
  <c r="AQ92" i="15"/>
  <c r="AB93" i="15"/>
  <c r="AG93" i="15"/>
  <c r="AP93" i="15"/>
  <c r="AQ93" i="15"/>
  <c r="AY93" i="15" s="1"/>
  <c r="AB94" i="15"/>
  <c r="AG94" i="15"/>
  <c r="AP94" i="15"/>
  <c r="AQ94" i="15"/>
  <c r="AY94" i="15" s="1"/>
  <c r="AB95" i="15"/>
  <c r="AG95" i="15"/>
  <c r="AP95" i="15"/>
  <c r="AQ95" i="15"/>
  <c r="AY95" i="15" s="1"/>
  <c r="AB96" i="15"/>
  <c r="AG96" i="15"/>
  <c r="AP96" i="15"/>
  <c r="AQ96" i="15"/>
  <c r="AY96" i="15" s="1"/>
  <c r="AB97" i="15"/>
  <c r="AG97" i="15"/>
  <c r="AP97" i="15"/>
  <c r="AQ97" i="15"/>
  <c r="AY97" i="15" s="1"/>
  <c r="AB98" i="15"/>
  <c r="AG98" i="15"/>
  <c r="AP98" i="15"/>
  <c r="AQ98" i="15"/>
  <c r="AY98" i="15" s="1"/>
  <c r="AB99" i="15"/>
  <c r="AG99" i="15"/>
  <c r="AP99" i="15"/>
  <c r="AQ99" i="15"/>
  <c r="AY99" i="15" s="1"/>
  <c r="AB100" i="15"/>
  <c r="AG100" i="15"/>
  <c r="AP100" i="15"/>
  <c r="AQ100" i="15"/>
  <c r="AY100" i="15" s="1"/>
  <c r="AB101" i="15"/>
  <c r="AG101" i="15"/>
  <c r="AP101" i="15"/>
  <c r="AQ101" i="15"/>
  <c r="AY101" i="15" s="1"/>
  <c r="AB102" i="15"/>
  <c r="AG102" i="15"/>
  <c r="AP102" i="15"/>
  <c r="AQ102" i="15"/>
  <c r="AY102" i="15" s="1"/>
  <c r="AB103" i="15"/>
  <c r="AG103" i="15"/>
  <c r="AP103" i="15"/>
  <c r="AQ103" i="15"/>
  <c r="AY103" i="15" s="1"/>
  <c r="AB104" i="15"/>
  <c r="AG104" i="15"/>
  <c r="AP104" i="15"/>
  <c r="AQ104" i="15"/>
  <c r="AY104" i="15" s="1"/>
  <c r="AB105" i="15"/>
  <c r="AG105" i="15"/>
  <c r="AP105" i="15"/>
  <c r="AQ105" i="15"/>
  <c r="AY105" i="15" s="1"/>
  <c r="E106" i="15"/>
  <c r="L106" i="15"/>
  <c r="AC106" i="15"/>
  <c r="AD106" i="15"/>
  <c r="AE106" i="15"/>
  <c r="AH106" i="15"/>
  <c r="AI106" i="15"/>
  <c r="AL106" i="15"/>
  <c r="AU106" i="15"/>
  <c r="AW106" i="15"/>
  <c r="AX37" i="15" l="1"/>
  <c r="AX12" i="15"/>
  <c r="AY12" i="15"/>
  <c r="AX10" i="15"/>
  <c r="AY10" i="15"/>
  <c r="AX9" i="15"/>
  <c r="AY9" i="15"/>
  <c r="AX92" i="15"/>
  <c r="AY92" i="15"/>
  <c r="AX103" i="15"/>
  <c r="AX100" i="15"/>
  <c r="AX94" i="15"/>
  <c r="AX91" i="15"/>
  <c r="AX70" i="15"/>
  <c r="AX77" i="15"/>
  <c r="AX67" i="15"/>
  <c r="AX97" i="15"/>
  <c r="AX49" i="15"/>
  <c r="AX73" i="15"/>
  <c r="AX65" i="15"/>
  <c r="AX55" i="15"/>
  <c r="AX25" i="15"/>
  <c r="AX8" i="15"/>
  <c r="AX52" i="15"/>
  <c r="AX19" i="15"/>
  <c r="AX96" i="15"/>
  <c r="AX71" i="15"/>
  <c r="AX43" i="15"/>
  <c r="AX83" i="15"/>
  <c r="AX79" i="15"/>
  <c r="AX13" i="15"/>
  <c r="AX102" i="15"/>
  <c r="AX98" i="15"/>
  <c r="AX80" i="15"/>
  <c r="AX61" i="15"/>
  <c r="AX34" i="15"/>
  <c r="AX11" i="15"/>
  <c r="AX101" i="15"/>
  <c r="AX95" i="15"/>
  <c r="AX82" i="15"/>
  <c r="AX58" i="15"/>
  <c r="AX40" i="15"/>
  <c r="AX22" i="15"/>
  <c r="AG106" i="15"/>
  <c r="AX104" i="15"/>
  <c r="AX88" i="15"/>
  <c r="AX31" i="15"/>
  <c r="AX16" i="15"/>
  <c r="AX105" i="15"/>
  <c r="AX99" i="15"/>
  <c r="AX93" i="15"/>
  <c r="AX89" i="15"/>
  <c r="AX85" i="15"/>
  <c r="AX76" i="15"/>
  <c r="AX64" i="15"/>
  <c r="AX46" i="15"/>
  <c r="AX28" i="15"/>
  <c r="AX17" i="15"/>
  <c r="AX59" i="15"/>
  <c r="AX53" i="15"/>
  <c r="AX47" i="15"/>
  <c r="AX41" i="15"/>
  <c r="AX35" i="15"/>
  <c r="AX29" i="15"/>
  <c r="AX23" i="15"/>
  <c r="AX90" i="15"/>
  <c r="AX84" i="15"/>
  <c r="AX78" i="15"/>
  <c r="AX72" i="15"/>
  <c r="AX66" i="15"/>
  <c r="AX60" i="15"/>
  <c r="AX54" i="15"/>
  <c r="AX48" i="15"/>
  <c r="AX42" i="15"/>
  <c r="AX36" i="15"/>
  <c r="AX30" i="15"/>
  <c r="AX24" i="15"/>
  <c r="AX18" i="15"/>
  <c r="AX86" i="15"/>
  <c r="AX74" i="15"/>
  <c r="AX68" i="15"/>
  <c r="AX62" i="15"/>
  <c r="AX56" i="15"/>
  <c r="AX50" i="15"/>
  <c r="AX44" i="15"/>
  <c r="AX38" i="15"/>
  <c r="AX32" i="15"/>
  <c r="AX26" i="15"/>
  <c r="AX20" i="15"/>
  <c r="AX14" i="15"/>
  <c r="AX87" i="15"/>
  <c r="AX81" i="15"/>
  <c r="AX75" i="15"/>
  <c r="AX69" i="15"/>
  <c r="AX63" i="15"/>
  <c r="AX57" i="15"/>
  <c r="AX51" i="15"/>
  <c r="AX45" i="15"/>
  <c r="AX39" i="15"/>
  <c r="AX33" i="15"/>
  <c r="AX27" i="15"/>
  <c r="AX21" i="15"/>
  <c r="AX15" i="15"/>
  <c r="AQ106" i="15"/>
  <c r="AS106" i="15" s="1"/>
  <c r="K5" i="14"/>
  <c r="AB8" i="14"/>
  <c r="AG8" i="14"/>
  <c r="AP8" i="14"/>
  <c r="AQ8" i="14"/>
  <c r="AY8" i="14" s="1"/>
  <c r="AB9" i="14"/>
  <c r="AG9" i="14"/>
  <c r="AP9" i="14"/>
  <c r="AQ9" i="14"/>
  <c r="AX9" i="14" s="1"/>
  <c r="AB10" i="14"/>
  <c r="AG10" i="14"/>
  <c r="AP10" i="14"/>
  <c r="AQ10" i="14"/>
  <c r="AX10" i="14" s="1"/>
  <c r="AB11" i="14"/>
  <c r="AG11" i="14"/>
  <c r="AP11" i="14"/>
  <c r="AQ11" i="14"/>
  <c r="AY11" i="14" s="1"/>
  <c r="AB12" i="14"/>
  <c r="AG12" i="14"/>
  <c r="AP12" i="14"/>
  <c r="AQ12" i="14"/>
  <c r="AX12" i="14" s="1"/>
  <c r="AB13" i="14"/>
  <c r="AG13" i="14"/>
  <c r="AP13" i="14"/>
  <c r="AQ13" i="14"/>
  <c r="AY13" i="14" s="1"/>
  <c r="AB14" i="14"/>
  <c r="AG14" i="14"/>
  <c r="AP14" i="14"/>
  <c r="AQ14" i="14"/>
  <c r="AY14" i="14" s="1"/>
  <c r="AB15" i="14"/>
  <c r="AG15" i="14"/>
  <c r="AP15" i="14"/>
  <c r="AQ15" i="14"/>
  <c r="AX15" i="14" s="1"/>
  <c r="AB16" i="14"/>
  <c r="AG16" i="14"/>
  <c r="AP16" i="14"/>
  <c r="AQ16" i="14"/>
  <c r="AY16" i="14" s="1"/>
  <c r="AB17" i="14"/>
  <c r="AG17" i="14"/>
  <c r="AP17" i="14"/>
  <c r="AQ17" i="14"/>
  <c r="AY17" i="14" s="1"/>
  <c r="AB18" i="14"/>
  <c r="AG18" i="14"/>
  <c r="AP18" i="14"/>
  <c r="AQ18" i="14"/>
  <c r="AX18" i="14" s="1"/>
  <c r="AB19" i="14"/>
  <c r="AG19" i="14"/>
  <c r="AP19" i="14"/>
  <c r="AQ19" i="14"/>
  <c r="AY19" i="14" s="1"/>
  <c r="AB20" i="14"/>
  <c r="AG20" i="14"/>
  <c r="AP20" i="14"/>
  <c r="AQ20" i="14"/>
  <c r="AY20" i="14" s="1"/>
  <c r="AB21" i="14"/>
  <c r="AG21" i="14"/>
  <c r="AP21" i="14"/>
  <c r="AQ21" i="14"/>
  <c r="AX21" i="14" s="1"/>
  <c r="AB22" i="14"/>
  <c r="AG22" i="14"/>
  <c r="AP22" i="14"/>
  <c r="AQ22" i="14"/>
  <c r="AX22" i="14" s="1"/>
  <c r="AB23" i="14"/>
  <c r="AG23" i="14"/>
  <c r="AP23" i="14"/>
  <c r="AQ23" i="14"/>
  <c r="AY23" i="14" s="1"/>
  <c r="AB24" i="14"/>
  <c r="AG24" i="14"/>
  <c r="AP24" i="14"/>
  <c r="AQ24" i="14"/>
  <c r="AX24" i="14" s="1"/>
  <c r="AB25" i="14"/>
  <c r="AG25" i="14"/>
  <c r="AP25" i="14"/>
  <c r="AQ25" i="14"/>
  <c r="AX25" i="14" s="1"/>
  <c r="AB26" i="14"/>
  <c r="AG26" i="14"/>
  <c r="AP26" i="14"/>
  <c r="AQ26" i="14"/>
  <c r="AY26" i="14" s="1"/>
  <c r="AB27" i="14"/>
  <c r="AG27" i="14"/>
  <c r="AP27" i="14"/>
  <c r="AQ27" i="14"/>
  <c r="AY27" i="14" s="1"/>
  <c r="AB28" i="14"/>
  <c r="AG28" i="14"/>
  <c r="AP28" i="14"/>
  <c r="AQ28" i="14"/>
  <c r="AY28" i="14" s="1"/>
  <c r="AB29" i="14"/>
  <c r="AG29" i="14"/>
  <c r="AP29" i="14"/>
  <c r="AQ29" i="14"/>
  <c r="AY29" i="14" s="1"/>
  <c r="AB30" i="14"/>
  <c r="AG30" i="14"/>
  <c r="AP30" i="14"/>
  <c r="AQ30" i="14"/>
  <c r="AX30" i="14" s="1"/>
  <c r="AB31" i="14"/>
  <c r="AG31" i="14"/>
  <c r="AP31" i="14"/>
  <c r="AQ31" i="14"/>
  <c r="AY31" i="14" s="1"/>
  <c r="AX31" i="14"/>
  <c r="AB32" i="14"/>
  <c r="AG32" i="14"/>
  <c r="AP32" i="14"/>
  <c r="AQ32" i="14"/>
  <c r="AY32" i="14" s="1"/>
  <c r="AB33" i="14"/>
  <c r="AG33" i="14"/>
  <c r="AP33" i="14"/>
  <c r="AQ33" i="14"/>
  <c r="AX33" i="14" s="1"/>
  <c r="E34" i="14"/>
  <c r="L34" i="14"/>
  <c r="AC34" i="14"/>
  <c r="AD34" i="14"/>
  <c r="AE34" i="14"/>
  <c r="AH34" i="14"/>
  <c r="AI34" i="14"/>
  <c r="AL34" i="14"/>
  <c r="AU34" i="14"/>
  <c r="AW34" i="14"/>
  <c r="AX16" i="14" l="1"/>
  <c r="AX27" i="14"/>
  <c r="AY24" i="14"/>
  <c r="AY12" i="14"/>
  <c r="AX32" i="14"/>
  <c r="AX19" i="14"/>
  <c r="AX26" i="14"/>
  <c r="AX11" i="14"/>
  <c r="AY9" i="14"/>
  <c r="AX20" i="14"/>
  <c r="AX17" i="14"/>
  <c r="AY30" i="14"/>
  <c r="AY21" i="14"/>
  <c r="AY15" i="14"/>
  <c r="AX106" i="15"/>
  <c r="AY33" i="14"/>
  <c r="AX29" i="14"/>
  <c r="AY18" i="14"/>
  <c r="AX14" i="14"/>
  <c r="AX8" i="14"/>
  <c r="AG34" i="14"/>
  <c r="AQ34" i="14"/>
  <c r="AS34" i="14" s="1"/>
  <c r="AX28" i="14"/>
  <c r="AX23" i="14"/>
  <c r="AX13" i="14"/>
  <c r="AY25" i="14"/>
  <c r="AY22" i="14"/>
  <c r="AY10" i="14"/>
  <c r="K5" i="13"/>
  <c r="AB8" i="13"/>
  <c r="AG8" i="13"/>
  <c r="AG10" i="13" s="1"/>
  <c r="AP8" i="13"/>
  <c r="AQ8" i="13"/>
  <c r="AX8" i="13" s="1"/>
  <c r="AB9" i="13"/>
  <c r="AG9" i="13"/>
  <c r="AP9" i="13"/>
  <c r="AQ9" i="13"/>
  <c r="AX9" i="13" s="1"/>
  <c r="E10" i="13"/>
  <c r="L10" i="13"/>
  <c r="AC10" i="13"/>
  <c r="AD10" i="13"/>
  <c r="AE10" i="13"/>
  <c r="AH10" i="13"/>
  <c r="AI10" i="13"/>
  <c r="AL10" i="13"/>
  <c r="AU10" i="13"/>
  <c r="AW10" i="13"/>
  <c r="AY9" i="13" l="1"/>
  <c r="AY8" i="13"/>
  <c r="AX10" i="13"/>
  <c r="AX34" i="14"/>
  <c r="AQ10" i="13"/>
  <c r="AS10" i="13" s="1"/>
  <c r="E142" i="3"/>
  <c r="K45" i="5"/>
  <c r="L650" i="9"/>
  <c r="K5" i="12"/>
  <c r="AB8" i="12"/>
  <c r="AG8" i="12"/>
  <c r="AP8" i="12"/>
  <c r="AQ8" i="12"/>
  <c r="AY8" i="12" s="1"/>
  <c r="AX8" i="12"/>
  <c r="AB9" i="12"/>
  <c r="AG9" i="12"/>
  <c r="AP9" i="12"/>
  <c r="AQ9" i="12"/>
  <c r="AX9" i="12" s="1"/>
  <c r="AB10" i="12"/>
  <c r="AG10" i="12"/>
  <c r="AP10" i="12"/>
  <c r="AQ10" i="12"/>
  <c r="AX10" i="12" s="1"/>
  <c r="AB11" i="12"/>
  <c r="AG11" i="12"/>
  <c r="AP11" i="12"/>
  <c r="AQ11" i="12"/>
  <c r="AY11" i="12" s="1"/>
  <c r="AB12" i="12"/>
  <c r="AG12" i="12"/>
  <c r="AP12" i="12"/>
  <c r="AQ12" i="12"/>
  <c r="AX12" i="12" s="1"/>
  <c r="AY12" i="12"/>
  <c r="AB13" i="12"/>
  <c r="AG13" i="12"/>
  <c r="AP13" i="12"/>
  <c r="AQ13" i="12"/>
  <c r="AX13" i="12" s="1"/>
  <c r="AB14" i="12"/>
  <c r="AG14" i="12"/>
  <c r="AP14" i="12"/>
  <c r="AQ14" i="12"/>
  <c r="AY14" i="12" s="1"/>
  <c r="AB15" i="12"/>
  <c r="AG15" i="12"/>
  <c r="AP15" i="12"/>
  <c r="AQ15" i="12"/>
  <c r="AX15" i="12" s="1"/>
  <c r="AB16" i="12"/>
  <c r="AG16" i="12"/>
  <c r="AP16" i="12"/>
  <c r="AQ16" i="12"/>
  <c r="AX16" i="12" s="1"/>
  <c r="E17" i="12"/>
  <c r="L17" i="12"/>
  <c r="AC17" i="12"/>
  <c r="AD17" i="12"/>
  <c r="AE17" i="12"/>
  <c r="AH17" i="12"/>
  <c r="AI17" i="12"/>
  <c r="AL17" i="12"/>
  <c r="AU17" i="12"/>
  <c r="AW17" i="12"/>
  <c r="AX11" i="12" l="1"/>
  <c r="AY16" i="12"/>
  <c r="AY15" i="12"/>
  <c r="AQ17" i="12"/>
  <c r="AS17" i="12" s="1"/>
  <c r="AG17" i="12"/>
  <c r="AY10" i="12"/>
  <c r="AX14" i="12"/>
  <c r="AX17" i="12" s="1"/>
  <c r="AY9" i="12"/>
  <c r="AY13" i="12"/>
  <c r="K5" i="11"/>
  <c r="AB8" i="11"/>
  <c r="AG8" i="11"/>
  <c r="AP8" i="11"/>
  <c r="AQ8" i="11"/>
  <c r="AY8" i="11" s="1"/>
  <c r="AB9" i="11"/>
  <c r="AG9" i="11"/>
  <c r="AP9" i="11"/>
  <c r="AQ9" i="11"/>
  <c r="AY9" i="11" s="1"/>
  <c r="AX9" i="11"/>
  <c r="AB10" i="11"/>
  <c r="AG10" i="11"/>
  <c r="AP10" i="11"/>
  <c r="AQ10" i="11"/>
  <c r="AY10" i="11" s="1"/>
  <c r="AB11" i="11"/>
  <c r="AG11" i="11"/>
  <c r="AP11" i="11"/>
  <c r="AQ11" i="11"/>
  <c r="AX11" i="11" s="1"/>
  <c r="AB12" i="11"/>
  <c r="AG12" i="11"/>
  <c r="AP12" i="11"/>
  <c r="AQ12" i="11"/>
  <c r="AX12" i="11" s="1"/>
  <c r="AB13" i="11"/>
  <c r="AG13" i="11"/>
  <c r="AP13" i="11"/>
  <c r="AQ13" i="11"/>
  <c r="AX13" i="11" s="1"/>
  <c r="AY13" i="11"/>
  <c r="AB14" i="11"/>
  <c r="AG14" i="11"/>
  <c r="AP14" i="11"/>
  <c r="AQ14" i="11"/>
  <c r="AX14" i="11" s="1"/>
  <c r="AB15" i="11"/>
  <c r="AG15" i="11"/>
  <c r="AP15" i="11"/>
  <c r="AQ15" i="11"/>
  <c r="AX15" i="11" s="1"/>
  <c r="AB16" i="11"/>
  <c r="AG16" i="11"/>
  <c r="AP16" i="11"/>
  <c r="AQ16" i="11"/>
  <c r="AX16" i="11" s="1"/>
  <c r="AB17" i="11"/>
  <c r="AG17" i="11"/>
  <c r="AP17" i="11"/>
  <c r="AQ17" i="11"/>
  <c r="AX17" i="11" s="1"/>
  <c r="AB18" i="11"/>
  <c r="AG18" i="11"/>
  <c r="AP18" i="11"/>
  <c r="AQ18" i="11"/>
  <c r="AX18" i="11" s="1"/>
  <c r="E19" i="11"/>
  <c r="L19" i="11"/>
  <c r="AC19" i="11"/>
  <c r="AD19" i="11"/>
  <c r="AE19" i="11"/>
  <c r="AH19" i="11"/>
  <c r="AI19" i="11"/>
  <c r="AL19" i="11"/>
  <c r="AU19" i="11"/>
  <c r="AW19" i="11"/>
  <c r="AY14" i="11" l="1"/>
  <c r="AY17" i="11"/>
  <c r="AY11" i="11"/>
  <c r="AQ19" i="11"/>
  <c r="AS19" i="11" s="1"/>
  <c r="AY16" i="11"/>
  <c r="AX10" i="11"/>
  <c r="AG19" i="11"/>
  <c r="AX8" i="11"/>
  <c r="AY18" i="11"/>
  <c r="AY15" i="11"/>
  <c r="AY12" i="11"/>
  <c r="AX19" i="11" l="1"/>
  <c r="K5" i="10"/>
  <c r="AB8" i="10"/>
  <c r="AG8" i="10"/>
  <c r="AP8" i="10"/>
  <c r="AQ8" i="10"/>
  <c r="AX8" i="10" s="1"/>
  <c r="AB9" i="10"/>
  <c r="AG9" i="10"/>
  <c r="AP9" i="10"/>
  <c r="AQ9" i="10"/>
  <c r="AX9" i="10" s="1"/>
  <c r="AB10" i="10"/>
  <c r="AG10" i="10"/>
  <c r="AP10" i="10"/>
  <c r="AQ10" i="10"/>
  <c r="AY10" i="10" s="1"/>
  <c r="AB11" i="10"/>
  <c r="AG11" i="10"/>
  <c r="AP11" i="10"/>
  <c r="AQ11" i="10"/>
  <c r="AX11" i="10" s="1"/>
  <c r="AY11" i="10"/>
  <c r="AB12" i="10"/>
  <c r="AG12" i="10"/>
  <c r="AP12" i="10"/>
  <c r="AQ12" i="10"/>
  <c r="AX12" i="10" s="1"/>
  <c r="AB13" i="10"/>
  <c r="AG13" i="10"/>
  <c r="AP13" i="10"/>
  <c r="AQ13" i="10"/>
  <c r="AY13" i="10" s="1"/>
  <c r="AB14" i="10"/>
  <c r="AG14" i="10"/>
  <c r="AP14" i="10"/>
  <c r="AQ14" i="10"/>
  <c r="AX14" i="10" s="1"/>
  <c r="AB15" i="10"/>
  <c r="AG15" i="10"/>
  <c r="AP15" i="10"/>
  <c r="AQ15" i="10"/>
  <c r="AX15" i="10" s="1"/>
  <c r="AB16" i="10"/>
  <c r="AG16" i="10"/>
  <c r="AP16" i="10"/>
  <c r="AQ16" i="10"/>
  <c r="AX16" i="10" s="1"/>
  <c r="AB17" i="10"/>
  <c r="AG17" i="10"/>
  <c r="AP17" i="10"/>
  <c r="AQ17" i="10"/>
  <c r="AX17" i="10" s="1"/>
  <c r="AB18" i="10"/>
  <c r="AG18" i="10"/>
  <c r="AP18" i="10"/>
  <c r="AQ18" i="10"/>
  <c r="AX18" i="10" s="1"/>
  <c r="AB19" i="10"/>
  <c r="AG19" i="10"/>
  <c r="AP19" i="10"/>
  <c r="AQ19" i="10"/>
  <c r="AX19" i="10" s="1"/>
  <c r="AB20" i="10"/>
  <c r="AG20" i="10"/>
  <c r="AP20" i="10"/>
  <c r="AQ20" i="10"/>
  <c r="AX20" i="10" s="1"/>
  <c r="AB21" i="10"/>
  <c r="AG21" i="10"/>
  <c r="AP21" i="10"/>
  <c r="AQ21" i="10"/>
  <c r="AX21" i="10" s="1"/>
  <c r="AB22" i="10"/>
  <c r="AG22" i="10"/>
  <c r="AP22" i="10"/>
  <c r="AQ22" i="10"/>
  <c r="AX22" i="10" s="1"/>
  <c r="AB23" i="10"/>
  <c r="AG23" i="10"/>
  <c r="AP23" i="10"/>
  <c r="AQ23" i="10"/>
  <c r="AX23" i="10" s="1"/>
  <c r="AB24" i="10"/>
  <c r="AG24" i="10"/>
  <c r="AP24" i="10"/>
  <c r="AQ24" i="10"/>
  <c r="AX24" i="10" s="1"/>
  <c r="AB25" i="10"/>
  <c r="AG25" i="10"/>
  <c r="AP25" i="10"/>
  <c r="AQ25" i="10"/>
  <c r="AX25" i="10" s="1"/>
  <c r="AB26" i="10"/>
  <c r="AG26" i="10"/>
  <c r="AP26" i="10"/>
  <c r="AQ26" i="10"/>
  <c r="AX26" i="10" s="1"/>
  <c r="AB27" i="10"/>
  <c r="AG27" i="10"/>
  <c r="AP27" i="10"/>
  <c r="AQ27" i="10"/>
  <c r="AX27" i="10" s="1"/>
  <c r="AB28" i="10"/>
  <c r="AG28" i="10"/>
  <c r="AP28" i="10"/>
  <c r="AQ28" i="10"/>
  <c r="AX28" i="10" s="1"/>
  <c r="AB29" i="10"/>
  <c r="AG29" i="10"/>
  <c r="AP29" i="10"/>
  <c r="AQ29" i="10"/>
  <c r="AX29" i="10" s="1"/>
  <c r="AB30" i="10"/>
  <c r="AG30" i="10"/>
  <c r="AP30" i="10"/>
  <c r="AQ30" i="10"/>
  <c r="AX30" i="10" s="1"/>
  <c r="AB31" i="10"/>
  <c r="AG31" i="10"/>
  <c r="AP31" i="10"/>
  <c r="AQ31" i="10"/>
  <c r="AY31" i="10" s="1"/>
  <c r="AB32" i="10"/>
  <c r="AG32" i="10"/>
  <c r="AP32" i="10"/>
  <c r="AQ32" i="10"/>
  <c r="AX32" i="10" s="1"/>
  <c r="AB33" i="10"/>
  <c r="AG33" i="10"/>
  <c r="AP33" i="10"/>
  <c r="AQ33" i="10"/>
  <c r="AX33" i="10" s="1"/>
  <c r="AB34" i="10"/>
  <c r="AG34" i="10"/>
  <c r="AP34" i="10"/>
  <c r="AQ34" i="10"/>
  <c r="AX34" i="10" s="1"/>
  <c r="AB35" i="10"/>
  <c r="AG35" i="10"/>
  <c r="AP35" i="10"/>
  <c r="AQ35" i="10"/>
  <c r="AX35" i="10" s="1"/>
  <c r="AB36" i="10"/>
  <c r="AG36" i="10"/>
  <c r="AP36" i="10"/>
  <c r="AQ36" i="10"/>
  <c r="AX36" i="10" s="1"/>
  <c r="AB37" i="10"/>
  <c r="AG37" i="10"/>
  <c r="AP37" i="10"/>
  <c r="AQ37" i="10"/>
  <c r="AX37" i="10" s="1"/>
  <c r="AB38" i="10"/>
  <c r="AG38" i="10"/>
  <c r="AP38" i="10"/>
  <c r="AQ38" i="10"/>
  <c r="AX38" i="10" s="1"/>
  <c r="AB39" i="10"/>
  <c r="AG39" i="10"/>
  <c r="AP39" i="10"/>
  <c r="AQ39" i="10"/>
  <c r="AX39" i="10" s="1"/>
  <c r="AB40" i="10"/>
  <c r="AG40" i="10"/>
  <c r="AP40" i="10"/>
  <c r="AQ40" i="10"/>
  <c r="AX40" i="10" s="1"/>
  <c r="AB41" i="10"/>
  <c r="AG41" i="10"/>
  <c r="AP41" i="10"/>
  <c r="AQ41" i="10"/>
  <c r="AX41" i="10" s="1"/>
  <c r="AB42" i="10"/>
  <c r="AG42" i="10"/>
  <c r="AP42" i="10"/>
  <c r="AQ42" i="10"/>
  <c r="AX42" i="10" s="1"/>
  <c r="AB43" i="10"/>
  <c r="AG43" i="10"/>
  <c r="AP43" i="10"/>
  <c r="AQ43" i="10"/>
  <c r="AX43" i="10" s="1"/>
  <c r="AB44" i="10"/>
  <c r="AG44" i="10"/>
  <c r="AP44" i="10"/>
  <c r="AQ44" i="10"/>
  <c r="AX44" i="10" s="1"/>
  <c r="AB45" i="10"/>
  <c r="AG45" i="10"/>
  <c r="AP45" i="10"/>
  <c r="AQ45" i="10"/>
  <c r="AY45" i="10" s="1"/>
  <c r="AB46" i="10"/>
  <c r="AG46" i="10"/>
  <c r="AP46" i="10"/>
  <c r="AQ46" i="10"/>
  <c r="AX46" i="10" s="1"/>
  <c r="AB47" i="10"/>
  <c r="AG47" i="10"/>
  <c r="AP47" i="10"/>
  <c r="AQ47" i="10"/>
  <c r="AX47" i="10" s="1"/>
  <c r="AB48" i="10"/>
  <c r="AG48" i="10"/>
  <c r="AP48" i="10"/>
  <c r="AQ48" i="10"/>
  <c r="AX48" i="10" s="1"/>
  <c r="AB49" i="10"/>
  <c r="AG49" i="10"/>
  <c r="AP49" i="10"/>
  <c r="AQ49" i="10"/>
  <c r="AX49" i="10" s="1"/>
  <c r="AB50" i="10"/>
  <c r="AG50" i="10"/>
  <c r="AP50" i="10"/>
  <c r="AQ50" i="10"/>
  <c r="AX50" i="10" s="1"/>
  <c r="AB51" i="10"/>
  <c r="AG51" i="10"/>
  <c r="AP51" i="10"/>
  <c r="AQ51" i="10"/>
  <c r="AX51" i="10" s="1"/>
  <c r="AB52" i="10"/>
  <c r="AG52" i="10"/>
  <c r="AP52" i="10"/>
  <c r="AQ52" i="10"/>
  <c r="AX52" i="10" s="1"/>
  <c r="AB53" i="10"/>
  <c r="AG53" i="10"/>
  <c r="AP53" i="10"/>
  <c r="AQ53" i="10"/>
  <c r="AX53" i="10" s="1"/>
  <c r="AY53" i="10"/>
  <c r="AB54" i="10"/>
  <c r="AG54" i="10"/>
  <c r="AP54" i="10"/>
  <c r="AQ54" i="10"/>
  <c r="AY54" i="10" s="1"/>
  <c r="AB55" i="10"/>
  <c r="AG55" i="10"/>
  <c r="AP55" i="10"/>
  <c r="AQ55" i="10"/>
  <c r="AX55" i="10" s="1"/>
  <c r="AB56" i="10"/>
  <c r="AG56" i="10"/>
  <c r="AP56" i="10"/>
  <c r="AQ56" i="10"/>
  <c r="AX56" i="10" s="1"/>
  <c r="AB57" i="10"/>
  <c r="AG57" i="10"/>
  <c r="AP57" i="10"/>
  <c r="AQ57" i="10"/>
  <c r="AX57" i="10" s="1"/>
  <c r="AB58" i="10"/>
  <c r="AG58" i="10"/>
  <c r="AP58" i="10"/>
  <c r="AQ58" i="10"/>
  <c r="AX58" i="10" s="1"/>
  <c r="AB59" i="10"/>
  <c r="AG59" i="10"/>
  <c r="AP59" i="10"/>
  <c r="AQ59" i="10"/>
  <c r="AX59" i="10" s="1"/>
  <c r="AB60" i="10"/>
  <c r="AG60" i="10"/>
  <c r="AP60" i="10"/>
  <c r="AQ60" i="10"/>
  <c r="AX60" i="10" s="1"/>
  <c r="AB61" i="10"/>
  <c r="AG61" i="10"/>
  <c r="AP61" i="10"/>
  <c r="AQ61" i="10"/>
  <c r="AY61" i="10" s="1"/>
  <c r="AB62" i="10"/>
  <c r="AG62" i="10"/>
  <c r="AP62" i="10"/>
  <c r="AQ62" i="10"/>
  <c r="AX62" i="10" s="1"/>
  <c r="AB63" i="10"/>
  <c r="AG63" i="10"/>
  <c r="AP63" i="10"/>
  <c r="AQ63" i="10"/>
  <c r="AX63" i="10" s="1"/>
  <c r="AB64" i="10"/>
  <c r="AG64" i="10"/>
  <c r="AP64" i="10"/>
  <c r="AQ64" i="10"/>
  <c r="AX64" i="10" s="1"/>
  <c r="AB65" i="10"/>
  <c r="AG65" i="10"/>
  <c r="AP65" i="10"/>
  <c r="AQ65" i="10"/>
  <c r="AX65" i="10" s="1"/>
  <c r="AB66" i="10"/>
  <c r="AG66" i="10"/>
  <c r="AP66" i="10"/>
  <c r="AQ66" i="10"/>
  <c r="AX66" i="10" s="1"/>
  <c r="AB67" i="10"/>
  <c r="AG67" i="10"/>
  <c r="AP67" i="10"/>
  <c r="AQ67" i="10"/>
  <c r="AX67" i="10" s="1"/>
  <c r="AB68" i="10"/>
  <c r="AG68" i="10"/>
  <c r="AP68" i="10"/>
  <c r="AQ68" i="10"/>
  <c r="AX68" i="10" s="1"/>
  <c r="AB69" i="10"/>
  <c r="AG69" i="10"/>
  <c r="AP69" i="10"/>
  <c r="AQ69" i="10"/>
  <c r="AX69" i="10" s="1"/>
  <c r="AB70" i="10"/>
  <c r="AG70" i="10"/>
  <c r="AP70" i="10"/>
  <c r="AQ70" i="10"/>
  <c r="AX70" i="10" s="1"/>
  <c r="AB71" i="10"/>
  <c r="AG71" i="10"/>
  <c r="AP71" i="10"/>
  <c r="AQ71" i="10"/>
  <c r="AX71" i="10" s="1"/>
  <c r="AB72" i="10"/>
  <c r="AG72" i="10"/>
  <c r="AP72" i="10"/>
  <c r="AQ72" i="10"/>
  <c r="AX72" i="10" s="1"/>
  <c r="AB73" i="10"/>
  <c r="AG73" i="10"/>
  <c r="AP73" i="10"/>
  <c r="AQ73" i="10"/>
  <c r="AX73" i="10" s="1"/>
  <c r="AB74" i="10"/>
  <c r="AG74" i="10"/>
  <c r="AP74" i="10"/>
  <c r="AQ74" i="10"/>
  <c r="AX74" i="10" s="1"/>
  <c r="AB75" i="10"/>
  <c r="AG75" i="10"/>
  <c r="AP75" i="10"/>
  <c r="AQ75" i="10"/>
  <c r="AX75" i="10" s="1"/>
  <c r="AB76" i="10"/>
  <c r="AG76" i="10"/>
  <c r="AP76" i="10"/>
  <c r="AQ76" i="10"/>
  <c r="AX76" i="10" s="1"/>
  <c r="AB77" i="10"/>
  <c r="AG77" i="10"/>
  <c r="AP77" i="10"/>
  <c r="AQ77" i="10"/>
  <c r="AX77" i="10" s="1"/>
  <c r="AB78" i="10"/>
  <c r="AG78" i="10"/>
  <c r="AP78" i="10"/>
  <c r="AQ78" i="10"/>
  <c r="AX78" i="10" s="1"/>
  <c r="AB79" i="10"/>
  <c r="AG79" i="10"/>
  <c r="AP79" i="10"/>
  <c r="AQ79" i="10"/>
  <c r="AX79" i="10" s="1"/>
  <c r="AB80" i="10"/>
  <c r="AG80" i="10"/>
  <c r="AP80" i="10"/>
  <c r="AQ80" i="10"/>
  <c r="AX80" i="10" s="1"/>
  <c r="AB81" i="10"/>
  <c r="AG81" i="10"/>
  <c r="AP81" i="10"/>
  <c r="AQ81" i="10"/>
  <c r="AX81" i="10" s="1"/>
  <c r="AB82" i="10"/>
  <c r="AG82" i="10"/>
  <c r="AP82" i="10"/>
  <c r="AQ82" i="10"/>
  <c r="AX82" i="10" s="1"/>
  <c r="AB83" i="10"/>
  <c r="AG83" i="10"/>
  <c r="AP83" i="10"/>
  <c r="AQ83" i="10"/>
  <c r="AX83" i="10" s="1"/>
  <c r="AB84" i="10"/>
  <c r="AG84" i="10"/>
  <c r="AP84" i="10"/>
  <c r="AQ84" i="10"/>
  <c r="AX84" i="10" s="1"/>
  <c r="AB85" i="10"/>
  <c r="AG85" i="10"/>
  <c r="AP85" i="10"/>
  <c r="AQ85" i="10"/>
  <c r="AX85" i="10" s="1"/>
  <c r="AB86" i="10"/>
  <c r="AG86" i="10"/>
  <c r="AP86" i="10"/>
  <c r="AQ86" i="10"/>
  <c r="AX86" i="10" s="1"/>
  <c r="AB87" i="10"/>
  <c r="AG87" i="10"/>
  <c r="AP87" i="10"/>
  <c r="AQ87" i="10"/>
  <c r="AX87" i="10" s="1"/>
  <c r="AB88" i="10"/>
  <c r="AG88" i="10"/>
  <c r="AP88" i="10"/>
  <c r="AQ88" i="10"/>
  <c r="AY88" i="10" s="1"/>
  <c r="AB89" i="10"/>
  <c r="AG89" i="10"/>
  <c r="AP89" i="10"/>
  <c r="AQ89" i="10"/>
  <c r="AX89" i="10" s="1"/>
  <c r="AB90" i="10"/>
  <c r="AG90" i="10"/>
  <c r="AP90" i="10"/>
  <c r="AQ90" i="10"/>
  <c r="AX90" i="10" s="1"/>
  <c r="AB91" i="10"/>
  <c r="AG91" i="10"/>
  <c r="AP91" i="10"/>
  <c r="AQ91" i="10"/>
  <c r="AX91" i="10" s="1"/>
  <c r="AB92" i="10"/>
  <c r="AG92" i="10"/>
  <c r="AP92" i="10"/>
  <c r="AQ92" i="10"/>
  <c r="AX92" i="10" s="1"/>
  <c r="AB93" i="10"/>
  <c r="AG93" i="10"/>
  <c r="AP93" i="10"/>
  <c r="AQ93" i="10"/>
  <c r="AY93" i="10" s="1"/>
  <c r="AB94" i="10"/>
  <c r="AG94" i="10"/>
  <c r="AP94" i="10"/>
  <c r="AQ94" i="10"/>
  <c r="AX94" i="10" s="1"/>
  <c r="AB95" i="10"/>
  <c r="AG95" i="10"/>
  <c r="AP95" i="10"/>
  <c r="AQ95" i="10"/>
  <c r="AX95" i="10" s="1"/>
  <c r="AB96" i="10"/>
  <c r="AG96" i="10"/>
  <c r="AP96" i="10"/>
  <c r="AQ96" i="10"/>
  <c r="AX96" i="10" s="1"/>
  <c r="AB97" i="10"/>
  <c r="AG97" i="10"/>
  <c r="AP97" i="10"/>
  <c r="AQ97" i="10"/>
  <c r="AX97" i="10" s="1"/>
  <c r="AB98" i="10"/>
  <c r="AG98" i="10"/>
  <c r="AP98" i="10"/>
  <c r="AQ98" i="10"/>
  <c r="AX98" i="10" s="1"/>
  <c r="AB99" i="10"/>
  <c r="AG99" i="10"/>
  <c r="AP99" i="10"/>
  <c r="AQ99" i="10"/>
  <c r="AX99" i="10" s="1"/>
  <c r="AB100" i="10"/>
  <c r="AG100" i="10"/>
  <c r="AP100" i="10"/>
  <c r="AQ100" i="10"/>
  <c r="AX100" i="10" s="1"/>
  <c r="AB101" i="10"/>
  <c r="AG101" i="10"/>
  <c r="AP101" i="10"/>
  <c r="AQ101" i="10"/>
  <c r="AX101" i="10" s="1"/>
  <c r="AB102" i="10"/>
  <c r="AG102" i="10"/>
  <c r="AP102" i="10"/>
  <c r="AQ102" i="10"/>
  <c r="AX102" i="10" s="1"/>
  <c r="AB103" i="10"/>
  <c r="AG103" i="10"/>
  <c r="AP103" i="10"/>
  <c r="AQ103" i="10"/>
  <c r="AX103" i="10" s="1"/>
  <c r="AB104" i="10"/>
  <c r="AG104" i="10"/>
  <c r="AP104" i="10"/>
  <c r="AQ104" i="10"/>
  <c r="AX104" i="10" s="1"/>
  <c r="AB105" i="10"/>
  <c r="AG105" i="10"/>
  <c r="AP105" i="10"/>
  <c r="AQ105" i="10"/>
  <c r="AX105" i="10" s="1"/>
  <c r="AB106" i="10"/>
  <c r="AG106" i="10"/>
  <c r="AP106" i="10"/>
  <c r="AQ106" i="10"/>
  <c r="AY106" i="10" s="1"/>
  <c r="AB107" i="10"/>
  <c r="AG107" i="10"/>
  <c r="AP107" i="10"/>
  <c r="AQ107" i="10"/>
  <c r="AX107" i="10" s="1"/>
  <c r="AB108" i="10"/>
  <c r="AG108" i="10"/>
  <c r="AP108" i="10"/>
  <c r="AQ108" i="10"/>
  <c r="AX108" i="10" s="1"/>
  <c r="AB109" i="10"/>
  <c r="AG109" i="10"/>
  <c r="AP109" i="10"/>
  <c r="AQ109" i="10"/>
  <c r="AX109" i="10" s="1"/>
  <c r="AB110" i="10"/>
  <c r="AG110" i="10"/>
  <c r="AP110" i="10"/>
  <c r="AQ110" i="10"/>
  <c r="AX110" i="10" s="1"/>
  <c r="AB111" i="10"/>
  <c r="AG111" i="10"/>
  <c r="AP111" i="10"/>
  <c r="AQ111" i="10"/>
  <c r="AX111" i="10" s="1"/>
  <c r="AB112" i="10"/>
  <c r="AG112" i="10"/>
  <c r="AP112" i="10"/>
  <c r="AQ112" i="10"/>
  <c r="AX112" i="10" s="1"/>
  <c r="AB113" i="10"/>
  <c r="AG113" i="10"/>
  <c r="AP113" i="10"/>
  <c r="AQ113" i="10"/>
  <c r="AX113" i="10" s="1"/>
  <c r="AB114" i="10"/>
  <c r="AG114" i="10"/>
  <c r="AP114" i="10"/>
  <c r="AQ114" i="10"/>
  <c r="AX114" i="10" s="1"/>
  <c r="AB115" i="10"/>
  <c r="AG115" i="10"/>
  <c r="AP115" i="10"/>
  <c r="AQ115" i="10"/>
  <c r="AY115" i="10" s="1"/>
  <c r="AB116" i="10"/>
  <c r="AG116" i="10"/>
  <c r="AP116" i="10"/>
  <c r="AQ116" i="10"/>
  <c r="AX116" i="10" s="1"/>
  <c r="AB117" i="10"/>
  <c r="AG117" i="10"/>
  <c r="AP117" i="10"/>
  <c r="AQ117" i="10"/>
  <c r="AX117" i="10" s="1"/>
  <c r="AB118" i="10"/>
  <c r="AG118" i="10"/>
  <c r="AP118" i="10"/>
  <c r="AQ118" i="10"/>
  <c r="AX118" i="10" s="1"/>
  <c r="AB119" i="10"/>
  <c r="AG119" i="10"/>
  <c r="AP119" i="10"/>
  <c r="AQ119" i="10"/>
  <c r="AX119" i="10" s="1"/>
  <c r="AB120" i="10"/>
  <c r="AG120" i="10"/>
  <c r="AP120" i="10"/>
  <c r="AQ120" i="10"/>
  <c r="AX120" i="10" s="1"/>
  <c r="AB121" i="10"/>
  <c r="AG121" i="10"/>
  <c r="AP121" i="10"/>
  <c r="AQ121" i="10"/>
  <c r="AX121" i="10" s="1"/>
  <c r="AB122" i="10"/>
  <c r="AG122" i="10"/>
  <c r="AP122" i="10"/>
  <c r="AQ122" i="10"/>
  <c r="AX122" i="10" s="1"/>
  <c r="AB123" i="10"/>
  <c r="AG123" i="10"/>
  <c r="AP123" i="10"/>
  <c r="AQ123" i="10"/>
  <c r="AX123" i="10" s="1"/>
  <c r="AB124" i="10"/>
  <c r="AG124" i="10"/>
  <c r="AP124" i="10"/>
  <c r="AQ124" i="10"/>
  <c r="AX124" i="10" s="1"/>
  <c r="AB125" i="10"/>
  <c r="AG125" i="10"/>
  <c r="AP125" i="10"/>
  <c r="AQ125" i="10"/>
  <c r="AX125" i="10" s="1"/>
  <c r="AB126" i="10"/>
  <c r="AG126" i="10"/>
  <c r="AP126" i="10"/>
  <c r="AQ126" i="10"/>
  <c r="AX126" i="10" s="1"/>
  <c r="AB127" i="10"/>
  <c r="AG127" i="10"/>
  <c r="AP127" i="10"/>
  <c r="AQ127" i="10"/>
  <c r="AX127" i="10" s="1"/>
  <c r="AB128" i="10"/>
  <c r="AG128" i="10"/>
  <c r="AP128" i="10"/>
  <c r="AQ128" i="10"/>
  <c r="AX128" i="10" s="1"/>
  <c r="AB129" i="10"/>
  <c r="AG129" i="10"/>
  <c r="AP129" i="10"/>
  <c r="AQ129" i="10"/>
  <c r="AX129" i="10" s="1"/>
  <c r="AB130" i="10"/>
  <c r="AG130" i="10"/>
  <c r="AP130" i="10"/>
  <c r="AQ130" i="10"/>
  <c r="AX130" i="10" s="1"/>
  <c r="AB131" i="10"/>
  <c r="AG131" i="10"/>
  <c r="AP131" i="10"/>
  <c r="AQ131" i="10"/>
  <c r="AX131" i="10" s="1"/>
  <c r="AB132" i="10"/>
  <c r="AG132" i="10"/>
  <c r="AP132" i="10"/>
  <c r="AQ132" i="10"/>
  <c r="AX132" i="10" s="1"/>
  <c r="AB133" i="10"/>
  <c r="AG133" i="10"/>
  <c r="AP133" i="10"/>
  <c r="AQ133" i="10"/>
  <c r="AX133" i="10" s="1"/>
  <c r="AB134" i="10"/>
  <c r="AG134" i="10"/>
  <c r="AP134" i="10"/>
  <c r="AQ134" i="10"/>
  <c r="AX134" i="10" s="1"/>
  <c r="E135" i="10"/>
  <c r="L135" i="10"/>
  <c r="AC135" i="10"/>
  <c r="AD135" i="10"/>
  <c r="AE135" i="10"/>
  <c r="AH135" i="10"/>
  <c r="AI135" i="10"/>
  <c r="AL135" i="10"/>
  <c r="AU135" i="10"/>
  <c r="AW135" i="10"/>
  <c r="AY52" i="10" l="1"/>
  <c r="AY99" i="10"/>
  <c r="AX10" i="10"/>
  <c r="AX54" i="10"/>
  <c r="AX45" i="10"/>
  <c r="AY41" i="10"/>
  <c r="AY40" i="10"/>
  <c r="AY101" i="10"/>
  <c r="AY128" i="10"/>
  <c r="AY126" i="10"/>
  <c r="AX115" i="10"/>
  <c r="AX88" i="10"/>
  <c r="AY66" i="10"/>
  <c r="AY86" i="10"/>
  <c r="AY85" i="10"/>
  <c r="AY80" i="10"/>
  <c r="AY79" i="10"/>
  <c r="AY75" i="10"/>
  <c r="AY129" i="10"/>
  <c r="AX93" i="10"/>
  <c r="AY89" i="10"/>
  <c r="AX61" i="10"/>
  <c r="AY56" i="10"/>
  <c r="AY122" i="10"/>
  <c r="AY121" i="10"/>
  <c r="AY113" i="10"/>
  <c r="AY112" i="10"/>
  <c r="AX106" i="10"/>
  <c r="AY102" i="10"/>
  <c r="AY39" i="10"/>
  <c r="AX31" i="10"/>
  <c r="AY20" i="10"/>
  <c r="AY18" i="10"/>
  <c r="AG135" i="10"/>
  <c r="AY74" i="10"/>
  <c r="AY65" i="10"/>
  <c r="AY62" i="10"/>
  <c r="AY35" i="10"/>
  <c r="AY29" i="10"/>
  <c r="AY27" i="10"/>
  <c r="AY14" i="10"/>
  <c r="AY12" i="10"/>
  <c r="AX13" i="10"/>
  <c r="AY110" i="10"/>
  <c r="AY108" i="10"/>
  <c r="AY95" i="10"/>
  <c r="AY94" i="10"/>
  <c r="AY72" i="10"/>
  <c r="AY48" i="10"/>
  <c r="AY34" i="10"/>
  <c r="AY26" i="10"/>
  <c r="AY25" i="10"/>
  <c r="AY134" i="10"/>
  <c r="AY133" i="10"/>
  <c r="AY120" i="10"/>
  <c r="AY83" i="10"/>
  <c r="AY81" i="10"/>
  <c r="AY68" i="10"/>
  <c r="AY67" i="10"/>
  <c r="AY59" i="10"/>
  <c r="AY58" i="10"/>
  <c r="AY21" i="10"/>
  <c r="AY116" i="10"/>
  <c r="AY107" i="10"/>
  <c r="AY47" i="10"/>
  <c r="AY32" i="10"/>
  <c r="AY131" i="10"/>
  <c r="AY130" i="10"/>
  <c r="AY125" i="10"/>
  <c r="AY124" i="10"/>
  <c r="AY119" i="10"/>
  <c r="AY117" i="10"/>
  <c r="AY111" i="10"/>
  <c r="AY104" i="10"/>
  <c r="AY103" i="10"/>
  <c r="AY98" i="10"/>
  <c r="AY97" i="10"/>
  <c r="AY92" i="10"/>
  <c r="AY90" i="10"/>
  <c r="AY84" i="10"/>
  <c r="AY77" i="10"/>
  <c r="AY76" i="10"/>
  <c r="AY71" i="10"/>
  <c r="AY70" i="10"/>
  <c r="AY63" i="10"/>
  <c r="AY57" i="10"/>
  <c r="AY50" i="10"/>
  <c r="AY49" i="10"/>
  <c r="AY44" i="10"/>
  <c r="AY43" i="10"/>
  <c r="AY38" i="10"/>
  <c r="AY36" i="10"/>
  <c r="AY30" i="10"/>
  <c r="AY23" i="10"/>
  <c r="AY22" i="10"/>
  <c r="AY17" i="10"/>
  <c r="AY16" i="10"/>
  <c r="AY8" i="10"/>
  <c r="AQ135" i="10"/>
  <c r="AS135" i="10" s="1"/>
  <c r="AY132" i="10"/>
  <c r="AY127" i="10"/>
  <c r="AY123" i="10"/>
  <c r="AY118" i="10"/>
  <c r="AY114" i="10"/>
  <c r="AY109" i="10"/>
  <c r="AY105" i="10"/>
  <c r="AY100" i="10"/>
  <c r="AY96" i="10"/>
  <c r="AY91" i="10"/>
  <c r="AY87" i="10"/>
  <c r="AY82" i="10"/>
  <c r="AY78" i="10"/>
  <c r="AY73" i="10"/>
  <c r="AY69" i="10"/>
  <c r="AY64" i="10"/>
  <c r="AY60" i="10"/>
  <c r="AY55" i="10"/>
  <c r="AY51" i="10"/>
  <c r="AY46" i="10"/>
  <c r="AY42" i="10"/>
  <c r="AY37" i="10"/>
  <c r="AY33" i="10"/>
  <c r="AY28" i="10"/>
  <c r="AY24" i="10"/>
  <c r="AY19" i="10"/>
  <c r="AY15" i="10"/>
  <c r="AY9" i="10"/>
  <c r="K5" i="9"/>
  <c r="AB8" i="9"/>
  <c r="AG8" i="9"/>
  <c r="AP8" i="9"/>
  <c r="AQ8" i="9"/>
  <c r="AY8" i="9" s="1"/>
  <c r="AB9" i="9"/>
  <c r="AG9" i="9"/>
  <c r="AP9" i="9"/>
  <c r="AQ9" i="9"/>
  <c r="AB10" i="9"/>
  <c r="AG10" i="9"/>
  <c r="AP10" i="9"/>
  <c r="AQ10" i="9"/>
  <c r="AY10" i="9" s="1"/>
  <c r="AB11" i="9"/>
  <c r="AG11" i="9"/>
  <c r="AP11" i="9"/>
  <c r="AQ11" i="9"/>
  <c r="AY11" i="9" s="1"/>
  <c r="AB12" i="9"/>
  <c r="AG12" i="9"/>
  <c r="AP12" i="9"/>
  <c r="AQ12" i="9"/>
  <c r="AY12" i="9" s="1"/>
  <c r="AB13" i="9"/>
  <c r="AG13" i="9"/>
  <c r="AP13" i="9"/>
  <c r="AQ13" i="9"/>
  <c r="AX13" i="9" s="1"/>
  <c r="AB14" i="9"/>
  <c r="AG14" i="9"/>
  <c r="AP14" i="9"/>
  <c r="AQ14" i="9"/>
  <c r="AB15" i="9"/>
  <c r="AG15" i="9"/>
  <c r="AP15" i="9"/>
  <c r="AQ15" i="9"/>
  <c r="AX15" i="9" s="1"/>
  <c r="AB16" i="9"/>
  <c r="AG16" i="9"/>
  <c r="AP16" i="9"/>
  <c r="AQ16" i="9"/>
  <c r="AB17" i="9"/>
  <c r="AG17" i="9"/>
  <c r="AP17" i="9"/>
  <c r="AQ17" i="9"/>
  <c r="AY17" i="9" s="1"/>
  <c r="AB18" i="9"/>
  <c r="AG18" i="9"/>
  <c r="AP18" i="9"/>
  <c r="AQ18" i="9"/>
  <c r="AB19" i="9"/>
  <c r="AG19" i="9"/>
  <c r="AP19" i="9"/>
  <c r="AQ19" i="9"/>
  <c r="AY19" i="9" s="1"/>
  <c r="AB20" i="9"/>
  <c r="AG20" i="9"/>
  <c r="AP20" i="9"/>
  <c r="AQ20" i="9"/>
  <c r="AY20" i="9" s="1"/>
  <c r="AB21" i="9"/>
  <c r="AG21" i="9"/>
  <c r="AP21" i="9"/>
  <c r="AQ21" i="9"/>
  <c r="AX21" i="9" s="1"/>
  <c r="AB22" i="9"/>
  <c r="AG22" i="9"/>
  <c r="AP22" i="9"/>
  <c r="AQ22" i="9"/>
  <c r="AB23" i="9"/>
  <c r="AG23" i="9"/>
  <c r="AP23" i="9"/>
  <c r="AQ23" i="9"/>
  <c r="AB24" i="9"/>
  <c r="AG24" i="9"/>
  <c r="AP24" i="9"/>
  <c r="AQ24" i="9"/>
  <c r="AY24" i="9" s="1"/>
  <c r="AB25" i="9"/>
  <c r="AG25" i="9"/>
  <c r="AP25" i="9"/>
  <c r="AQ25" i="9"/>
  <c r="AX25" i="9" s="1"/>
  <c r="AB26" i="9"/>
  <c r="AG26" i="9"/>
  <c r="AP26" i="9"/>
  <c r="AQ26" i="9"/>
  <c r="AY26" i="9" s="1"/>
  <c r="AB27" i="9"/>
  <c r="AG27" i="9"/>
  <c r="AP27" i="9"/>
  <c r="AQ27" i="9"/>
  <c r="AB28" i="9"/>
  <c r="AG28" i="9"/>
  <c r="AP28" i="9"/>
  <c r="AQ28" i="9"/>
  <c r="AY28" i="9" s="1"/>
  <c r="AB29" i="9"/>
  <c r="AG29" i="9"/>
  <c r="AP29" i="9"/>
  <c r="AQ29" i="9"/>
  <c r="AY29" i="9" s="1"/>
  <c r="AB30" i="9"/>
  <c r="AG30" i="9"/>
  <c r="AP30" i="9"/>
  <c r="AQ30" i="9"/>
  <c r="AY30" i="9" s="1"/>
  <c r="AB31" i="9"/>
  <c r="AG31" i="9"/>
  <c r="AP31" i="9"/>
  <c r="AQ31" i="9"/>
  <c r="AX31" i="9" s="1"/>
  <c r="AB32" i="9"/>
  <c r="AG32" i="9"/>
  <c r="AP32" i="9"/>
  <c r="AQ32" i="9"/>
  <c r="AB33" i="9"/>
  <c r="AG33" i="9"/>
  <c r="AP33" i="9"/>
  <c r="AQ33" i="9"/>
  <c r="AX33" i="9" s="1"/>
  <c r="AB34" i="9"/>
  <c r="AG34" i="9"/>
  <c r="AP34" i="9"/>
  <c r="AQ34" i="9"/>
  <c r="AB35" i="9"/>
  <c r="AG35" i="9"/>
  <c r="AP35" i="9"/>
  <c r="AQ35" i="9"/>
  <c r="AY35" i="9" s="1"/>
  <c r="AB36" i="9"/>
  <c r="AG36" i="9"/>
  <c r="AP36" i="9"/>
  <c r="AQ36" i="9"/>
  <c r="AB37" i="9"/>
  <c r="AG37" i="9"/>
  <c r="AP37" i="9"/>
  <c r="AQ37" i="9"/>
  <c r="AY37" i="9" s="1"/>
  <c r="AB38" i="9"/>
  <c r="AG38" i="9"/>
  <c r="AP38" i="9"/>
  <c r="AQ38" i="9"/>
  <c r="AY38" i="9" s="1"/>
  <c r="AB39" i="9"/>
  <c r="AG39" i="9"/>
  <c r="AP39" i="9"/>
  <c r="AQ39" i="9"/>
  <c r="AY39" i="9" s="1"/>
  <c r="AB40" i="9"/>
  <c r="AG40" i="9"/>
  <c r="AP40" i="9"/>
  <c r="AQ40" i="9"/>
  <c r="AB41" i="9"/>
  <c r="AG41" i="9"/>
  <c r="AP41" i="9"/>
  <c r="AQ41" i="9"/>
  <c r="AB42" i="9"/>
  <c r="AG42" i="9"/>
  <c r="AP42" i="9"/>
  <c r="AQ42" i="9"/>
  <c r="AX42" i="9" s="1"/>
  <c r="AB43" i="9"/>
  <c r="AG43" i="9"/>
  <c r="AP43" i="9"/>
  <c r="AQ43" i="9"/>
  <c r="AX43" i="9" s="1"/>
  <c r="AB44" i="9"/>
  <c r="AG44" i="9"/>
  <c r="AP44" i="9"/>
  <c r="AQ44" i="9"/>
  <c r="AY44" i="9" s="1"/>
  <c r="AB45" i="9"/>
  <c r="AG45" i="9"/>
  <c r="AP45" i="9"/>
  <c r="AQ45" i="9"/>
  <c r="AB46" i="9"/>
  <c r="AG46" i="9"/>
  <c r="AP46" i="9"/>
  <c r="AQ46" i="9"/>
  <c r="AX46" i="9" s="1"/>
  <c r="AB47" i="9"/>
  <c r="AG47" i="9"/>
  <c r="AP47" i="9"/>
  <c r="AQ47" i="9"/>
  <c r="AY47" i="9" s="1"/>
  <c r="AB48" i="9"/>
  <c r="AG48" i="9"/>
  <c r="AP48" i="9"/>
  <c r="AQ48" i="9"/>
  <c r="AY48" i="9" s="1"/>
  <c r="AB49" i="9"/>
  <c r="AG49" i="9"/>
  <c r="AP49" i="9"/>
  <c r="AQ49" i="9"/>
  <c r="AX49" i="9" s="1"/>
  <c r="AB50" i="9"/>
  <c r="AG50" i="9"/>
  <c r="AP50" i="9"/>
  <c r="AQ50" i="9"/>
  <c r="AY50" i="9" s="1"/>
  <c r="AB51" i="9"/>
  <c r="AG51" i="9"/>
  <c r="AP51" i="9"/>
  <c r="AQ51" i="9"/>
  <c r="AX51" i="9" s="1"/>
  <c r="AB52" i="9"/>
  <c r="AG52" i="9"/>
  <c r="AP52" i="9"/>
  <c r="AQ52" i="9"/>
  <c r="AB53" i="9"/>
  <c r="AG53" i="9"/>
  <c r="AP53" i="9"/>
  <c r="AQ53" i="9"/>
  <c r="AY53" i="9" s="1"/>
  <c r="AB54" i="9"/>
  <c r="AG54" i="9"/>
  <c r="AP54" i="9"/>
  <c r="AQ54" i="9"/>
  <c r="AB55" i="9"/>
  <c r="AG55" i="9"/>
  <c r="AP55" i="9"/>
  <c r="AQ55" i="9"/>
  <c r="AY55" i="9" s="1"/>
  <c r="AB56" i="9"/>
  <c r="AG56" i="9"/>
  <c r="AP56" i="9"/>
  <c r="AQ56" i="9"/>
  <c r="AY56" i="9" s="1"/>
  <c r="AB57" i="9"/>
  <c r="AG57" i="9"/>
  <c r="AP57" i="9"/>
  <c r="AQ57" i="9"/>
  <c r="AY57" i="9" s="1"/>
  <c r="AB58" i="9"/>
  <c r="AG58" i="9"/>
  <c r="AP58" i="9"/>
  <c r="AQ58" i="9"/>
  <c r="AX58" i="9" s="1"/>
  <c r="AB59" i="9"/>
  <c r="AG59" i="9"/>
  <c r="AP59" i="9"/>
  <c r="AQ59" i="9"/>
  <c r="AB60" i="9"/>
  <c r="AG60" i="9"/>
  <c r="AP60" i="9"/>
  <c r="AQ60" i="9"/>
  <c r="AB61" i="9"/>
  <c r="AG61" i="9"/>
  <c r="AP61" i="9"/>
  <c r="AQ61" i="9"/>
  <c r="AX61" i="9" s="1"/>
  <c r="AB62" i="9"/>
  <c r="AG62" i="9"/>
  <c r="AP62" i="9"/>
  <c r="AQ62" i="9"/>
  <c r="AB63" i="9"/>
  <c r="AG63" i="9"/>
  <c r="AP63" i="9"/>
  <c r="AQ63" i="9"/>
  <c r="AX63" i="9" s="1"/>
  <c r="AB64" i="9"/>
  <c r="AG64" i="9"/>
  <c r="AP64" i="9"/>
  <c r="AQ64" i="9"/>
  <c r="AB65" i="9"/>
  <c r="AG65" i="9"/>
  <c r="AP65" i="9"/>
  <c r="AQ65" i="9"/>
  <c r="AY65" i="9" s="1"/>
  <c r="AB66" i="9"/>
  <c r="AG66" i="9"/>
  <c r="AP66" i="9"/>
  <c r="AQ66" i="9"/>
  <c r="AX66" i="9" s="1"/>
  <c r="AB67" i="9"/>
  <c r="AG67" i="9"/>
  <c r="AP67" i="9"/>
  <c r="AQ67" i="9"/>
  <c r="AX67" i="9" s="1"/>
  <c r="AB68" i="9"/>
  <c r="AG68" i="9"/>
  <c r="AP68" i="9"/>
  <c r="AQ68" i="9"/>
  <c r="AB69" i="9"/>
  <c r="AG69" i="9"/>
  <c r="AP69" i="9"/>
  <c r="AQ69" i="9"/>
  <c r="AY69" i="9" s="1"/>
  <c r="AB70" i="9"/>
  <c r="AG70" i="9"/>
  <c r="AP70" i="9"/>
  <c r="AQ70" i="9"/>
  <c r="AB71" i="9"/>
  <c r="AG71" i="9"/>
  <c r="AP71" i="9"/>
  <c r="AQ71" i="9"/>
  <c r="AY71" i="9" s="1"/>
  <c r="AB72" i="9"/>
  <c r="AG72" i="9"/>
  <c r="AP72" i="9"/>
  <c r="AQ72" i="9"/>
  <c r="AX72" i="9" s="1"/>
  <c r="AB73" i="9"/>
  <c r="AG73" i="9"/>
  <c r="AP73" i="9"/>
  <c r="AQ73" i="9"/>
  <c r="AB74" i="9"/>
  <c r="AG74" i="9"/>
  <c r="AP74" i="9"/>
  <c r="AQ74" i="9"/>
  <c r="AY74" i="9" s="1"/>
  <c r="AB75" i="9"/>
  <c r="AG75" i="9"/>
  <c r="AP75" i="9"/>
  <c r="AQ75" i="9"/>
  <c r="AX75" i="9" s="1"/>
  <c r="AB76" i="9"/>
  <c r="AG76" i="9"/>
  <c r="AP76" i="9"/>
  <c r="AQ76" i="9"/>
  <c r="AY76" i="9" s="1"/>
  <c r="AB77" i="9"/>
  <c r="AG77" i="9"/>
  <c r="AP77" i="9"/>
  <c r="AQ77" i="9"/>
  <c r="AB78" i="9"/>
  <c r="AG78" i="9"/>
  <c r="AP78" i="9"/>
  <c r="AQ78" i="9"/>
  <c r="AX78" i="9" s="1"/>
  <c r="AB79" i="9"/>
  <c r="AG79" i="9"/>
  <c r="AP79" i="9"/>
  <c r="AQ79" i="9"/>
  <c r="AX79" i="9" s="1"/>
  <c r="AB80" i="9"/>
  <c r="AG80" i="9"/>
  <c r="AP80" i="9"/>
  <c r="AQ80" i="9"/>
  <c r="AB81" i="9"/>
  <c r="AG81" i="9"/>
  <c r="AP81" i="9"/>
  <c r="AQ81" i="9"/>
  <c r="AX81" i="9" s="1"/>
  <c r="AB82" i="9"/>
  <c r="AG82" i="9"/>
  <c r="AP82" i="9"/>
  <c r="AQ82" i="9"/>
  <c r="AX82" i="9" s="1"/>
  <c r="AB83" i="9"/>
  <c r="AG83" i="9"/>
  <c r="AP83" i="9"/>
  <c r="AQ83" i="9"/>
  <c r="AY83" i="9" s="1"/>
  <c r="AB84" i="9"/>
  <c r="AG84" i="9"/>
  <c r="AP84" i="9"/>
  <c r="AQ84" i="9"/>
  <c r="AB85" i="9"/>
  <c r="AG85" i="9"/>
  <c r="AP85" i="9"/>
  <c r="AQ85" i="9"/>
  <c r="AX85" i="9" s="1"/>
  <c r="AB86" i="9"/>
  <c r="AG86" i="9"/>
  <c r="AP86" i="9"/>
  <c r="AQ86" i="9"/>
  <c r="AB87" i="9"/>
  <c r="AG87" i="9"/>
  <c r="AP87" i="9"/>
  <c r="AQ87" i="9"/>
  <c r="AX87" i="9" s="1"/>
  <c r="AB88" i="9"/>
  <c r="AG88" i="9"/>
  <c r="AP88" i="9"/>
  <c r="AQ88" i="9"/>
  <c r="AB89" i="9"/>
  <c r="AG89" i="9"/>
  <c r="AP89" i="9"/>
  <c r="AQ89" i="9"/>
  <c r="AB90" i="9"/>
  <c r="AG90" i="9"/>
  <c r="AP90" i="9"/>
  <c r="AQ90" i="9"/>
  <c r="AX90" i="9" s="1"/>
  <c r="AB91" i="9"/>
  <c r="AG91" i="9"/>
  <c r="AP91" i="9"/>
  <c r="AQ91" i="9"/>
  <c r="AB92" i="9"/>
  <c r="AG92" i="9"/>
  <c r="AP92" i="9"/>
  <c r="AQ92" i="9"/>
  <c r="AY92" i="9" s="1"/>
  <c r="AB93" i="9"/>
  <c r="AG93" i="9"/>
  <c r="AP93" i="9"/>
  <c r="AQ93" i="9"/>
  <c r="AX93" i="9" s="1"/>
  <c r="AB94" i="9"/>
  <c r="AG94" i="9"/>
  <c r="AP94" i="9"/>
  <c r="AQ94" i="9"/>
  <c r="AB95" i="9"/>
  <c r="AG95" i="9"/>
  <c r="AP95" i="9"/>
  <c r="AQ95" i="9"/>
  <c r="AB96" i="9"/>
  <c r="AG96" i="9"/>
  <c r="AP96" i="9"/>
  <c r="AQ96" i="9"/>
  <c r="AX96" i="9" s="1"/>
  <c r="AB97" i="9"/>
  <c r="AG97" i="9"/>
  <c r="AP97" i="9"/>
  <c r="AQ97" i="9"/>
  <c r="AY97" i="9" s="1"/>
  <c r="AB98" i="9"/>
  <c r="AG98" i="9"/>
  <c r="AP98" i="9"/>
  <c r="AQ98" i="9"/>
  <c r="AY98" i="9" s="1"/>
  <c r="AB99" i="9"/>
  <c r="AG99" i="9"/>
  <c r="AP99" i="9"/>
  <c r="AQ99" i="9"/>
  <c r="AB100" i="9"/>
  <c r="AG100" i="9"/>
  <c r="AP100" i="9"/>
  <c r="AQ100" i="9"/>
  <c r="AX100" i="9" s="1"/>
  <c r="AB101" i="9"/>
  <c r="AG101" i="9"/>
  <c r="AP101" i="9"/>
  <c r="AQ101" i="9"/>
  <c r="AB102" i="9"/>
  <c r="AG102" i="9"/>
  <c r="AP102" i="9"/>
  <c r="AQ102" i="9"/>
  <c r="AX102" i="9" s="1"/>
  <c r="AB103" i="9"/>
  <c r="AG103" i="9"/>
  <c r="AP103" i="9"/>
  <c r="AQ103" i="9"/>
  <c r="AB104" i="9"/>
  <c r="AG104" i="9"/>
  <c r="AP104" i="9"/>
  <c r="AQ104" i="9"/>
  <c r="AY104" i="9" s="1"/>
  <c r="AB105" i="9"/>
  <c r="AG105" i="9"/>
  <c r="AP105" i="9"/>
  <c r="AQ105" i="9"/>
  <c r="AX105" i="9" s="1"/>
  <c r="AB106" i="9"/>
  <c r="AG106" i="9"/>
  <c r="AP106" i="9"/>
  <c r="AQ106" i="9"/>
  <c r="AB107" i="9"/>
  <c r="AG107" i="9"/>
  <c r="AP107" i="9"/>
  <c r="AQ107" i="9"/>
  <c r="AY107" i="9" s="1"/>
  <c r="AB108" i="9"/>
  <c r="AG108" i="9"/>
  <c r="AP108" i="9"/>
  <c r="AQ108" i="9"/>
  <c r="AY108" i="9" s="1"/>
  <c r="AB109" i="9"/>
  <c r="AG109" i="9"/>
  <c r="AP109" i="9"/>
  <c r="AQ109" i="9"/>
  <c r="AY109" i="9" s="1"/>
  <c r="AB110" i="9"/>
  <c r="AG110" i="9"/>
  <c r="AP110" i="9"/>
  <c r="AQ110" i="9"/>
  <c r="AY110" i="9" s="1"/>
  <c r="AB111" i="9"/>
  <c r="AG111" i="9"/>
  <c r="AP111" i="9"/>
  <c r="AQ111" i="9"/>
  <c r="AX111" i="9" s="1"/>
  <c r="AB112" i="9"/>
  <c r="AG112" i="9"/>
  <c r="AP112" i="9"/>
  <c r="AQ112" i="9"/>
  <c r="AX112" i="9" s="1"/>
  <c r="AB113" i="9"/>
  <c r="AG113" i="9"/>
  <c r="AP113" i="9"/>
  <c r="AQ113" i="9"/>
  <c r="AB114" i="9"/>
  <c r="AG114" i="9"/>
  <c r="AP114" i="9"/>
  <c r="AQ114" i="9"/>
  <c r="AY114" i="9" s="1"/>
  <c r="AB115" i="9"/>
  <c r="AG115" i="9"/>
  <c r="AP115" i="9"/>
  <c r="AQ115" i="9"/>
  <c r="AX115" i="9" s="1"/>
  <c r="AB116" i="9"/>
  <c r="AG116" i="9"/>
  <c r="AP116" i="9"/>
  <c r="AQ116" i="9"/>
  <c r="AB117" i="9"/>
  <c r="AG117" i="9"/>
  <c r="AP117" i="9"/>
  <c r="AQ117" i="9"/>
  <c r="AX117" i="9" s="1"/>
  <c r="AB118" i="9"/>
  <c r="AG118" i="9"/>
  <c r="AP118" i="9"/>
  <c r="AQ118" i="9"/>
  <c r="AY118" i="9" s="1"/>
  <c r="AB119" i="9"/>
  <c r="AG119" i="9"/>
  <c r="AP119" i="9"/>
  <c r="AQ119" i="9"/>
  <c r="AY119" i="9" s="1"/>
  <c r="AB120" i="9"/>
  <c r="AG120" i="9"/>
  <c r="AP120" i="9"/>
  <c r="AQ120" i="9"/>
  <c r="AX120" i="9" s="1"/>
  <c r="AB121" i="9"/>
  <c r="AG121" i="9"/>
  <c r="AP121" i="9"/>
  <c r="AQ121" i="9"/>
  <c r="AX121" i="9" s="1"/>
  <c r="AB122" i="9"/>
  <c r="AG122" i="9"/>
  <c r="AP122" i="9"/>
  <c r="AQ122" i="9"/>
  <c r="AB123" i="9"/>
  <c r="AG123" i="9"/>
  <c r="AP123" i="9"/>
  <c r="AQ123" i="9"/>
  <c r="AX123" i="9" s="1"/>
  <c r="AB124" i="9"/>
  <c r="AG124" i="9"/>
  <c r="AP124" i="9"/>
  <c r="AQ124" i="9"/>
  <c r="AB125" i="9"/>
  <c r="AG125" i="9"/>
  <c r="AP125" i="9"/>
  <c r="AQ125" i="9"/>
  <c r="AY125" i="9" s="1"/>
  <c r="AB126" i="9"/>
  <c r="AG126" i="9"/>
  <c r="AP126" i="9"/>
  <c r="AQ126" i="9"/>
  <c r="AX126" i="9" s="1"/>
  <c r="AB127" i="9"/>
  <c r="AG127" i="9"/>
  <c r="AP127" i="9"/>
  <c r="AQ127" i="9"/>
  <c r="AB128" i="9"/>
  <c r="AG128" i="9"/>
  <c r="AP128" i="9"/>
  <c r="AQ128" i="9"/>
  <c r="AY128" i="9" s="1"/>
  <c r="AB129" i="9"/>
  <c r="AG129" i="9"/>
  <c r="AP129" i="9"/>
  <c r="AQ129" i="9"/>
  <c r="AX129" i="9" s="1"/>
  <c r="AB130" i="9"/>
  <c r="AG130" i="9"/>
  <c r="AP130" i="9"/>
  <c r="AQ130" i="9"/>
  <c r="AY130" i="9" s="1"/>
  <c r="AB131" i="9"/>
  <c r="AG131" i="9"/>
  <c r="AP131" i="9"/>
  <c r="AQ131" i="9"/>
  <c r="AB132" i="9"/>
  <c r="AG132" i="9"/>
  <c r="AP132" i="9"/>
  <c r="AQ132" i="9"/>
  <c r="AY132" i="9" s="1"/>
  <c r="AB133" i="9"/>
  <c r="AG133" i="9"/>
  <c r="AP133" i="9"/>
  <c r="AQ133" i="9"/>
  <c r="AX133" i="9" s="1"/>
  <c r="AB134" i="9"/>
  <c r="AG134" i="9"/>
  <c r="AP134" i="9"/>
  <c r="AQ134" i="9"/>
  <c r="AY134" i="9" s="1"/>
  <c r="AB135" i="9"/>
  <c r="AG135" i="9"/>
  <c r="AP135" i="9"/>
  <c r="AQ135" i="9"/>
  <c r="AX135" i="9" s="1"/>
  <c r="AB136" i="9"/>
  <c r="AG136" i="9"/>
  <c r="AP136" i="9"/>
  <c r="AQ136" i="9"/>
  <c r="AY136" i="9" s="1"/>
  <c r="AB137" i="9"/>
  <c r="AG137" i="9"/>
  <c r="AP137" i="9"/>
  <c r="AQ137" i="9"/>
  <c r="AY137" i="9" s="1"/>
  <c r="AB138" i="9"/>
  <c r="AG138" i="9"/>
  <c r="AP138" i="9"/>
  <c r="AQ138" i="9"/>
  <c r="AX138" i="9" s="1"/>
  <c r="AB139" i="9"/>
  <c r="AG139" i="9"/>
  <c r="AP139" i="9"/>
  <c r="AQ139" i="9"/>
  <c r="AX139" i="9" s="1"/>
  <c r="AB140" i="9"/>
  <c r="AG140" i="9"/>
  <c r="AP140" i="9"/>
  <c r="AQ140" i="9"/>
  <c r="AY140" i="9" s="1"/>
  <c r="AB141" i="9"/>
  <c r="AG141" i="9"/>
  <c r="AP141" i="9"/>
  <c r="AQ141" i="9"/>
  <c r="AB142" i="9"/>
  <c r="AG142" i="9"/>
  <c r="AP142" i="9"/>
  <c r="AQ142" i="9"/>
  <c r="AB143" i="9"/>
  <c r="AG143" i="9"/>
  <c r="AP143" i="9"/>
  <c r="AQ143" i="9"/>
  <c r="AY143" i="9" s="1"/>
  <c r="AB144" i="9"/>
  <c r="AG144" i="9"/>
  <c r="AP144" i="9"/>
  <c r="AQ144" i="9"/>
  <c r="AX144" i="9" s="1"/>
  <c r="AB145" i="9"/>
  <c r="AG145" i="9"/>
  <c r="AP145" i="9"/>
  <c r="AQ145" i="9"/>
  <c r="AY145" i="9" s="1"/>
  <c r="AB146" i="9"/>
  <c r="AG146" i="9"/>
  <c r="AP146" i="9"/>
  <c r="AQ146" i="9"/>
  <c r="AY146" i="9" s="1"/>
  <c r="AB147" i="9"/>
  <c r="AG147" i="9"/>
  <c r="AP147" i="9"/>
  <c r="AQ147" i="9"/>
  <c r="AB148" i="9"/>
  <c r="AG148" i="9"/>
  <c r="AP148" i="9"/>
  <c r="AQ148" i="9"/>
  <c r="AY148" i="9" s="1"/>
  <c r="AB149" i="9"/>
  <c r="AG149" i="9"/>
  <c r="AP149" i="9"/>
  <c r="AQ149" i="9"/>
  <c r="AB150" i="9"/>
  <c r="AG150" i="9"/>
  <c r="AP150" i="9"/>
  <c r="AQ150" i="9"/>
  <c r="AX150" i="9" s="1"/>
  <c r="AB151" i="9"/>
  <c r="AG151" i="9"/>
  <c r="AP151" i="9"/>
  <c r="AQ151" i="9"/>
  <c r="AX151" i="9" s="1"/>
  <c r="AB152" i="9"/>
  <c r="AG152" i="9"/>
  <c r="AP152" i="9"/>
  <c r="AQ152" i="9"/>
  <c r="AY152" i="9" s="1"/>
  <c r="AB153" i="9"/>
  <c r="AG153" i="9"/>
  <c r="AP153" i="9"/>
  <c r="AQ153" i="9"/>
  <c r="AB154" i="9"/>
  <c r="AG154" i="9"/>
  <c r="AP154" i="9"/>
  <c r="AQ154" i="9"/>
  <c r="AX154" i="9" s="1"/>
  <c r="AB155" i="9"/>
  <c r="AG155" i="9"/>
  <c r="AP155" i="9"/>
  <c r="AQ155" i="9"/>
  <c r="AY155" i="9" s="1"/>
  <c r="AB156" i="9"/>
  <c r="AG156" i="9"/>
  <c r="AP156" i="9"/>
  <c r="AQ156" i="9"/>
  <c r="AY156" i="9" s="1"/>
  <c r="AB157" i="9"/>
  <c r="AG157" i="9"/>
  <c r="AP157" i="9"/>
  <c r="AQ157" i="9"/>
  <c r="AY157" i="9" s="1"/>
  <c r="AB158" i="9"/>
  <c r="AG158" i="9"/>
  <c r="AP158" i="9"/>
  <c r="AQ158" i="9"/>
  <c r="AB159" i="9"/>
  <c r="AG159" i="9"/>
  <c r="AP159" i="9"/>
  <c r="AQ159" i="9"/>
  <c r="AX159" i="9" s="1"/>
  <c r="AB160" i="9"/>
  <c r="AG160" i="9"/>
  <c r="AP160" i="9"/>
  <c r="AQ160" i="9"/>
  <c r="AB161" i="9"/>
  <c r="AG161" i="9"/>
  <c r="AP161" i="9"/>
  <c r="AQ161" i="9"/>
  <c r="AY161" i="9" s="1"/>
  <c r="AB162" i="9"/>
  <c r="AG162" i="9"/>
  <c r="AP162" i="9"/>
  <c r="AQ162" i="9"/>
  <c r="AB163" i="9"/>
  <c r="AG163" i="9"/>
  <c r="AP163" i="9"/>
  <c r="AQ163" i="9"/>
  <c r="AB164" i="9"/>
  <c r="AG164" i="9"/>
  <c r="AP164" i="9"/>
  <c r="AQ164" i="9"/>
  <c r="AY164" i="9" s="1"/>
  <c r="AB165" i="9"/>
  <c r="AG165" i="9"/>
  <c r="AP165" i="9"/>
  <c r="AQ165" i="9"/>
  <c r="AX165" i="9" s="1"/>
  <c r="AB166" i="9"/>
  <c r="AG166" i="9"/>
  <c r="AP166" i="9"/>
  <c r="AQ166" i="9"/>
  <c r="AX166" i="9" s="1"/>
  <c r="AB167" i="9"/>
  <c r="AG167" i="9"/>
  <c r="AP167" i="9"/>
  <c r="AQ167" i="9"/>
  <c r="AB168" i="9"/>
  <c r="AG168" i="9"/>
  <c r="AP168" i="9"/>
  <c r="AQ168" i="9"/>
  <c r="AY168" i="9" s="1"/>
  <c r="AB169" i="9"/>
  <c r="AG169" i="9"/>
  <c r="AP169" i="9"/>
  <c r="AQ169" i="9"/>
  <c r="AX169" i="9" s="1"/>
  <c r="AB170" i="9"/>
  <c r="AG170" i="9"/>
  <c r="AP170" i="9"/>
  <c r="AQ170" i="9"/>
  <c r="AB171" i="9"/>
  <c r="AG171" i="9"/>
  <c r="AP171" i="9"/>
  <c r="AQ171" i="9"/>
  <c r="AX171" i="9" s="1"/>
  <c r="AB172" i="9"/>
  <c r="AG172" i="9"/>
  <c r="AP172" i="9"/>
  <c r="AQ172" i="9"/>
  <c r="AY172" i="9" s="1"/>
  <c r="AB173" i="9"/>
  <c r="AG173" i="9"/>
  <c r="AP173" i="9"/>
  <c r="AQ173" i="9"/>
  <c r="AY173" i="9" s="1"/>
  <c r="AB174" i="9"/>
  <c r="AG174" i="9"/>
  <c r="AP174" i="9"/>
  <c r="AQ174" i="9"/>
  <c r="AX174" i="9" s="1"/>
  <c r="AB175" i="9"/>
  <c r="AG175" i="9"/>
  <c r="AP175" i="9"/>
  <c r="AQ175" i="9"/>
  <c r="AX175" i="9" s="1"/>
  <c r="AB176" i="9"/>
  <c r="AG176" i="9"/>
  <c r="AP176" i="9"/>
  <c r="AQ176" i="9"/>
  <c r="AB177" i="9"/>
  <c r="AG177" i="9"/>
  <c r="AP177" i="9"/>
  <c r="AQ177" i="9"/>
  <c r="AX177" i="9" s="1"/>
  <c r="AB178" i="9"/>
  <c r="AG178" i="9"/>
  <c r="AP178" i="9"/>
  <c r="AQ178" i="9"/>
  <c r="AB179" i="9"/>
  <c r="AG179" i="9"/>
  <c r="AP179" i="9"/>
  <c r="AQ179" i="9"/>
  <c r="AY179" i="9" s="1"/>
  <c r="AB180" i="9"/>
  <c r="AG180" i="9"/>
  <c r="AP180" i="9"/>
  <c r="AQ180" i="9"/>
  <c r="AX180" i="9" s="1"/>
  <c r="AB181" i="9"/>
  <c r="AG181" i="9"/>
  <c r="AP181" i="9"/>
  <c r="AQ181" i="9"/>
  <c r="AB182" i="9"/>
  <c r="AG182" i="9"/>
  <c r="AP182" i="9"/>
  <c r="AQ182" i="9"/>
  <c r="AY182" i="9" s="1"/>
  <c r="AB183" i="9"/>
  <c r="AG183" i="9"/>
  <c r="AP183" i="9"/>
  <c r="AQ183" i="9"/>
  <c r="AX183" i="9" s="1"/>
  <c r="AB184" i="9"/>
  <c r="AG184" i="9"/>
  <c r="AP184" i="9"/>
  <c r="AQ184" i="9"/>
  <c r="AY184" i="9" s="1"/>
  <c r="AB185" i="9"/>
  <c r="AG185" i="9"/>
  <c r="AP185" i="9"/>
  <c r="AQ185" i="9"/>
  <c r="AB186" i="9"/>
  <c r="AG186" i="9"/>
  <c r="AP186" i="9"/>
  <c r="AQ186" i="9"/>
  <c r="AY186" i="9" s="1"/>
  <c r="AB187" i="9"/>
  <c r="AG187" i="9"/>
  <c r="AP187" i="9"/>
  <c r="AQ187" i="9"/>
  <c r="AX187" i="9" s="1"/>
  <c r="AB188" i="9"/>
  <c r="AG188" i="9"/>
  <c r="AP188" i="9"/>
  <c r="AQ188" i="9"/>
  <c r="AY188" i="9" s="1"/>
  <c r="AB189" i="9"/>
  <c r="AG189" i="9"/>
  <c r="AP189" i="9"/>
  <c r="AQ189" i="9"/>
  <c r="AX189" i="9" s="1"/>
  <c r="AB190" i="9"/>
  <c r="AG190" i="9"/>
  <c r="AP190" i="9"/>
  <c r="AQ190" i="9"/>
  <c r="AX190" i="9" s="1"/>
  <c r="AB191" i="9"/>
  <c r="AG191" i="9"/>
  <c r="AP191" i="9"/>
  <c r="AQ191" i="9"/>
  <c r="AB192" i="9"/>
  <c r="AG192" i="9"/>
  <c r="AP192" i="9"/>
  <c r="AQ192" i="9"/>
  <c r="AX192" i="9" s="1"/>
  <c r="AB193" i="9"/>
  <c r="AG193" i="9"/>
  <c r="AP193" i="9"/>
  <c r="AQ193" i="9"/>
  <c r="AX193" i="9" s="1"/>
  <c r="AB194" i="9"/>
  <c r="AG194" i="9"/>
  <c r="AP194" i="9"/>
  <c r="AQ194" i="9"/>
  <c r="AB195" i="9"/>
  <c r="AG195" i="9"/>
  <c r="AP195" i="9"/>
  <c r="AQ195" i="9"/>
  <c r="AY195" i="9" s="1"/>
  <c r="AB196" i="9"/>
  <c r="AG196" i="9"/>
  <c r="AP196" i="9"/>
  <c r="AQ196" i="9"/>
  <c r="AB197" i="9"/>
  <c r="AG197" i="9"/>
  <c r="AP197" i="9"/>
  <c r="AQ197" i="9"/>
  <c r="AY197" i="9" s="1"/>
  <c r="AB198" i="9"/>
  <c r="AG198" i="9"/>
  <c r="AP198" i="9"/>
  <c r="AQ198" i="9"/>
  <c r="AX198" i="9" s="1"/>
  <c r="AB199" i="9"/>
  <c r="AG199" i="9"/>
  <c r="AP199" i="9"/>
  <c r="AQ199" i="9"/>
  <c r="AB200" i="9"/>
  <c r="AG200" i="9"/>
  <c r="AP200" i="9"/>
  <c r="AQ200" i="9"/>
  <c r="AY200" i="9" s="1"/>
  <c r="AB201" i="9"/>
  <c r="AG201" i="9"/>
  <c r="AP201" i="9"/>
  <c r="AQ201" i="9"/>
  <c r="AX201" i="9" s="1"/>
  <c r="AB202" i="9"/>
  <c r="AG202" i="9"/>
  <c r="AP202" i="9"/>
  <c r="AQ202" i="9"/>
  <c r="AB203" i="9"/>
  <c r="AG203" i="9"/>
  <c r="AP203" i="9"/>
  <c r="AQ203" i="9"/>
  <c r="AB204" i="9"/>
  <c r="AG204" i="9"/>
  <c r="AP204" i="9"/>
  <c r="AQ204" i="9"/>
  <c r="AX204" i="9" s="1"/>
  <c r="AB205" i="9"/>
  <c r="AG205" i="9"/>
  <c r="AP205" i="9"/>
  <c r="AQ205" i="9"/>
  <c r="AX205" i="9" s="1"/>
  <c r="AB206" i="9"/>
  <c r="AG206" i="9"/>
  <c r="AP206" i="9"/>
  <c r="AQ206" i="9"/>
  <c r="AB207" i="9"/>
  <c r="AG207" i="9"/>
  <c r="AP207" i="9"/>
  <c r="AQ207" i="9"/>
  <c r="AY207" i="9" s="1"/>
  <c r="AB208" i="9"/>
  <c r="AG208" i="9"/>
  <c r="AP208" i="9"/>
  <c r="AQ208" i="9"/>
  <c r="AX208" i="9" s="1"/>
  <c r="AB209" i="9"/>
  <c r="AG209" i="9"/>
  <c r="AP209" i="9"/>
  <c r="AQ209" i="9"/>
  <c r="AY209" i="9" s="1"/>
  <c r="AB210" i="9"/>
  <c r="AG210" i="9"/>
  <c r="AP210" i="9"/>
  <c r="AQ210" i="9"/>
  <c r="AX210" i="9" s="1"/>
  <c r="AB211" i="9"/>
  <c r="AG211" i="9"/>
  <c r="AP211" i="9"/>
  <c r="AQ211" i="9"/>
  <c r="AB212" i="9"/>
  <c r="AG212" i="9"/>
  <c r="AP212" i="9"/>
  <c r="AQ212" i="9"/>
  <c r="AB213" i="9"/>
  <c r="AG213" i="9"/>
  <c r="AP213" i="9"/>
  <c r="AQ213" i="9"/>
  <c r="AX213" i="9" s="1"/>
  <c r="AB214" i="9"/>
  <c r="AG214" i="9"/>
  <c r="AP214" i="9"/>
  <c r="AQ214" i="9"/>
  <c r="AB215" i="9"/>
  <c r="AG215" i="9"/>
  <c r="AP215" i="9"/>
  <c r="AQ215" i="9"/>
  <c r="AY215" i="9" s="1"/>
  <c r="AB216" i="9"/>
  <c r="AG216" i="9"/>
  <c r="AP216" i="9"/>
  <c r="AQ216" i="9"/>
  <c r="AX216" i="9" s="1"/>
  <c r="AB217" i="9"/>
  <c r="AG217" i="9"/>
  <c r="AP217" i="9"/>
  <c r="AQ217" i="9"/>
  <c r="AB218" i="9"/>
  <c r="AG218" i="9"/>
  <c r="AP218" i="9"/>
  <c r="AQ218" i="9"/>
  <c r="AB219" i="9"/>
  <c r="AG219" i="9"/>
  <c r="AP219" i="9"/>
  <c r="AQ219" i="9"/>
  <c r="AX219" i="9" s="1"/>
  <c r="AB220" i="9"/>
  <c r="AG220" i="9"/>
  <c r="AP220" i="9"/>
  <c r="AQ220" i="9"/>
  <c r="AX220" i="9" s="1"/>
  <c r="AB221" i="9"/>
  <c r="AG221" i="9"/>
  <c r="AP221" i="9"/>
  <c r="AQ221" i="9"/>
  <c r="AB222" i="9"/>
  <c r="AG222" i="9"/>
  <c r="AP222" i="9"/>
  <c r="AQ222" i="9"/>
  <c r="AY222" i="9" s="1"/>
  <c r="AB223" i="9"/>
  <c r="AG223" i="9"/>
  <c r="AP223" i="9"/>
  <c r="AQ223" i="9"/>
  <c r="AY223" i="9" s="1"/>
  <c r="AB224" i="9"/>
  <c r="AG224" i="9"/>
  <c r="AP224" i="9"/>
  <c r="AQ224" i="9"/>
  <c r="AY224" i="9" s="1"/>
  <c r="AB225" i="9"/>
  <c r="AG225" i="9"/>
  <c r="AP225" i="9"/>
  <c r="AQ225" i="9"/>
  <c r="AX225" i="9" s="1"/>
  <c r="AB226" i="9"/>
  <c r="AG226" i="9"/>
  <c r="AP226" i="9"/>
  <c r="AQ226" i="9"/>
  <c r="AX226" i="9" s="1"/>
  <c r="AB227" i="9"/>
  <c r="AG227" i="9"/>
  <c r="AP227" i="9"/>
  <c r="AQ227" i="9"/>
  <c r="AB228" i="9"/>
  <c r="AG228" i="9"/>
  <c r="AP228" i="9"/>
  <c r="AQ228" i="9"/>
  <c r="AB229" i="9"/>
  <c r="AG229" i="9"/>
  <c r="AP229" i="9"/>
  <c r="AQ229" i="9"/>
  <c r="AX229" i="9" s="1"/>
  <c r="AB230" i="9"/>
  <c r="AG230" i="9"/>
  <c r="AP230" i="9"/>
  <c r="AQ230" i="9"/>
  <c r="AY230" i="9" s="1"/>
  <c r="AB231" i="9"/>
  <c r="AG231" i="9"/>
  <c r="AP231" i="9"/>
  <c r="AQ231" i="9"/>
  <c r="AX231" i="9" s="1"/>
  <c r="AB232" i="9"/>
  <c r="AG232" i="9"/>
  <c r="AP232" i="9"/>
  <c r="AQ232" i="9"/>
  <c r="AB233" i="9"/>
  <c r="AG233" i="9"/>
  <c r="AP233" i="9"/>
  <c r="AQ233" i="9"/>
  <c r="AB234" i="9"/>
  <c r="AG234" i="9"/>
  <c r="AP234" i="9"/>
  <c r="AQ234" i="9"/>
  <c r="AX234" i="9" s="1"/>
  <c r="AB235" i="9"/>
  <c r="AG235" i="9"/>
  <c r="AP235" i="9"/>
  <c r="AQ235" i="9"/>
  <c r="AY235" i="9" s="1"/>
  <c r="AB236" i="9"/>
  <c r="AG236" i="9"/>
  <c r="AP236" i="9"/>
  <c r="AQ236" i="9"/>
  <c r="AY236" i="9" s="1"/>
  <c r="AB237" i="9"/>
  <c r="AG237" i="9"/>
  <c r="AP237" i="9"/>
  <c r="AQ237" i="9"/>
  <c r="AY237" i="9" s="1"/>
  <c r="AB238" i="9"/>
  <c r="AG238" i="9"/>
  <c r="AP238" i="9"/>
  <c r="AQ238" i="9"/>
  <c r="AY238" i="9" s="1"/>
  <c r="AB239" i="9"/>
  <c r="AG239" i="9"/>
  <c r="AP239" i="9"/>
  <c r="AQ239" i="9"/>
  <c r="AB240" i="9"/>
  <c r="AG240" i="9"/>
  <c r="AP240" i="9"/>
  <c r="AQ240" i="9"/>
  <c r="AX240" i="9" s="1"/>
  <c r="AB241" i="9"/>
  <c r="AG241" i="9"/>
  <c r="AP241" i="9"/>
  <c r="AQ241" i="9"/>
  <c r="AX241" i="9" s="1"/>
  <c r="AB242" i="9"/>
  <c r="AG242" i="9"/>
  <c r="AP242" i="9"/>
  <c r="AQ242" i="9"/>
  <c r="AY242" i="9" s="1"/>
  <c r="AB243" i="9"/>
  <c r="AG243" i="9"/>
  <c r="AP243" i="9"/>
  <c r="AQ243" i="9"/>
  <c r="AB244" i="9"/>
  <c r="AG244" i="9"/>
  <c r="AP244" i="9"/>
  <c r="AQ244" i="9"/>
  <c r="AX244" i="9" s="1"/>
  <c r="AB245" i="9"/>
  <c r="AG245" i="9"/>
  <c r="AP245" i="9"/>
  <c r="AQ245" i="9"/>
  <c r="AY245" i="9" s="1"/>
  <c r="AB246" i="9"/>
  <c r="AG246" i="9"/>
  <c r="AP246" i="9"/>
  <c r="AQ246" i="9"/>
  <c r="AY246" i="9" s="1"/>
  <c r="AB247" i="9"/>
  <c r="AG247" i="9"/>
  <c r="AP247" i="9"/>
  <c r="AQ247" i="9"/>
  <c r="AX247" i="9" s="1"/>
  <c r="AB248" i="9"/>
  <c r="AG248" i="9"/>
  <c r="AP248" i="9"/>
  <c r="AQ248" i="9"/>
  <c r="AY248" i="9" s="1"/>
  <c r="AB249" i="9"/>
  <c r="AG249" i="9"/>
  <c r="AP249" i="9"/>
  <c r="AQ249" i="9"/>
  <c r="AX249" i="9" s="1"/>
  <c r="AB250" i="9"/>
  <c r="AG250" i="9"/>
  <c r="AP250" i="9"/>
  <c r="AQ250" i="9"/>
  <c r="AB251" i="9"/>
  <c r="AG251" i="9"/>
  <c r="AP251" i="9"/>
  <c r="AQ251" i="9"/>
  <c r="AY251" i="9" s="1"/>
  <c r="AB252" i="9"/>
  <c r="AG252" i="9"/>
  <c r="AP252" i="9"/>
  <c r="AQ252" i="9"/>
  <c r="AB253" i="9"/>
  <c r="AG253" i="9"/>
  <c r="AP253" i="9"/>
  <c r="AQ253" i="9"/>
  <c r="AY253" i="9" s="1"/>
  <c r="AB254" i="9"/>
  <c r="AG254" i="9"/>
  <c r="AP254" i="9"/>
  <c r="AQ254" i="9"/>
  <c r="AY254" i="9" s="1"/>
  <c r="AB255" i="9"/>
  <c r="AG255" i="9"/>
  <c r="AP255" i="9"/>
  <c r="AQ255" i="9"/>
  <c r="AX255" i="9" s="1"/>
  <c r="AB256" i="9"/>
  <c r="AG256" i="9"/>
  <c r="AP256" i="9"/>
  <c r="AQ256" i="9"/>
  <c r="AY256" i="9" s="1"/>
  <c r="AB257" i="9"/>
  <c r="AG257" i="9"/>
  <c r="AP257" i="9"/>
  <c r="AQ257" i="9"/>
  <c r="AB258" i="9"/>
  <c r="AG258" i="9"/>
  <c r="AP258" i="9"/>
  <c r="AQ258" i="9"/>
  <c r="AB259" i="9"/>
  <c r="AG259" i="9"/>
  <c r="AP259" i="9"/>
  <c r="AQ259" i="9"/>
  <c r="AX259" i="9" s="1"/>
  <c r="AB260" i="9"/>
  <c r="AG260" i="9"/>
  <c r="AP260" i="9"/>
  <c r="AQ260" i="9"/>
  <c r="AY260" i="9" s="1"/>
  <c r="AB261" i="9"/>
  <c r="AG261" i="9"/>
  <c r="AP261" i="9"/>
  <c r="AQ261" i="9"/>
  <c r="AB262" i="9"/>
  <c r="AG262" i="9"/>
  <c r="AP262" i="9"/>
  <c r="AQ262" i="9"/>
  <c r="AX262" i="9" s="1"/>
  <c r="AB263" i="9"/>
  <c r="AG263" i="9"/>
  <c r="AP263" i="9"/>
  <c r="AQ263" i="9"/>
  <c r="AY263" i="9" s="1"/>
  <c r="AB264" i="9"/>
  <c r="AG264" i="9"/>
  <c r="AP264" i="9"/>
  <c r="AQ264" i="9"/>
  <c r="AB265" i="9"/>
  <c r="AG265" i="9"/>
  <c r="AP265" i="9"/>
  <c r="AQ265" i="9"/>
  <c r="AY265" i="9" s="1"/>
  <c r="AB266" i="9"/>
  <c r="AG266" i="9"/>
  <c r="AP266" i="9"/>
  <c r="AQ266" i="9"/>
  <c r="AX266" i="9" s="1"/>
  <c r="AB267" i="9"/>
  <c r="AG267" i="9"/>
  <c r="AP267" i="9"/>
  <c r="AQ267" i="9"/>
  <c r="AB268" i="9"/>
  <c r="AG268" i="9"/>
  <c r="AP268" i="9"/>
  <c r="AQ268" i="9"/>
  <c r="AY268" i="9" s="1"/>
  <c r="AB269" i="9"/>
  <c r="AG269" i="9"/>
  <c r="AP269" i="9"/>
  <c r="AQ269" i="9"/>
  <c r="AX269" i="9" s="1"/>
  <c r="AB270" i="9"/>
  <c r="AG270" i="9"/>
  <c r="AP270" i="9"/>
  <c r="AQ270" i="9"/>
  <c r="AB271" i="9"/>
  <c r="AG271" i="9"/>
  <c r="AP271" i="9"/>
  <c r="AQ271" i="9"/>
  <c r="AY271" i="9" s="1"/>
  <c r="AB272" i="9"/>
  <c r="AG272" i="9"/>
  <c r="AP272" i="9"/>
  <c r="AQ272" i="9"/>
  <c r="AY272" i="9" s="1"/>
  <c r="AB273" i="9"/>
  <c r="AG273" i="9"/>
  <c r="AP273" i="9"/>
  <c r="AQ273" i="9"/>
  <c r="AB274" i="9"/>
  <c r="AG274" i="9"/>
  <c r="AP274" i="9"/>
  <c r="AQ274" i="9"/>
  <c r="AX274" i="9" s="1"/>
  <c r="AB275" i="9"/>
  <c r="AG275" i="9"/>
  <c r="AP275" i="9"/>
  <c r="AQ275" i="9"/>
  <c r="AX275" i="9" s="1"/>
  <c r="AB276" i="9"/>
  <c r="AG276" i="9"/>
  <c r="AP276" i="9"/>
  <c r="AQ276" i="9"/>
  <c r="AB277" i="9"/>
  <c r="AG277" i="9"/>
  <c r="AP277" i="9"/>
  <c r="AQ277" i="9"/>
  <c r="AY277" i="9" s="1"/>
  <c r="AB278" i="9"/>
  <c r="AG278" i="9"/>
  <c r="AP278" i="9"/>
  <c r="AQ278" i="9"/>
  <c r="AX278" i="9" s="1"/>
  <c r="AB279" i="9"/>
  <c r="AG279" i="9"/>
  <c r="AP279" i="9"/>
  <c r="AQ279" i="9"/>
  <c r="AB280" i="9"/>
  <c r="AG280" i="9"/>
  <c r="AP280" i="9"/>
  <c r="AQ280" i="9"/>
  <c r="AX280" i="9" s="1"/>
  <c r="AB281" i="9"/>
  <c r="AG281" i="9"/>
  <c r="AP281" i="9"/>
  <c r="AQ281" i="9"/>
  <c r="AY281" i="9" s="1"/>
  <c r="AB282" i="9"/>
  <c r="AG282" i="9"/>
  <c r="AP282" i="9"/>
  <c r="AQ282" i="9"/>
  <c r="AB283" i="9"/>
  <c r="AG283" i="9"/>
  <c r="AP283" i="9"/>
  <c r="AQ283" i="9"/>
  <c r="AB284" i="9"/>
  <c r="AG284" i="9"/>
  <c r="AP284" i="9"/>
  <c r="AQ284" i="9"/>
  <c r="AX284" i="9" s="1"/>
  <c r="AB285" i="9"/>
  <c r="AG285" i="9"/>
  <c r="AP285" i="9"/>
  <c r="AQ285" i="9"/>
  <c r="AB286" i="9"/>
  <c r="AG286" i="9"/>
  <c r="AP286" i="9"/>
  <c r="AQ286" i="9"/>
  <c r="AX286" i="9" s="1"/>
  <c r="AB287" i="9"/>
  <c r="AG287" i="9"/>
  <c r="AP287" i="9"/>
  <c r="AQ287" i="9"/>
  <c r="AY287" i="9" s="1"/>
  <c r="AB288" i="9"/>
  <c r="AG288" i="9"/>
  <c r="AP288" i="9"/>
  <c r="AQ288" i="9"/>
  <c r="AB289" i="9"/>
  <c r="AG289" i="9"/>
  <c r="AP289" i="9"/>
  <c r="AQ289" i="9"/>
  <c r="AY289" i="9" s="1"/>
  <c r="AB290" i="9"/>
  <c r="AG290" i="9"/>
  <c r="AP290" i="9"/>
  <c r="AQ290" i="9"/>
  <c r="AY290" i="9" s="1"/>
  <c r="AB291" i="9"/>
  <c r="AG291" i="9"/>
  <c r="AP291" i="9"/>
  <c r="AQ291" i="9"/>
  <c r="AB292" i="9"/>
  <c r="AG292" i="9"/>
  <c r="AP292" i="9"/>
  <c r="AQ292" i="9"/>
  <c r="AX292" i="9" s="1"/>
  <c r="AB293" i="9"/>
  <c r="AG293" i="9"/>
  <c r="AP293" i="9"/>
  <c r="AQ293" i="9"/>
  <c r="AX293" i="9" s="1"/>
  <c r="AB294" i="9"/>
  <c r="AG294" i="9"/>
  <c r="AP294" i="9"/>
  <c r="AQ294" i="9"/>
  <c r="AB295" i="9"/>
  <c r="AG295" i="9"/>
  <c r="AP295" i="9"/>
  <c r="AQ295" i="9"/>
  <c r="AY295" i="9" s="1"/>
  <c r="AB296" i="9"/>
  <c r="AG296" i="9"/>
  <c r="AP296" i="9"/>
  <c r="AQ296" i="9"/>
  <c r="AX296" i="9" s="1"/>
  <c r="AB297" i="9"/>
  <c r="AG297" i="9"/>
  <c r="AP297" i="9"/>
  <c r="AQ297" i="9"/>
  <c r="AB298" i="9"/>
  <c r="AG298" i="9"/>
  <c r="AP298" i="9"/>
  <c r="AQ298" i="9"/>
  <c r="AX298" i="9" s="1"/>
  <c r="AB299" i="9"/>
  <c r="AG299" i="9"/>
  <c r="AP299" i="9"/>
  <c r="AQ299" i="9"/>
  <c r="AY299" i="9" s="1"/>
  <c r="AB300" i="9"/>
  <c r="AG300" i="9"/>
  <c r="AP300" i="9"/>
  <c r="AQ300" i="9"/>
  <c r="AB301" i="9"/>
  <c r="AG301" i="9"/>
  <c r="AP301" i="9"/>
  <c r="AQ301" i="9"/>
  <c r="AB302" i="9"/>
  <c r="AG302" i="9"/>
  <c r="AP302" i="9"/>
  <c r="AQ302" i="9"/>
  <c r="AX302" i="9" s="1"/>
  <c r="AB303" i="9"/>
  <c r="AG303" i="9"/>
  <c r="AP303" i="9"/>
  <c r="AQ303" i="9"/>
  <c r="AB304" i="9"/>
  <c r="AG304" i="9"/>
  <c r="AP304" i="9"/>
  <c r="AQ304" i="9"/>
  <c r="AX304" i="9" s="1"/>
  <c r="AB305" i="9"/>
  <c r="AG305" i="9"/>
  <c r="AP305" i="9"/>
  <c r="AQ305" i="9"/>
  <c r="AY305" i="9" s="1"/>
  <c r="AB306" i="9"/>
  <c r="AG306" i="9"/>
  <c r="AP306" i="9"/>
  <c r="AQ306" i="9"/>
  <c r="AB307" i="9"/>
  <c r="AG307" i="9"/>
  <c r="AP307" i="9"/>
  <c r="AQ307" i="9"/>
  <c r="AY307" i="9" s="1"/>
  <c r="AB308" i="9"/>
  <c r="AG308" i="9"/>
  <c r="AP308" i="9"/>
  <c r="AQ308" i="9"/>
  <c r="AY308" i="9" s="1"/>
  <c r="AB309" i="9"/>
  <c r="AG309" i="9"/>
  <c r="AP309" i="9"/>
  <c r="AQ309" i="9"/>
  <c r="AB310" i="9"/>
  <c r="AG310" i="9"/>
  <c r="AP310" i="9"/>
  <c r="AQ310" i="9"/>
  <c r="AX310" i="9" s="1"/>
  <c r="AB311" i="9"/>
  <c r="AG311" i="9"/>
  <c r="AP311" i="9"/>
  <c r="AQ311" i="9"/>
  <c r="AX311" i="9" s="1"/>
  <c r="AB312" i="9"/>
  <c r="AG312" i="9"/>
  <c r="AP312" i="9"/>
  <c r="AQ312" i="9"/>
  <c r="AB313" i="9"/>
  <c r="AG313" i="9"/>
  <c r="AP313" i="9"/>
  <c r="AQ313" i="9"/>
  <c r="AY313" i="9" s="1"/>
  <c r="AB314" i="9"/>
  <c r="AG314" i="9"/>
  <c r="AP314" i="9"/>
  <c r="AQ314" i="9"/>
  <c r="AX314" i="9" s="1"/>
  <c r="AB315" i="9"/>
  <c r="AG315" i="9"/>
  <c r="AP315" i="9"/>
  <c r="AQ315" i="9"/>
  <c r="AB316" i="9"/>
  <c r="AG316" i="9"/>
  <c r="AP316" i="9"/>
  <c r="AQ316" i="9"/>
  <c r="AX316" i="9" s="1"/>
  <c r="AB317" i="9"/>
  <c r="AG317" i="9"/>
  <c r="AP317" i="9"/>
  <c r="AQ317" i="9"/>
  <c r="AY317" i="9" s="1"/>
  <c r="AB318" i="9"/>
  <c r="AG318" i="9"/>
  <c r="AP318" i="9"/>
  <c r="AQ318" i="9"/>
  <c r="AB319" i="9"/>
  <c r="AG319" i="9"/>
  <c r="AP319" i="9"/>
  <c r="AQ319" i="9"/>
  <c r="AY319" i="9" s="1"/>
  <c r="AB320" i="9"/>
  <c r="AG320" i="9"/>
  <c r="AP320" i="9"/>
  <c r="AQ320" i="9"/>
  <c r="AX320" i="9" s="1"/>
  <c r="AB321" i="9"/>
  <c r="AG321" i="9"/>
  <c r="AP321" i="9"/>
  <c r="AQ321" i="9"/>
  <c r="AB322" i="9"/>
  <c r="AG322" i="9"/>
  <c r="AP322" i="9"/>
  <c r="AQ322" i="9"/>
  <c r="AX322" i="9" s="1"/>
  <c r="AB323" i="9"/>
  <c r="AG323" i="9"/>
  <c r="AP323" i="9"/>
  <c r="AQ323" i="9"/>
  <c r="AX323" i="9" s="1"/>
  <c r="AB324" i="9"/>
  <c r="AG324" i="9"/>
  <c r="AP324" i="9"/>
  <c r="AQ324" i="9"/>
  <c r="AB325" i="9"/>
  <c r="AG325" i="9"/>
  <c r="AP325" i="9"/>
  <c r="AQ325" i="9"/>
  <c r="AY325" i="9" s="1"/>
  <c r="AB326" i="9"/>
  <c r="AG326" i="9"/>
  <c r="AP326" i="9"/>
  <c r="AQ326" i="9"/>
  <c r="AY326" i="9" s="1"/>
  <c r="AB327" i="9"/>
  <c r="AG327" i="9"/>
  <c r="AP327" i="9"/>
  <c r="AQ327" i="9"/>
  <c r="AB328" i="9"/>
  <c r="AG328" i="9"/>
  <c r="AP328" i="9"/>
  <c r="AQ328" i="9"/>
  <c r="AX328" i="9" s="1"/>
  <c r="AB329" i="9"/>
  <c r="AG329" i="9"/>
  <c r="AP329" i="9"/>
  <c r="AQ329" i="9"/>
  <c r="AX329" i="9" s="1"/>
  <c r="AB330" i="9"/>
  <c r="AG330" i="9"/>
  <c r="AP330" i="9"/>
  <c r="AQ330" i="9"/>
  <c r="AB331" i="9"/>
  <c r="AG331" i="9"/>
  <c r="AP331" i="9"/>
  <c r="AQ331" i="9"/>
  <c r="AY331" i="9" s="1"/>
  <c r="AB332" i="9"/>
  <c r="AG332" i="9"/>
  <c r="AP332" i="9"/>
  <c r="AQ332" i="9"/>
  <c r="AX332" i="9" s="1"/>
  <c r="AB333" i="9"/>
  <c r="AG333" i="9"/>
  <c r="AP333" i="9"/>
  <c r="AQ333" i="9"/>
  <c r="AB334" i="9"/>
  <c r="AG334" i="9"/>
  <c r="AP334" i="9"/>
  <c r="AQ334" i="9"/>
  <c r="AX334" i="9" s="1"/>
  <c r="AB335" i="9"/>
  <c r="AG335" i="9"/>
  <c r="AP335" i="9"/>
  <c r="AQ335" i="9"/>
  <c r="AY335" i="9" s="1"/>
  <c r="AB336" i="9"/>
  <c r="AG336" i="9"/>
  <c r="AP336" i="9"/>
  <c r="AQ336" i="9"/>
  <c r="AB337" i="9"/>
  <c r="AG337" i="9"/>
  <c r="AP337" i="9"/>
  <c r="AQ337" i="9"/>
  <c r="AB338" i="9"/>
  <c r="AG338" i="9"/>
  <c r="AP338" i="9"/>
  <c r="AQ338" i="9"/>
  <c r="AX338" i="9" s="1"/>
  <c r="AB339" i="9"/>
  <c r="AG339" i="9"/>
  <c r="AP339" i="9"/>
  <c r="AQ339" i="9"/>
  <c r="AB340" i="9"/>
  <c r="AG340" i="9"/>
  <c r="AP340" i="9"/>
  <c r="AQ340" i="9"/>
  <c r="AX340" i="9" s="1"/>
  <c r="AB341" i="9"/>
  <c r="AG341" i="9"/>
  <c r="AP341" i="9"/>
  <c r="AQ341" i="9"/>
  <c r="AY341" i="9" s="1"/>
  <c r="AB342" i="9"/>
  <c r="AG342" i="9"/>
  <c r="AP342" i="9"/>
  <c r="AQ342" i="9"/>
  <c r="AB343" i="9"/>
  <c r="AG343" i="9"/>
  <c r="AP343" i="9"/>
  <c r="AQ343" i="9"/>
  <c r="AX343" i="9" s="1"/>
  <c r="AB344" i="9"/>
  <c r="AG344" i="9"/>
  <c r="AP344" i="9"/>
  <c r="AQ344" i="9"/>
  <c r="AY344" i="9" s="1"/>
  <c r="AB345" i="9"/>
  <c r="AG345" i="9"/>
  <c r="AP345" i="9"/>
  <c r="AQ345" i="9"/>
  <c r="AB346" i="9"/>
  <c r="AG346" i="9"/>
  <c r="AP346" i="9"/>
  <c r="AQ346" i="9"/>
  <c r="AY346" i="9" s="1"/>
  <c r="AB347" i="9"/>
  <c r="AG347" i="9"/>
  <c r="AP347" i="9"/>
  <c r="AQ347" i="9"/>
  <c r="AX347" i="9" s="1"/>
  <c r="AB348" i="9"/>
  <c r="AG348" i="9"/>
  <c r="AP348" i="9"/>
  <c r="AQ348" i="9"/>
  <c r="AB349" i="9"/>
  <c r="AG349" i="9"/>
  <c r="AP349" i="9"/>
  <c r="AQ349" i="9"/>
  <c r="AY349" i="9" s="1"/>
  <c r="AB350" i="9"/>
  <c r="AG350" i="9"/>
  <c r="AP350" i="9"/>
  <c r="AQ350" i="9"/>
  <c r="AX350" i="9" s="1"/>
  <c r="AB351" i="9"/>
  <c r="AG351" i="9"/>
  <c r="AP351" i="9"/>
  <c r="AQ351" i="9"/>
  <c r="AB352" i="9"/>
  <c r="AG352" i="9"/>
  <c r="AP352" i="9"/>
  <c r="AQ352" i="9"/>
  <c r="AX352" i="9" s="1"/>
  <c r="AB353" i="9"/>
  <c r="AG353" i="9"/>
  <c r="AP353" i="9"/>
  <c r="AQ353" i="9"/>
  <c r="AY353" i="9" s="1"/>
  <c r="AB354" i="9"/>
  <c r="AG354" i="9"/>
  <c r="AP354" i="9"/>
  <c r="AQ354" i="9"/>
  <c r="AB355" i="9"/>
  <c r="AG355" i="9"/>
  <c r="AP355" i="9"/>
  <c r="AQ355" i="9"/>
  <c r="AB356" i="9"/>
  <c r="AG356" i="9"/>
  <c r="AP356" i="9"/>
  <c r="AQ356" i="9"/>
  <c r="AX356" i="9" s="1"/>
  <c r="AB357" i="9"/>
  <c r="AG357" i="9"/>
  <c r="AP357" i="9"/>
  <c r="AQ357" i="9"/>
  <c r="AB358" i="9"/>
  <c r="AG358" i="9"/>
  <c r="AP358" i="9"/>
  <c r="AQ358" i="9"/>
  <c r="AX358" i="9" s="1"/>
  <c r="AB359" i="9"/>
  <c r="AG359" i="9"/>
  <c r="AP359" i="9"/>
  <c r="AQ359" i="9"/>
  <c r="AY359" i="9" s="1"/>
  <c r="AB360" i="9"/>
  <c r="AG360" i="9"/>
  <c r="AP360" i="9"/>
  <c r="AQ360" i="9"/>
  <c r="AB361" i="9"/>
  <c r="AG361" i="9"/>
  <c r="AP361" i="9"/>
  <c r="AQ361" i="9"/>
  <c r="AX361" i="9" s="1"/>
  <c r="AB362" i="9"/>
  <c r="AG362" i="9"/>
  <c r="AP362" i="9"/>
  <c r="AQ362" i="9"/>
  <c r="AY362" i="9" s="1"/>
  <c r="AB363" i="9"/>
  <c r="AG363" i="9"/>
  <c r="AP363" i="9"/>
  <c r="AQ363" i="9"/>
  <c r="AB364" i="9"/>
  <c r="AG364" i="9"/>
  <c r="AP364" i="9"/>
  <c r="AQ364" i="9"/>
  <c r="AX364" i="9" s="1"/>
  <c r="AB365" i="9"/>
  <c r="AG365" i="9"/>
  <c r="AP365" i="9"/>
  <c r="AQ365" i="9"/>
  <c r="AB366" i="9"/>
  <c r="AG366" i="9"/>
  <c r="AP366" i="9"/>
  <c r="AQ366" i="9"/>
  <c r="AB367" i="9"/>
  <c r="AG367" i="9"/>
  <c r="AP367" i="9"/>
  <c r="AQ367" i="9"/>
  <c r="AX367" i="9" s="1"/>
  <c r="AB368" i="9"/>
  <c r="AG368" i="9"/>
  <c r="AP368" i="9"/>
  <c r="AQ368" i="9"/>
  <c r="AX368" i="9" s="1"/>
  <c r="AB369" i="9"/>
  <c r="AG369" i="9"/>
  <c r="AP369" i="9"/>
  <c r="AQ369" i="9"/>
  <c r="AB370" i="9"/>
  <c r="AG370" i="9"/>
  <c r="AP370" i="9"/>
  <c r="AQ370" i="9"/>
  <c r="AY370" i="9" s="1"/>
  <c r="AB371" i="9"/>
  <c r="AG371" i="9"/>
  <c r="AP371" i="9"/>
  <c r="AQ371" i="9"/>
  <c r="AY371" i="9" s="1"/>
  <c r="AB372" i="9"/>
  <c r="AG372" i="9"/>
  <c r="AP372" i="9"/>
  <c r="AQ372" i="9"/>
  <c r="AB373" i="9"/>
  <c r="AG373" i="9"/>
  <c r="AP373" i="9"/>
  <c r="AQ373" i="9"/>
  <c r="AX373" i="9" s="1"/>
  <c r="AB374" i="9"/>
  <c r="AG374" i="9"/>
  <c r="AP374" i="9"/>
  <c r="AQ374" i="9"/>
  <c r="AX374" i="9" s="1"/>
  <c r="AB375" i="9"/>
  <c r="AG375" i="9"/>
  <c r="AP375" i="9"/>
  <c r="AQ375" i="9"/>
  <c r="AB376" i="9"/>
  <c r="AG376" i="9"/>
  <c r="AP376" i="9"/>
  <c r="AQ376" i="9"/>
  <c r="AX376" i="9" s="1"/>
  <c r="AB377" i="9"/>
  <c r="AG377" i="9"/>
  <c r="AP377" i="9"/>
  <c r="AQ377" i="9"/>
  <c r="AY377" i="9" s="1"/>
  <c r="AB378" i="9"/>
  <c r="AG378" i="9"/>
  <c r="AP378" i="9"/>
  <c r="AQ378" i="9"/>
  <c r="AB379" i="9"/>
  <c r="AG379" i="9"/>
  <c r="AP379" i="9"/>
  <c r="AQ379" i="9"/>
  <c r="AX379" i="9" s="1"/>
  <c r="AB380" i="9"/>
  <c r="AG380" i="9"/>
  <c r="AP380" i="9"/>
  <c r="AQ380" i="9"/>
  <c r="AY380" i="9" s="1"/>
  <c r="AB381" i="9"/>
  <c r="AG381" i="9"/>
  <c r="AP381" i="9"/>
  <c r="AQ381" i="9"/>
  <c r="AB382" i="9"/>
  <c r="AG382" i="9"/>
  <c r="AP382" i="9"/>
  <c r="AQ382" i="9"/>
  <c r="AX382" i="9" s="1"/>
  <c r="AB383" i="9"/>
  <c r="AG383" i="9"/>
  <c r="AP383" i="9"/>
  <c r="AQ383" i="9"/>
  <c r="AB384" i="9"/>
  <c r="AG384" i="9"/>
  <c r="AP384" i="9"/>
  <c r="AQ384" i="9"/>
  <c r="AB385" i="9"/>
  <c r="AG385" i="9"/>
  <c r="AP385" i="9"/>
  <c r="AQ385" i="9"/>
  <c r="AX385" i="9" s="1"/>
  <c r="AB386" i="9"/>
  <c r="AG386" i="9"/>
  <c r="AP386" i="9"/>
  <c r="AQ386" i="9"/>
  <c r="AX386" i="9" s="1"/>
  <c r="AB387" i="9"/>
  <c r="AG387" i="9"/>
  <c r="AP387" i="9"/>
  <c r="AQ387" i="9"/>
  <c r="AB388" i="9"/>
  <c r="AG388" i="9"/>
  <c r="AP388" i="9"/>
  <c r="AQ388" i="9"/>
  <c r="AY388" i="9" s="1"/>
  <c r="AB389" i="9"/>
  <c r="AG389" i="9"/>
  <c r="AP389" i="9"/>
  <c r="AQ389" i="9"/>
  <c r="AY389" i="9" s="1"/>
  <c r="AB390" i="9"/>
  <c r="AG390" i="9"/>
  <c r="AP390" i="9"/>
  <c r="AQ390" i="9"/>
  <c r="AB391" i="9"/>
  <c r="AG391" i="9"/>
  <c r="AP391" i="9"/>
  <c r="AQ391" i="9"/>
  <c r="AX391" i="9" s="1"/>
  <c r="AB392" i="9"/>
  <c r="AG392" i="9"/>
  <c r="AP392" i="9"/>
  <c r="AQ392" i="9"/>
  <c r="AX392" i="9" s="1"/>
  <c r="AB393" i="9"/>
  <c r="AG393" i="9"/>
  <c r="AP393" i="9"/>
  <c r="AQ393" i="9"/>
  <c r="AB394" i="9"/>
  <c r="AG394" i="9"/>
  <c r="AP394" i="9"/>
  <c r="AQ394" i="9"/>
  <c r="AY394" i="9" s="1"/>
  <c r="AB395" i="9"/>
  <c r="AG395" i="9"/>
  <c r="AP395" i="9"/>
  <c r="AQ395" i="9"/>
  <c r="AX395" i="9" s="1"/>
  <c r="AB396" i="9"/>
  <c r="AG396" i="9"/>
  <c r="AP396" i="9"/>
  <c r="AQ396" i="9"/>
  <c r="AB397" i="9"/>
  <c r="AG397" i="9"/>
  <c r="AP397" i="9"/>
  <c r="AQ397" i="9"/>
  <c r="AY397" i="9" s="1"/>
  <c r="AB398" i="9"/>
  <c r="AG398" i="9"/>
  <c r="AP398" i="9"/>
  <c r="AQ398" i="9"/>
  <c r="AY398" i="9" s="1"/>
  <c r="AB399" i="9"/>
  <c r="AG399" i="9"/>
  <c r="AP399" i="9"/>
  <c r="AQ399" i="9"/>
  <c r="AB400" i="9"/>
  <c r="AG400" i="9"/>
  <c r="AP400" i="9"/>
  <c r="AQ400" i="9"/>
  <c r="AY400" i="9" s="1"/>
  <c r="AB401" i="9"/>
  <c r="AG401" i="9"/>
  <c r="AP401" i="9"/>
  <c r="AQ401" i="9"/>
  <c r="AX401" i="9" s="1"/>
  <c r="AB402" i="9"/>
  <c r="AG402" i="9"/>
  <c r="AP402" i="9"/>
  <c r="AQ402" i="9"/>
  <c r="AB403" i="9"/>
  <c r="AG403" i="9"/>
  <c r="AP403" i="9"/>
  <c r="AQ403" i="9"/>
  <c r="AX403" i="9" s="1"/>
  <c r="AB404" i="9"/>
  <c r="AG404" i="9"/>
  <c r="AP404" i="9"/>
  <c r="AQ404" i="9"/>
  <c r="AX404" i="9" s="1"/>
  <c r="AB405" i="9"/>
  <c r="AG405" i="9"/>
  <c r="AP405" i="9"/>
  <c r="AQ405" i="9"/>
  <c r="AB406" i="9"/>
  <c r="AG406" i="9"/>
  <c r="AP406" i="9"/>
  <c r="AQ406" i="9"/>
  <c r="AY406" i="9" s="1"/>
  <c r="AB407" i="9"/>
  <c r="AG407" i="9"/>
  <c r="AP407" i="9"/>
  <c r="AQ407" i="9"/>
  <c r="AY407" i="9" s="1"/>
  <c r="AB408" i="9"/>
  <c r="AG408" i="9"/>
  <c r="AP408" i="9"/>
  <c r="AQ408" i="9"/>
  <c r="AB409" i="9"/>
  <c r="AG409" i="9"/>
  <c r="AP409" i="9"/>
  <c r="AQ409" i="9"/>
  <c r="AX409" i="9" s="1"/>
  <c r="AB410" i="9"/>
  <c r="AG410" i="9"/>
  <c r="AP410" i="9"/>
  <c r="AQ410" i="9"/>
  <c r="AX410" i="9" s="1"/>
  <c r="AB411" i="9"/>
  <c r="AG411" i="9"/>
  <c r="AP411" i="9"/>
  <c r="AQ411" i="9"/>
  <c r="AB412" i="9"/>
  <c r="AG412" i="9"/>
  <c r="AP412" i="9"/>
  <c r="AQ412" i="9"/>
  <c r="AY412" i="9" s="1"/>
  <c r="AB413" i="9"/>
  <c r="AG413" i="9"/>
  <c r="AP413" i="9"/>
  <c r="AQ413" i="9"/>
  <c r="AX413" i="9" s="1"/>
  <c r="AB414" i="9"/>
  <c r="AG414" i="9"/>
  <c r="AP414" i="9"/>
  <c r="AQ414" i="9"/>
  <c r="AB415" i="9"/>
  <c r="AG415" i="9"/>
  <c r="AP415" i="9"/>
  <c r="AQ415" i="9"/>
  <c r="AY415" i="9" s="1"/>
  <c r="AB416" i="9"/>
  <c r="AG416" i="9"/>
  <c r="AP416" i="9"/>
  <c r="AQ416" i="9"/>
  <c r="AY416" i="9" s="1"/>
  <c r="AB417" i="9"/>
  <c r="AG417" i="9"/>
  <c r="AP417" i="9"/>
  <c r="AQ417" i="9"/>
  <c r="AB418" i="9"/>
  <c r="AG418" i="9"/>
  <c r="AP418" i="9"/>
  <c r="AQ418" i="9"/>
  <c r="AY418" i="9" s="1"/>
  <c r="AB419" i="9"/>
  <c r="AG419" i="9"/>
  <c r="AP419" i="9"/>
  <c r="AQ419" i="9"/>
  <c r="AX419" i="9" s="1"/>
  <c r="AB420" i="9"/>
  <c r="AG420" i="9"/>
  <c r="AP420" i="9"/>
  <c r="AQ420" i="9"/>
  <c r="AB421" i="9"/>
  <c r="AG421" i="9"/>
  <c r="AP421" i="9"/>
  <c r="AQ421" i="9"/>
  <c r="AY421" i="9" s="1"/>
  <c r="AB422" i="9"/>
  <c r="AG422" i="9"/>
  <c r="AP422" i="9"/>
  <c r="AQ422" i="9"/>
  <c r="AX422" i="9" s="1"/>
  <c r="AB423" i="9"/>
  <c r="AG423" i="9"/>
  <c r="AP423" i="9"/>
  <c r="AQ423" i="9"/>
  <c r="AB424" i="9"/>
  <c r="AG424" i="9"/>
  <c r="AP424" i="9"/>
  <c r="AQ424" i="9"/>
  <c r="AX424" i="9" s="1"/>
  <c r="AB425" i="9"/>
  <c r="AG425" i="9"/>
  <c r="AP425" i="9"/>
  <c r="AQ425" i="9"/>
  <c r="AY425" i="9" s="1"/>
  <c r="AB426" i="9"/>
  <c r="AG426" i="9"/>
  <c r="AP426" i="9"/>
  <c r="AQ426" i="9"/>
  <c r="AB427" i="9"/>
  <c r="AG427" i="9"/>
  <c r="AP427" i="9"/>
  <c r="AQ427" i="9"/>
  <c r="AX427" i="9" s="1"/>
  <c r="AB428" i="9"/>
  <c r="AG428" i="9"/>
  <c r="AP428" i="9"/>
  <c r="AQ428" i="9"/>
  <c r="AX428" i="9" s="1"/>
  <c r="AB429" i="9"/>
  <c r="AG429" i="9"/>
  <c r="AP429" i="9"/>
  <c r="AQ429" i="9"/>
  <c r="AB430" i="9"/>
  <c r="AG430" i="9"/>
  <c r="AP430" i="9"/>
  <c r="AQ430" i="9"/>
  <c r="AY430" i="9" s="1"/>
  <c r="AB431" i="9"/>
  <c r="AG431" i="9"/>
  <c r="AP431" i="9"/>
  <c r="AQ431" i="9"/>
  <c r="AX431" i="9" s="1"/>
  <c r="AB432" i="9"/>
  <c r="AG432" i="9"/>
  <c r="AP432" i="9"/>
  <c r="AQ432" i="9"/>
  <c r="AB433" i="9"/>
  <c r="AG433" i="9"/>
  <c r="AP433" i="9"/>
  <c r="AQ433" i="9"/>
  <c r="AX433" i="9" s="1"/>
  <c r="AB434" i="9"/>
  <c r="AG434" i="9"/>
  <c r="AP434" i="9"/>
  <c r="AQ434" i="9"/>
  <c r="AY434" i="9" s="1"/>
  <c r="AB435" i="9"/>
  <c r="AG435" i="9"/>
  <c r="AP435" i="9"/>
  <c r="AQ435" i="9"/>
  <c r="AB436" i="9"/>
  <c r="AG436" i="9"/>
  <c r="AP436" i="9"/>
  <c r="AQ436" i="9"/>
  <c r="AY436" i="9" s="1"/>
  <c r="AB437" i="9"/>
  <c r="AG437" i="9"/>
  <c r="AP437" i="9"/>
  <c r="AQ437" i="9"/>
  <c r="AX437" i="9" s="1"/>
  <c r="AB438" i="9"/>
  <c r="AG438" i="9"/>
  <c r="AP438" i="9"/>
  <c r="AQ438" i="9"/>
  <c r="AB439" i="9"/>
  <c r="AG439" i="9"/>
  <c r="AP439" i="9"/>
  <c r="AQ439" i="9"/>
  <c r="AX439" i="9" s="1"/>
  <c r="AB440" i="9"/>
  <c r="AG440" i="9"/>
  <c r="AP440" i="9"/>
  <c r="AQ440" i="9"/>
  <c r="AX440" i="9" s="1"/>
  <c r="AB441" i="9"/>
  <c r="AG441" i="9"/>
  <c r="AP441" i="9"/>
  <c r="AQ441" i="9"/>
  <c r="AB442" i="9"/>
  <c r="AG442" i="9"/>
  <c r="AP442" i="9"/>
  <c r="AQ442" i="9"/>
  <c r="AX442" i="9" s="1"/>
  <c r="AB443" i="9"/>
  <c r="AG443" i="9"/>
  <c r="AP443" i="9"/>
  <c r="AQ443" i="9"/>
  <c r="AY443" i="9" s="1"/>
  <c r="AB444" i="9"/>
  <c r="AG444" i="9"/>
  <c r="AP444" i="9"/>
  <c r="AQ444" i="9"/>
  <c r="AB445" i="9"/>
  <c r="AG445" i="9"/>
  <c r="AP445" i="9"/>
  <c r="AQ445" i="9"/>
  <c r="AX445" i="9" s="1"/>
  <c r="AB446" i="9"/>
  <c r="AG446" i="9"/>
  <c r="AP446" i="9"/>
  <c r="AQ446" i="9"/>
  <c r="AX446" i="9" s="1"/>
  <c r="AB447" i="9"/>
  <c r="AG447" i="9"/>
  <c r="AP447" i="9"/>
  <c r="AQ447" i="9"/>
  <c r="AX447" i="9" s="1"/>
  <c r="AB448" i="9"/>
  <c r="AG448" i="9"/>
  <c r="AP448" i="9"/>
  <c r="AQ448" i="9"/>
  <c r="AB449" i="9"/>
  <c r="AG449" i="9"/>
  <c r="AP449" i="9"/>
  <c r="AQ449" i="9"/>
  <c r="AY449" i="9" s="1"/>
  <c r="AB450" i="9"/>
  <c r="AG450" i="9"/>
  <c r="AP450" i="9"/>
  <c r="AQ450" i="9"/>
  <c r="AX450" i="9" s="1"/>
  <c r="AB451" i="9"/>
  <c r="AG451" i="9"/>
  <c r="AP451" i="9"/>
  <c r="AQ451" i="9"/>
  <c r="AY451" i="9" s="1"/>
  <c r="AB452" i="9"/>
  <c r="AG452" i="9"/>
  <c r="AP452" i="9"/>
  <c r="AQ452" i="9"/>
  <c r="AX452" i="9" s="1"/>
  <c r="AB453" i="9"/>
  <c r="AG453" i="9"/>
  <c r="AP453" i="9"/>
  <c r="AQ453" i="9"/>
  <c r="AB454" i="9"/>
  <c r="AG454" i="9"/>
  <c r="AP454" i="9"/>
  <c r="AQ454" i="9"/>
  <c r="AX454" i="9" s="1"/>
  <c r="AB455" i="9"/>
  <c r="AG455" i="9"/>
  <c r="AP455" i="9"/>
  <c r="AQ455" i="9"/>
  <c r="AX455" i="9" s="1"/>
  <c r="AB456" i="9"/>
  <c r="AG456" i="9"/>
  <c r="AP456" i="9"/>
  <c r="AQ456" i="9"/>
  <c r="AX456" i="9" s="1"/>
  <c r="AB457" i="9"/>
  <c r="AG457" i="9"/>
  <c r="AP457" i="9"/>
  <c r="AQ457" i="9"/>
  <c r="AX457" i="9" s="1"/>
  <c r="AB458" i="9"/>
  <c r="AG458" i="9"/>
  <c r="AP458" i="9"/>
  <c r="AQ458" i="9"/>
  <c r="AY458" i="9" s="1"/>
  <c r="AB459" i="9"/>
  <c r="AG459" i="9"/>
  <c r="AP459" i="9"/>
  <c r="AQ459" i="9"/>
  <c r="AX459" i="9" s="1"/>
  <c r="AB460" i="9"/>
  <c r="AG460" i="9"/>
  <c r="AP460" i="9"/>
  <c r="AQ460" i="9"/>
  <c r="AY460" i="9" s="1"/>
  <c r="AB461" i="9"/>
  <c r="AG461" i="9"/>
  <c r="AP461" i="9"/>
  <c r="AQ461" i="9"/>
  <c r="AX461" i="9" s="1"/>
  <c r="AB462" i="9"/>
  <c r="AG462" i="9"/>
  <c r="AP462" i="9"/>
  <c r="AQ462" i="9"/>
  <c r="AB463" i="9"/>
  <c r="AG463" i="9"/>
  <c r="AP463" i="9"/>
  <c r="AQ463" i="9"/>
  <c r="AX463" i="9" s="1"/>
  <c r="AB464" i="9"/>
  <c r="AG464" i="9"/>
  <c r="AP464" i="9"/>
  <c r="AQ464" i="9"/>
  <c r="AX464" i="9" s="1"/>
  <c r="AB465" i="9"/>
  <c r="AG465" i="9"/>
  <c r="AP465" i="9"/>
  <c r="AQ465" i="9"/>
  <c r="AX465" i="9" s="1"/>
  <c r="AB466" i="9"/>
  <c r="AG466" i="9"/>
  <c r="AP466" i="9"/>
  <c r="AQ466" i="9"/>
  <c r="AX466" i="9" s="1"/>
  <c r="AB467" i="9"/>
  <c r="AG467" i="9"/>
  <c r="AP467" i="9"/>
  <c r="AQ467" i="9"/>
  <c r="AY467" i="9" s="1"/>
  <c r="AB468" i="9"/>
  <c r="AG468" i="9"/>
  <c r="AP468" i="9"/>
  <c r="AQ468" i="9"/>
  <c r="AX468" i="9" s="1"/>
  <c r="AB469" i="9"/>
  <c r="AG469" i="9"/>
  <c r="AP469" i="9"/>
  <c r="AQ469" i="9"/>
  <c r="AY469" i="9" s="1"/>
  <c r="AB470" i="9"/>
  <c r="AG470" i="9"/>
  <c r="AP470" i="9"/>
  <c r="AQ470" i="9"/>
  <c r="AY470" i="9" s="1"/>
  <c r="AB471" i="9"/>
  <c r="AG471" i="9"/>
  <c r="AP471" i="9"/>
  <c r="AQ471" i="9"/>
  <c r="AB472" i="9"/>
  <c r="AG472" i="9"/>
  <c r="AP472" i="9"/>
  <c r="AQ472" i="9"/>
  <c r="AX472" i="9" s="1"/>
  <c r="AB473" i="9"/>
  <c r="AG473" i="9"/>
  <c r="AP473" i="9"/>
  <c r="AQ473" i="9"/>
  <c r="AX473" i="9" s="1"/>
  <c r="AB474" i="9"/>
  <c r="AG474" i="9"/>
  <c r="AP474" i="9"/>
  <c r="AQ474" i="9"/>
  <c r="AX474" i="9" s="1"/>
  <c r="AB475" i="9"/>
  <c r="AG475" i="9"/>
  <c r="AP475" i="9"/>
  <c r="AQ475" i="9"/>
  <c r="AX475" i="9" s="1"/>
  <c r="AB476" i="9"/>
  <c r="AG476" i="9"/>
  <c r="AP476" i="9"/>
  <c r="AQ476" i="9"/>
  <c r="AY476" i="9" s="1"/>
  <c r="AB477" i="9"/>
  <c r="AG477" i="9"/>
  <c r="AP477" i="9"/>
  <c r="AQ477" i="9"/>
  <c r="AX477" i="9" s="1"/>
  <c r="AB478" i="9"/>
  <c r="AG478" i="9"/>
  <c r="AP478" i="9"/>
  <c r="AQ478" i="9"/>
  <c r="AY478" i="9" s="1"/>
  <c r="AB479" i="9"/>
  <c r="AG479" i="9"/>
  <c r="AP479" i="9"/>
  <c r="AQ479" i="9"/>
  <c r="AX479" i="9" s="1"/>
  <c r="AB480" i="9"/>
  <c r="AG480" i="9"/>
  <c r="AP480" i="9"/>
  <c r="AQ480" i="9"/>
  <c r="AB481" i="9"/>
  <c r="AG481" i="9"/>
  <c r="AP481" i="9"/>
  <c r="AQ481" i="9"/>
  <c r="AX481" i="9" s="1"/>
  <c r="AB482" i="9"/>
  <c r="AG482" i="9"/>
  <c r="AP482" i="9"/>
  <c r="AQ482" i="9"/>
  <c r="AX482" i="9" s="1"/>
  <c r="AB483" i="9"/>
  <c r="AG483" i="9"/>
  <c r="AP483" i="9"/>
  <c r="AQ483" i="9"/>
  <c r="AX483" i="9" s="1"/>
  <c r="AB484" i="9"/>
  <c r="AG484" i="9"/>
  <c r="AP484" i="9"/>
  <c r="AQ484" i="9"/>
  <c r="AX484" i="9" s="1"/>
  <c r="AB485" i="9"/>
  <c r="AG485" i="9"/>
  <c r="AP485" i="9"/>
  <c r="AQ485" i="9"/>
  <c r="AY485" i="9" s="1"/>
  <c r="AB486" i="9"/>
  <c r="AG486" i="9"/>
  <c r="AP486" i="9"/>
  <c r="AQ486" i="9"/>
  <c r="AX486" i="9" s="1"/>
  <c r="AB487" i="9"/>
  <c r="AG487" i="9"/>
  <c r="AP487" i="9"/>
  <c r="AQ487" i="9"/>
  <c r="AY487" i="9" s="1"/>
  <c r="AB488" i="9"/>
  <c r="AG488" i="9"/>
  <c r="AP488" i="9"/>
  <c r="AQ488" i="9"/>
  <c r="AX488" i="9" s="1"/>
  <c r="AB489" i="9"/>
  <c r="AG489" i="9"/>
  <c r="AP489" i="9"/>
  <c r="AQ489" i="9"/>
  <c r="AB490" i="9"/>
  <c r="AG490" i="9"/>
  <c r="AP490" i="9"/>
  <c r="AQ490" i="9"/>
  <c r="AY490" i="9" s="1"/>
  <c r="AB491" i="9"/>
  <c r="AG491" i="9"/>
  <c r="AP491" i="9"/>
  <c r="AQ491" i="9"/>
  <c r="AX491" i="9" s="1"/>
  <c r="AB492" i="9"/>
  <c r="AG492" i="9"/>
  <c r="AP492" i="9"/>
  <c r="AQ492" i="9"/>
  <c r="AX492" i="9" s="1"/>
  <c r="AB493" i="9"/>
  <c r="AG493" i="9"/>
  <c r="AP493" i="9"/>
  <c r="AQ493" i="9"/>
  <c r="AX493" i="9" s="1"/>
  <c r="AB494" i="9"/>
  <c r="AG494" i="9"/>
  <c r="AP494" i="9"/>
  <c r="AQ494" i="9"/>
  <c r="AY494" i="9" s="1"/>
  <c r="AB495" i="9"/>
  <c r="AG495" i="9"/>
  <c r="AP495" i="9"/>
  <c r="AQ495" i="9"/>
  <c r="AX495" i="9" s="1"/>
  <c r="AB496" i="9"/>
  <c r="AG496" i="9"/>
  <c r="AP496" i="9"/>
  <c r="AQ496" i="9"/>
  <c r="AY496" i="9" s="1"/>
  <c r="AB497" i="9"/>
  <c r="AG497" i="9"/>
  <c r="AP497" i="9"/>
  <c r="AQ497" i="9"/>
  <c r="AY497" i="9" s="1"/>
  <c r="AB498" i="9"/>
  <c r="AG498" i="9"/>
  <c r="AP498" i="9"/>
  <c r="AQ498" i="9"/>
  <c r="AB499" i="9"/>
  <c r="AG499" i="9"/>
  <c r="AP499" i="9"/>
  <c r="AQ499" i="9"/>
  <c r="AX499" i="9" s="1"/>
  <c r="AB500" i="9"/>
  <c r="AG500" i="9"/>
  <c r="AP500" i="9"/>
  <c r="AQ500" i="9"/>
  <c r="AX500" i="9" s="1"/>
  <c r="AB501" i="9"/>
  <c r="AG501" i="9"/>
  <c r="AP501" i="9"/>
  <c r="AQ501" i="9"/>
  <c r="AX501" i="9" s="1"/>
  <c r="AB502" i="9"/>
  <c r="AG502" i="9"/>
  <c r="AP502" i="9"/>
  <c r="AQ502" i="9"/>
  <c r="AX502" i="9" s="1"/>
  <c r="AB503" i="9"/>
  <c r="AG503" i="9"/>
  <c r="AP503" i="9"/>
  <c r="AQ503" i="9"/>
  <c r="AY503" i="9" s="1"/>
  <c r="AB504" i="9"/>
  <c r="AG504" i="9"/>
  <c r="AP504" i="9"/>
  <c r="AQ504" i="9"/>
  <c r="AX504" i="9" s="1"/>
  <c r="AB505" i="9"/>
  <c r="AG505" i="9"/>
  <c r="AP505" i="9"/>
  <c r="AQ505" i="9"/>
  <c r="AY505" i="9" s="1"/>
  <c r="AB506" i="9"/>
  <c r="AG506" i="9"/>
  <c r="AP506" i="9"/>
  <c r="AQ506" i="9"/>
  <c r="AX506" i="9" s="1"/>
  <c r="AB507" i="9"/>
  <c r="AG507" i="9"/>
  <c r="AP507" i="9"/>
  <c r="AQ507" i="9"/>
  <c r="AB508" i="9"/>
  <c r="AG508" i="9"/>
  <c r="AP508" i="9"/>
  <c r="AQ508" i="9"/>
  <c r="AX508" i="9" s="1"/>
  <c r="AB509" i="9"/>
  <c r="AG509" i="9"/>
  <c r="AP509" i="9"/>
  <c r="AQ509" i="9"/>
  <c r="AX509" i="9" s="1"/>
  <c r="AB510" i="9"/>
  <c r="AG510" i="9"/>
  <c r="AP510" i="9"/>
  <c r="AQ510" i="9"/>
  <c r="AX510" i="9" s="1"/>
  <c r="AB511" i="9"/>
  <c r="AG511" i="9"/>
  <c r="AP511" i="9"/>
  <c r="AQ511" i="9"/>
  <c r="AX511" i="9" s="1"/>
  <c r="AB512" i="9"/>
  <c r="AG512" i="9"/>
  <c r="AP512" i="9"/>
  <c r="AQ512" i="9"/>
  <c r="AY512" i="9" s="1"/>
  <c r="AB513" i="9"/>
  <c r="AG513" i="9"/>
  <c r="AP513" i="9"/>
  <c r="AQ513" i="9"/>
  <c r="AX513" i="9" s="1"/>
  <c r="AB514" i="9"/>
  <c r="AG514" i="9"/>
  <c r="AP514" i="9"/>
  <c r="AQ514" i="9"/>
  <c r="AY514" i="9" s="1"/>
  <c r="AB515" i="9"/>
  <c r="AG515" i="9"/>
  <c r="AP515" i="9"/>
  <c r="AQ515" i="9"/>
  <c r="AX515" i="9" s="1"/>
  <c r="AB516" i="9"/>
  <c r="AG516" i="9"/>
  <c r="AP516" i="9"/>
  <c r="AQ516" i="9"/>
  <c r="AB517" i="9"/>
  <c r="AG517" i="9"/>
  <c r="AP517" i="9"/>
  <c r="AQ517" i="9"/>
  <c r="AX517" i="9" s="1"/>
  <c r="AB518" i="9"/>
  <c r="AG518" i="9"/>
  <c r="AP518" i="9"/>
  <c r="AQ518" i="9"/>
  <c r="AX518" i="9" s="1"/>
  <c r="AB519" i="9"/>
  <c r="AG519" i="9"/>
  <c r="AP519" i="9"/>
  <c r="AQ519" i="9"/>
  <c r="AX519" i="9" s="1"/>
  <c r="AB520" i="9"/>
  <c r="AG520" i="9"/>
  <c r="AP520" i="9"/>
  <c r="AQ520" i="9"/>
  <c r="AX520" i="9" s="1"/>
  <c r="AB521" i="9"/>
  <c r="AG521" i="9"/>
  <c r="AP521" i="9"/>
  <c r="AQ521" i="9"/>
  <c r="AY521" i="9" s="1"/>
  <c r="AB522" i="9"/>
  <c r="AG522" i="9"/>
  <c r="AP522" i="9"/>
  <c r="AQ522" i="9"/>
  <c r="AX522" i="9" s="1"/>
  <c r="AB523" i="9"/>
  <c r="AG523" i="9"/>
  <c r="AP523" i="9"/>
  <c r="AQ523" i="9"/>
  <c r="AY523" i="9" s="1"/>
  <c r="AB524" i="9"/>
  <c r="AG524" i="9"/>
  <c r="AP524" i="9"/>
  <c r="AQ524" i="9"/>
  <c r="AX524" i="9" s="1"/>
  <c r="AB525" i="9"/>
  <c r="AG525" i="9"/>
  <c r="AP525" i="9"/>
  <c r="AQ525" i="9"/>
  <c r="AB526" i="9"/>
  <c r="AG526" i="9"/>
  <c r="AP526" i="9"/>
  <c r="AQ526" i="9"/>
  <c r="AX526" i="9" s="1"/>
  <c r="AB527" i="9"/>
  <c r="AG527" i="9"/>
  <c r="AP527" i="9"/>
  <c r="AQ527" i="9"/>
  <c r="AX527" i="9" s="1"/>
  <c r="AB528" i="9"/>
  <c r="AG528" i="9"/>
  <c r="AP528" i="9"/>
  <c r="AQ528" i="9"/>
  <c r="AX528" i="9" s="1"/>
  <c r="AB529" i="9"/>
  <c r="AG529" i="9"/>
  <c r="AP529" i="9"/>
  <c r="AQ529" i="9"/>
  <c r="AX529" i="9" s="1"/>
  <c r="AB530" i="9"/>
  <c r="AG530" i="9"/>
  <c r="AP530" i="9"/>
  <c r="AQ530" i="9"/>
  <c r="AY530" i="9" s="1"/>
  <c r="AB531" i="9"/>
  <c r="AG531" i="9"/>
  <c r="AP531" i="9"/>
  <c r="AQ531" i="9"/>
  <c r="AX531" i="9" s="1"/>
  <c r="AB532" i="9"/>
  <c r="AG532" i="9"/>
  <c r="AP532" i="9"/>
  <c r="AQ532" i="9"/>
  <c r="AY532" i="9" s="1"/>
  <c r="AB533" i="9"/>
  <c r="AG533" i="9"/>
  <c r="AP533" i="9"/>
  <c r="AQ533" i="9"/>
  <c r="AX533" i="9" s="1"/>
  <c r="AB534" i="9"/>
  <c r="AG534" i="9"/>
  <c r="AP534" i="9"/>
  <c r="AQ534" i="9"/>
  <c r="AB535" i="9"/>
  <c r="AG535" i="9"/>
  <c r="AP535" i="9"/>
  <c r="AQ535" i="9"/>
  <c r="AY535" i="9" s="1"/>
  <c r="AB536" i="9"/>
  <c r="AG536" i="9"/>
  <c r="AP536" i="9"/>
  <c r="AQ536" i="9"/>
  <c r="AX536" i="9" s="1"/>
  <c r="AB537" i="9"/>
  <c r="AG537" i="9"/>
  <c r="AP537" i="9"/>
  <c r="AQ537" i="9"/>
  <c r="AX537" i="9" s="1"/>
  <c r="AB538" i="9"/>
  <c r="AG538" i="9"/>
  <c r="AP538" i="9"/>
  <c r="AQ538" i="9"/>
  <c r="AX538" i="9" s="1"/>
  <c r="AB539" i="9"/>
  <c r="AG539" i="9"/>
  <c r="AP539" i="9"/>
  <c r="AQ539" i="9"/>
  <c r="AY539" i="9" s="1"/>
  <c r="AB540" i="9"/>
  <c r="AG540" i="9"/>
  <c r="AP540" i="9"/>
  <c r="AQ540" i="9"/>
  <c r="AX540" i="9" s="1"/>
  <c r="AB541" i="9"/>
  <c r="AG541" i="9"/>
  <c r="AP541" i="9"/>
  <c r="AQ541" i="9"/>
  <c r="AY541" i="9" s="1"/>
  <c r="AB542" i="9"/>
  <c r="AG542" i="9"/>
  <c r="AP542" i="9"/>
  <c r="AQ542" i="9"/>
  <c r="AY542" i="9" s="1"/>
  <c r="AB543" i="9"/>
  <c r="AG543" i="9"/>
  <c r="AP543" i="9"/>
  <c r="AQ543" i="9"/>
  <c r="AB544" i="9"/>
  <c r="AG544" i="9"/>
  <c r="AP544" i="9"/>
  <c r="AQ544" i="9"/>
  <c r="AX544" i="9" s="1"/>
  <c r="AB545" i="9"/>
  <c r="AG545" i="9"/>
  <c r="AP545" i="9"/>
  <c r="AQ545" i="9"/>
  <c r="AX545" i="9" s="1"/>
  <c r="AB546" i="9"/>
  <c r="AG546" i="9"/>
  <c r="AP546" i="9"/>
  <c r="AQ546" i="9"/>
  <c r="AX546" i="9" s="1"/>
  <c r="AB547" i="9"/>
  <c r="AG547" i="9"/>
  <c r="AP547" i="9"/>
  <c r="AQ547" i="9"/>
  <c r="AX547" i="9" s="1"/>
  <c r="AB548" i="9"/>
  <c r="AG548" i="9"/>
  <c r="AP548" i="9"/>
  <c r="AQ548" i="9"/>
  <c r="AY548" i="9" s="1"/>
  <c r="AB549" i="9"/>
  <c r="AG549" i="9"/>
  <c r="AP549" i="9"/>
  <c r="AQ549" i="9"/>
  <c r="AX549" i="9" s="1"/>
  <c r="AB550" i="9"/>
  <c r="AG550" i="9"/>
  <c r="AP550" i="9"/>
  <c r="AQ550" i="9"/>
  <c r="AY550" i="9" s="1"/>
  <c r="AB551" i="9"/>
  <c r="AG551" i="9"/>
  <c r="AP551" i="9"/>
  <c r="AQ551" i="9"/>
  <c r="AX551" i="9" s="1"/>
  <c r="AB552" i="9"/>
  <c r="AG552" i="9"/>
  <c r="AP552" i="9"/>
  <c r="AQ552" i="9"/>
  <c r="AB553" i="9"/>
  <c r="AG553" i="9"/>
  <c r="AP553" i="9"/>
  <c r="AQ553" i="9"/>
  <c r="AX553" i="9" s="1"/>
  <c r="AB554" i="9"/>
  <c r="AG554" i="9"/>
  <c r="AP554" i="9"/>
  <c r="AQ554" i="9"/>
  <c r="AX554" i="9" s="1"/>
  <c r="AB555" i="9"/>
  <c r="AG555" i="9"/>
  <c r="AP555" i="9"/>
  <c r="AQ555" i="9"/>
  <c r="AX555" i="9" s="1"/>
  <c r="AB556" i="9"/>
  <c r="AG556" i="9"/>
  <c r="AP556" i="9"/>
  <c r="AQ556" i="9"/>
  <c r="AX556" i="9" s="1"/>
  <c r="AB557" i="9"/>
  <c r="AG557" i="9"/>
  <c r="AP557" i="9"/>
  <c r="AQ557" i="9"/>
  <c r="AY557" i="9" s="1"/>
  <c r="AB558" i="9"/>
  <c r="AG558" i="9"/>
  <c r="AP558" i="9"/>
  <c r="AQ558" i="9"/>
  <c r="AX558" i="9" s="1"/>
  <c r="AB559" i="9"/>
  <c r="AG559" i="9"/>
  <c r="AP559" i="9"/>
  <c r="AQ559" i="9"/>
  <c r="AY559" i="9" s="1"/>
  <c r="AB560" i="9"/>
  <c r="AG560" i="9"/>
  <c r="AP560" i="9"/>
  <c r="AQ560" i="9"/>
  <c r="AX560" i="9" s="1"/>
  <c r="AB561" i="9"/>
  <c r="AG561" i="9"/>
  <c r="AP561" i="9"/>
  <c r="AQ561" i="9"/>
  <c r="AB562" i="9"/>
  <c r="AG562" i="9"/>
  <c r="AP562" i="9"/>
  <c r="AQ562" i="9"/>
  <c r="AX562" i="9" s="1"/>
  <c r="AB563" i="9"/>
  <c r="AG563" i="9"/>
  <c r="AP563" i="9"/>
  <c r="AQ563" i="9"/>
  <c r="AX563" i="9" s="1"/>
  <c r="AB564" i="9"/>
  <c r="AG564" i="9"/>
  <c r="AP564" i="9"/>
  <c r="AQ564" i="9"/>
  <c r="AX564" i="9" s="1"/>
  <c r="AB565" i="9"/>
  <c r="AG565" i="9"/>
  <c r="AP565" i="9"/>
  <c r="AQ565" i="9"/>
  <c r="AX565" i="9" s="1"/>
  <c r="AB566" i="9"/>
  <c r="AG566" i="9"/>
  <c r="AP566" i="9"/>
  <c r="AQ566" i="9"/>
  <c r="AY566" i="9" s="1"/>
  <c r="AB567" i="9"/>
  <c r="AG567" i="9"/>
  <c r="AP567" i="9"/>
  <c r="AQ567" i="9"/>
  <c r="AX567" i="9" s="1"/>
  <c r="AB568" i="9"/>
  <c r="AG568" i="9"/>
  <c r="AP568" i="9"/>
  <c r="AQ568" i="9"/>
  <c r="AY568" i="9" s="1"/>
  <c r="AB569" i="9"/>
  <c r="AG569" i="9"/>
  <c r="AP569" i="9"/>
  <c r="AQ569" i="9"/>
  <c r="AX569" i="9" s="1"/>
  <c r="AB570" i="9"/>
  <c r="AG570" i="9"/>
  <c r="AP570" i="9"/>
  <c r="AQ570" i="9"/>
  <c r="AB571" i="9"/>
  <c r="AG571" i="9"/>
  <c r="AP571" i="9"/>
  <c r="AQ571" i="9"/>
  <c r="AX571" i="9" s="1"/>
  <c r="AB572" i="9"/>
  <c r="AG572" i="9"/>
  <c r="AP572" i="9"/>
  <c r="AQ572" i="9"/>
  <c r="AX572" i="9" s="1"/>
  <c r="AB573" i="9"/>
  <c r="AG573" i="9"/>
  <c r="AP573" i="9"/>
  <c r="AQ573" i="9"/>
  <c r="AX573" i="9" s="1"/>
  <c r="AB574" i="9"/>
  <c r="AG574" i="9"/>
  <c r="AP574" i="9"/>
  <c r="AQ574" i="9"/>
  <c r="AX574" i="9" s="1"/>
  <c r="AB575" i="9"/>
  <c r="AG575" i="9"/>
  <c r="AP575" i="9"/>
  <c r="AQ575" i="9"/>
  <c r="AY575" i="9" s="1"/>
  <c r="AB576" i="9"/>
  <c r="AG576" i="9"/>
  <c r="AP576" i="9"/>
  <c r="AQ576" i="9"/>
  <c r="AX576" i="9" s="1"/>
  <c r="AB577" i="9"/>
  <c r="AG577" i="9"/>
  <c r="AP577" i="9"/>
  <c r="AQ577" i="9"/>
  <c r="AX577" i="9" s="1"/>
  <c r="AB578" i="9"/>
  <c r="AG578" i="9"/>
  <c r="AP578" i="9"/>
  <c r="AQ578" i="9"/>
  <c r="AY578" i="9" s="1"/>
  <c r="AB579" i="9"/>
  <c r="AG579" i="9"/>
  <c r="AP579" i="9"/>
  <c r="AQ579" i="9"/>
  <c r="AY579" i="9" s="1"/>
  <c r="AB580" i="9"/>
  <c r="AG580" i="9"/>
  <c r="AP580" i="9"/>
  <c r="AQ580" i="9"/>
  <c r="AX580" i="9" s="1"/>
  <c r="AB581" i="9"/>
  <c r="AG581" i="9"/>
  <c r="AP581" i="9"/>
  <c r="AQ581" i="9"/>
  <c r="AY581" i="9" s="1"/>
  <c r="AB582" i="9"/>
  <c r="AG582" i="9"/>
  <c r="AP582" i="9"/>
  <c r="AQ582" i="9"/>
  <c r="AY582" i="9" s="1"/>
  <c r="AB583" i="9"/>
  <c r="AG583" i="9"/>
  <c r="AP583" i="9"/>
  <c r="AQ583" i="9"/>
  <c r="AX583" i="9" s="1"/>
  <c r="AB584" i="9"/>
  <c r="AG584" i="9"/>
  <c r="AP584" i="9"/>
  <c r="AQ584" i="9"/>
  <c r="AY584" i="9" s="1"/>
  <c r="AB585" i="9"/>
  <c r="AG585" i="9"/>
  <c r="AP585" i="9"/>
  <c r="AQ585" i="9"/>
  <c r="AY585" i="9" s="1"/>
  <c r="AB586" i="9"/>
  <c r="AG586" i="9"/>
  <c r="AP586" i="9"/>
  <c r="AQ586" i="9"/>
  <c r="AX586" i="9" s="1"/>
  <c r="AB587" i="9"/>
  <c r="AG587" i="9"/>
  <c r="AP587" i="9"/>
  <c r="AQ587" i="9"/>
  <c r="AY587" i="9" s="1"/>
  <c r="AB588" i="9"/>
  <c r="AG588" i="9"/>
  <c r="AP588" i="9"/>
  <c r="AQ588" i="9"/>
  <c r="AX588" i="9" s="1"/>
  <c r="AB589" i="9"/>
  <c r="AG589" i="9"/>
  <c r="AP589" i="9"/>
  <c r="AQ589" i="9"/>
  <c r="AX589" i="9" s="1"/>
  <c r="AB590" i="9"/>
  <c r="AG590" i="9"/>
  <c r="AP590" i="9"/>
  <c r="AQ590" i="9"/>
  <c r="AY590" i="9" s="1"/>
  <c r="AB591" i="9"/>
  <c r="AG591" i="9"/>
  <c r="AP591" i="9"/>
  <c r="AQ591" i="9"/>
  <c r="AX591" i="9" s="1"/>
  <c r="AB592" i="9"/>
  <c r="AG592" i="9"/>
  <c r="AP592" i="9"/>
  <c r="AQ592" i="9"/>
  <c r="AX592" i="9" s="1"/>
  <c r="AB593" i="9"/>
  <c r="AG593" i="9"/>
  <c r="AP593" i="9"/>
  <c r="AQ593" i="9"/>
  <c r="AY593" i="9" s="1"/>
  <c r="AB594" i="9"/>
  <c r="AG594" i="9"/>
  <c r="AP594" i="9"/>
  <c r="AQ594" i="9"/>
  <c r="AX594" i="9" s="1"/>
  <c r="AB595" i="9"/>
  <c r="AG595" i="9"/>
  <c r="AP595" i="9"/>
  <c r="AQ595" i="9"/>
  <c r="AX595" i="9" s="1"/>
  <c r="AB596" i="9"/>
  <c r="AG596" i="9"/>
  <c r="AP596" i="9"/>
  <c r="AQ596" i="9"/>
  <c r="AY596" i="9" s="1"/>
  <c r="AB597" i="9"/>
  <c r="AG597" i="9"/>
  <c r="AP597" i="9"/>
  <c r="AQ597" i="9"/>
  <c r="AX597" i="9" s="1"/>
  <c r="AB598" i="9"/>
  <c r="AG598" i="9"/>
  <c r="AP598" i="9"/>
  <c r="AQ598" i="9"/>
  <c r="AX598" i="9" s="1"/>
  <c r="AB599" i="9"/>
  <c r="AG599" i="9"/>
  <c r="AP599" i="9"/>
  <c r="AQ599" i="9"/>
  <c r="AY599" i="9" s="1"/>
  <c r="AB600" i="9"/>
  <c r="AG600" i="9"/>
  <c r="AP600" i="9"/>
  <c r="AQ600" i="9"/>
  <c r="AX600" i="9" s="1"/>
  <c r="AB601" i="9"/>
  <c r="AG601" i="9"/>
  <c r="AP601" i="9"/>
  <c r="AQ601" i="9"/>
  <c r="AX601" i="9" s="1"/>
  <c r="AB602" i="9"/>
  <c r="AG602" i="9"/>
  <c r="AP602" i="9"/>
  <c r="AQ602" i="9"/>
  <c r="AY602" i="9" s="1"/>
  <c r="AB603" i="9"/>
  <c r="AG603" i="9"/>
  <c r="AP603" i="9"/>
  <c r="AQ603" i="9"/>
  <c r="AX603" i="9" s="1"/>
  <c r="AB604" i="9"/>
  <c r="AG604" i="9"/>
  <c r="AP604" i="9"/>
  <c r="AQ604" i="9"/>
  <c r="AX604" i="9" s="1"/>
  <c r="AB605" i="9"/>
  <c r="AG605" i="9"/>
  <c r="AP605" i="9"/>
  <c r="AQ605" i="9"/>
  <c r="AY605" i="9" s="1"/>
  <c r="AB606" i="9"/>
  <c r="AG606" i="9"/>
  <c r="AP606" i="9"/>
  <c r="AQ606" i="9"/>
  <c r="AY606" i="9" s="1"/>
  <c r="AB607" i="9"/>
  <c r="AG607" i="9"/>
  <c r="AP607" i="9"/>
  <c r="AQ607" i="9"/>
  <c r="AX607" i="9" s="1"/>
  <c r="AB608" i="9"/>
  <c r="AG608" i="9"/>
  <c r="AP608" i="9"/>
  <c r="AQ608" i="9"/>
  <c r="AY608" i="9" s="1"/>
  <c r="AB609" i="9"/>
  <c r="AG609" i="9"/>
  <c r="AP609" i="9"/>
  <c r="AQ609" i="9"/>
  <c r="AY609" i="9" s="1"/>
  <c r="AB610" i="9"/>
  <c r="AG610" i="9"/>
  <c r="AP610" i="9"/>
  <c r="AQ610" i="9"/>
  <c r="AX610" i="9" s="1"/>
  <c r="AB611" i="9"/>
  <c r="AG611" i="9"/>
  <c r="AP611" i="9"/>
  <c r="AQ611" i="9"/>
  <c r="AY611" i="9" s="1"/>
  <c r="AB612" i="9"/>
  <c r="AG612" i="9"/>
  <c r="AP612" i="9"/>
  <c r="AQ612" i="9"/>
  <c r="AY612" i="9" s="1"/>
  <c r="AB613" i="9"/>
  <c r="AG613" i="9"/>
  <c r="AP613" i="9"/>
  <c r="AQ613" i="9"/>
  <c r="AX613" i="9" s="1"/>
  <c r="AB614" i="9"/>
  <c r="AG614" i="9"/>
  <c r="AP614" i="9"/>
  <c r="AQ614" i="9"/>
  <c r="AY614" i="9" s="1"/>
  <c r="AB615" i="9"/>
  <c r="AG615" i="9"/>
  <c r="AP615" i="9"/>
  <c r="AQ615" i="9"/>
  <c r="AY615" i="9" s="1"/>
  <c r="AB616" i="9"/>
  <c r="AG616" i="9"/>
  <c r="AP616" i="9"/>
  <c r="AQ616" i="9"/>
  <c r="AX616" i="9" s="1"/>
  <c r="AB617" i="9"/>
  <c r="AG617" i="9"/>
  <c r="AP617" i="9"/>
  <c r="AQ617" i="9"/>
  <c r="AX617" i="9" s="1"/>
  <c r="AB618" i="9"/>
  <c r="AG618" i="9"/>
  <c r="AP618" i="9"/>
  <c r="AQ618" i="9"/>
  <c r="AX618" i="9" s="1"/>
  <c r="AB619" i="9"/>
  <c r="AG619" i="9"/>
  <c r="AP619" i="9"/>
  <c r="AQ619" i="9"/>
  <c r="AX619" i="9" s="1"/>
  <c r="AB620" i="9"/>
  <c r="AG620" i="9"/>
  <c r="AP620" i="9"/>
  <c r="AQ620" i="9"/>
  <c r="AX620" i="9" s="1"/>
  <c r="AB621" i="9"/>
  <c r="AG621" i="9"/>
  <c r="AP621" i="9"/>
  <c r="AQ621" i="9"/>
  <c r="AY621" i="9" s="1"/>
  <c r="AB622" i="9"/>
  <c r="AG622" i="9"/>
  <c r="AP622" i="9"/>
  <c r="AQ622" i="9"/>
  <c r="AX622" i="9" s="1"/>
  <c r="AB623" i="9"/>
  <c r="AG623" i="9"/>
  <c r="AP623" i="9"/>
  <c r="AQ623" i="9"/>
  <c r="AY623" i="9" s="1"/>
  <c r="AB624" i="9"/>
  <c r="AG624" i="9"/>
  <c r="AP624" i="9"/>
  <c r="AQ624" i="9"/>
  <c r="AX624" i="9" s="1"/>
  <c r="AB625" i="9"/>
  <c r="AG625" i="9"/>
  <c r="AP625" i="9"/>
  <c r="AQ625" i="9"/>
  <c r="AX625" i="9" s="1"/>
  <c r="AB626" i="9"/>
  <c r="AG626" i="9"/>
  <c r="AP626" i="9"/>
  <c r="AQ626" i="9"/>
  <c r="AX626" i="9" s="1"/>
  <c r="AB627" i="9"/>
  <c r="AG627" i="9"/>
  <c r="AP627" i="9"/>
  <c r="AQ627" i="9"/>
  <c r="AX627" i="9" s="1"/>
  <c r="AB628" i="9"/>
  <c r="AG628" i="9"/>
  <c r="AP628" i="9"/>
  <c r="AQ628" i="9"/>
  <c r="AX628" i="9" s="1"/>
  <c r="AB629" i="9"/>
  <c r="AG629" i="9"/>
  <c r="AP629" i="9"/>
  <c r="AQ629" i="9"/>
  <c r="AX629" i="9" s="1"/>
  <c r="AB630" i="9"/>
  <c r="AG630" i="9"/>
  <c r="AP630" i="9"/>
  <c r="AQ630" i="9"/>
  <c r="AY630" i="9" s="1"/>
  <c r="AB631" i="9"/>
  <c r="AG631" i="9"/>
  <c r="AP631" i="9"/>
  <c r="AQ631" i="9"/>
  <c r="AX631" i="9" s="1"/>
  <c r="AB632" i="9"/>
  <c r="AG632" i="9"/>
  <c r="AP632" i="9"/>
  <c r="AQ632" i="9"/>
  <c r="AY632" i="9" s="1"/>
  <c r="AB633" i="9"/>
  <c r="AG633" i="9"/>
  <c r="AP633" i="9"/>
  <c r="AQ633" i="9"/>
  <c r="AX633" i="9" s="1"/>
  <c r="AB634" i="9"/>
  <c r="AG634" i="9"/>
  <c r="AP634" i="9"/>
  <c r="AQ634" i="9"/>
  <c r="AX634" i="9" s="1"/>
  <c r="AB635" i="9"/>
  <c r="AG635" i="9"/>
  <c r="AP635" i="9"/>
  <c r="AQ635" i="9"/>
  <c r="AY635" i="9" s="1"/>
  <c r="AB636" i="9"/>
  <c r="AG636" i="9"/>
  <c r="AP636" i="9"/>
  <c r="AQ636" i="9"/>
  <c r="AX636" i="9" s="1"/>
  <c r="AB637" i="9"/>
  <c r="AG637" i="9"/>
  <c r="AP637" i="9"/>
  <c r="AQ637" i="9"/>
  <c r="AX637" i="9" s="1"/>
  <c r="AB638" i="9"/>
  <c r="AG638" i="9"/>
  <c r="AP638" i="9"/>
  <c r="AQ638" i="9"/>
  <c r="AX638" i="9" s="1"/>
  <c r="AB639" i="9"/>
  <c r="AG639" i="9"/>
  <c r="AP639" i="9"/>
  <c r="AQ639" i="9"/>
  <c r="AY639" i="9" s="1"/>
  <c r="AB640" i="9"/>
  <c r="AG640" i="9"/>
  <c r="AP640" i="9"/>
  <c r="AQ640" i="9"/>
  <c r="AX640" i="9" s="1"/>
  <c r="AB641" i="9"/>
  <c r="AG641" i="9"/>
  <c r="AP641" i="9"/>
  <c r="AQ641" i="9"/>
  <c r="AY641" i="9" s="1"/>
  <c r="AB642" i="9"/>
  <c r="AG642" i="9"/>
  <c r="AP642" i="9"/>
  <c r="AQ642" i="9"/>
  <c r="AY642" i="9" s="1"/>
  <c r="AB643" i="9"/>
  <c r="AG643" i="9"/>
  <c r="AP643" i="9"/>
  <c r="AQ643" i="9"/>
  <c r="AX643" i="9" s="1"/>
  <c r="AB644" i="9"/>
  <c r="AG644" i="9"/>
  <c r="AP644" i="9"/>
  <c r="AQ644" i="9"/>
  <c r="AX644" i="9" s="1"/>
  <c r="AB645" i="9"/>
  <c r="AG645" i="9"/>
  <c r="AP645" i="9"/>
  <c r="AQ645" i="9"/>
  <c r="AX645" i="9" s="1"/>
  <c r="AB646" i="9"/>
  <c r="AG646" i="9"/>
  <c r="AP646" i="9"/>
  <c r="AQ646" i="9"/>
  <c r="AX646" i="9" s="1"/>
  <c r="AB647" i="9"/>
  <c r="AG647" i="9"/>
  <c r="AP647" i="9"/>
  <c r="AQ647" i="9"/>
  <c r="AX647" i="9" s="1"/>
  <c r="AB648" i="9"/>
  <c r="AG648" i="9"/>
  <c r="AP648" i="9"/>
  <c r="AQ648" i="9"/>
  <c r="AY648" i="9" s="1"/>
  <c r="AB649" i="9"/>
  <c r="AG649" i="9"/>
  <c r="AP649" i="9"/>
  <c r="AQ649" i="9"/>
  <c r="AX649" i="9" s="1"/>
  <c r="E650" i="9"/>
  <c r="AC650" i="9"/>
  <c r="AD650" i="9"/>
  <c r="AE650" i="9"/>
  <c r="AH650" i="9"/>
  <c r="AI650" i="9"/>
  <c r="AL650" i="9"/>
  <c r="AS650" i="9"/>
  <c r="AU650" i="9"/>
  <c r="AW650" i="9"/>
  <c r="AX135" i="10" l="1"/>
  <c r="AY600" i="9"/>
  <c r="AX535" i="9"/>
  <c r="AX585" i="9"/>
  <c r="AY508" i="9"/>
  <c r="AY126" i="9"/>
  <c r="AX114" i="9"/>
  <c r="AY437" i="9"/>
  <c r="AY332" i="9"/>
  <c r="AY220" i="9"/>
  <c r="AX57" i="9"/>
  <c r="AX639" i="9"/>
  <c r="AX421" i="9"/>
  <c r="AX8" i="9"/>
  <c r="AY617" i="9"/>
  <c r="AY488" i="9"/>
  <c r="AX307" i="9"/>
  <c r="AX245" i="9"/>
  <c r="AX74" i="9"/>
  <c r="AY564" i="9"/>
  <c r="AX397" i="9"/>
  <c r="AX197" i="9"/>
  <c r="AY356" i="9"/>
  <c r="AX155" i="9"/>
  <c r="AX39" i="9"/>
  <c r="AX579" i="9"/>
  <c r="AY477" i="9"/>
  <c r="AY391" i="9"/>
  <c r="AX295" i="9"/>
  <c r="AY190" i="9"/>
  <c r="AY102" i="9"/>
  <c r="AY31" i="9"/>
  <c r="AX470" i="9"/>
  <c r="AY385" i="9"/>
  <c r="AY275" i="9"/>
  <c r="AY175" i="9"/>
  <c r="AY87" i="9"/>
  <c r="AY21" i="9"/>
  <c r="AX612" i="9"/>
  <c r="AY527" i="9"/>
  <c r="AX430" i="9"/>
  <c r="AY350" i="9"/>
  <c r="AX236" i="9"/>
  <c r="AY144" i="9"/>
  <c r="AX69" i="9"/>
  <c r="AY644" i="9"/>
  <c r="AX606" i="9"/>
  <c r="AY572" i="9"/>
  <c r="AY515" i="9"/>
  <c r="AY338" i="9"/>
  <c r="AY286" i="9"/>
  <c r="AY226" i="9"/>
  <c r="AY180" i="9"/>
  <c r="AY135" i="9"/>
  <c r="AX97" i="9"/>
  <c r="AY63" i="9"/>
  <c r="AX28" i="9"/>
  <c r="AX632" i="9"/>
  <c r="AY595" i="9"/>
  <c r="AY554" i="9"/>
  <c r="AY457" i="9"/>
  <c r="AY413" i="9"/>
  <c r="AY373" i="9"/>
  <c r="AY322" i="9"/>
  <c r="AX268" i="9"/>
  <c r="AY210" i="9"/>
  <c r="AY121" i="9"/>
  <c r="AX44" i="9"/>
  <c r="AY15" i="9"/>
  <c r="AY624" i="9"/>
  <c r="AY589" i="9"/>
  <c r="AY546" i="9"/>
  <c r="AX497" i="9"/>
  <c r="AX449" i="9"/>
  <c r="AX406" i="9"/>
  <c r="AY367" i="9"/>
  <c r="AY314" i="9"/>
  <c r="AX251" i="9"/>
  <c r="AY205" i="9"/>
  <c r="AY166" i="9"/>
  <c r="AY82" i="9"/>
  <c r="AX12" i="9"/>
  <c r="AY631" i="9"/>
  <c r="AX605" i="9"/>
  <c r="AY594" i="9"/>
  <c r="AX584" i="9"/>
  <c r="AX568" i="9"/>
  <c r="AY553" i="9"/>
  <c r="AY533" i="9"/>
  <c r="AY495" i="9"/>
  <c r="AX476" i="9"/>
  <c r="AY456" i="9"/>
  <c r="AX436" i="9"/>
  <c r="AY419" i="9"/>
  <c r="AY404" i="9"/>
  <c r="AX388" i="9"/>
  <c r="AX370" i="9"/>
  <c r="AX353" i="9"/>
  <c r="AX335" i="9"/>
  <c r="AX319" i="9"/>
  <c r="AY304" i="9"/>
  <c r="AX281" i="9"/>
  <c r="AY262" i="9"/>
  <c r="AY241" i="9"/>
  <c r="AX195" i="9"/>
  <c r="AY159" i="9"/>
  <c r="AY139" i="9"/>
  <c r="AY112" i="9"/>
  <c r="AY93" i="9"/>
  <c r="AY78" i="9"/>
  <c r="AY67" i="9"/>
  <c r="AY51" i="9"/>
  <c r="AX35" i="9"/>
  <c r="AY25" i="9"/>
  <c r="AY13" i="9"/>
  <c r="AX642" i="9"/>
  <c r="AY628" i="9"/>
  <c r="AX615" i="9"/>
  <c r="AY603" i="9"/>
  <c r="AX593" i="9"/>
  <c r="AX582" i="9"/>
  <c r="AY567" i="9"/>
  <c r="AX548" i="9"/>
  <c r="AY529" i="9"/>
  <c r="AX490" i="9"/>
  <c r="AY450" i="9"/>
  <c r="AX434" i="9"/>
  <c r="AX415" i="9"/>
  <c r="AY403" i="9"/>
  <c r="AY386" i="9"/>
  <c r="AY368" i="9"/>
  <c r="AY352" i="9"/>
  <c r="AY334" i="9"/>
  <c r="AY316" i="9"/>
  <c r="AY298" i="9"/>
  <c r="AY280" i="9"/>
  <c r="AY255" i="9"/>
  <c r="AX237" i="9"/>
  <c r="AX222" i="9"/>
  <c r="AX207" i="9"/>
  <c r="AY193" i="9"/>
  <c r="AX157" i="9"/>
  <c r="AX137" i="9"/>
  <c r="AX107" i="9"/>
  <c r="AX47" i="9"/>
  <c r="AY33" i="9"/>
  <c r="AX24" i="9"/>
  <c r="AY637" i="9"/>
  <c r="AX611" i="9"/>
  <c r="AY588" i="9"/>
  <c r="AX578" i="9"/>
  <c r="AY560" i="9"/>
  <c r="AX542" i="9"/>
  <c r="AY522" i="9"/>
  <c r="AX503" i="9"/>
  <c r="AY483" i="9"/>
  <c r="AY463" i="9"/>
  <c r="AY442" i="9"/>
  <c r="AY427" i="9"/>
  <c r="AY409" i="9"/>
  <c r="AY395" i="9"/>
  <c r="AX380" i="9"/>
  <c r="AX362" i="9"/>
  <c r="AX346" i="9"/>
  <c r="AY328" i="9"/>
  <c r="AY310" i="9"/>
  <c r="AY292" i="9"/>
  <c r="AX272" i="9"/>
  <c r="AY249" i="9"/>
  <c r="AY231" i="9"/>
  <c r="AY216" i="9"/>
  <c r="AY201" i="9"/>
  <c r="AY171" i="9"/>
  <c r="AY151" i="9"/>
  <c r="AX132" i="9"/>
  <c r="AX118" i="9"/>
  <c r="AY72" i="9"/>
  <c r="AY43" i="9"/>
  <c r="AX11" i="9"/>
  <c r="AY649" i="9"/>
  <c r="AX635" i="9"/>
  <c r="AY622" i="9"/>
  <c r="AX609" i="9"/>
  <c r="AY597" i="9"/>
  <c r="AX587" i="9"/>
  <c r="AY573" i="9"/>
  <c r="AX541" i="9"/>
  <c r="AX521" i="9"/>
  <c r="AY502" i="9"/>
  <c r="AY481" i="9"/>
  <c r="AY440" i="9"/>
  <c r="AY379" i="9"/>
  <c r="AY361" i="9"/>
  <c r="AY343" i="9"/>
  <c r="AX289" i="9"/>
  <c r="AY269" i="9"/>
  <c r="AY247" i="9"/>
  <c r="AX184" i="9"/>
  <c r="AX168" i="9"/>
  <c r="AY150" i="9"/>
  <c r="AX130" i="9"/>
  <c r="AY117" i="9"/>
  <c r="AX98" i="9"/>
  <c r="AX83" i="9"/>
  <c r="AX29" i="9"/>
  <c r="AX19" i="9"/>
  <c r="AX10" i="9"/>
  <c r="AX355" i="9"/>
  <c r="AY355" i="9"/>
  <c r="AX283" i="9"/>
  <c r="AY283" i="9"/>
  <c r="AX252" i="9"/>
  <c r="AY252" i="9"/>
  <c r="AY127" i="9"/>
  <c r="AX127" i="9"/>
  <c r="AX153" i="9"/>
  <c r="AY153" i="9"/>
  <c r="AX630" i="9"/>
  <c r="AX623" i="9"/>
  <c r="AY604" i="9"/>
  <c r="AY598" i="9"/>
  <c r="AY577" i="9"/>
  <c r="AY571" i="9"/>
  <c r="AY565" i="9"/>
  <c r="AX559" i="9"/>
  <c r="AY545" i="9"/>
  <c r="AY540" i="9"/>
  <c r="AY526" i="9"/>
  <c r="AY519" i="9"/>
  <c r="AX514" i="9"/>
  <c r="AY506" i="9"/>
  <c r="AY500" i="9"/>
  <c r="AX494" i="9"/>
  <c r="AY475" i="9"/>
  <c r="AY468" i="9"/>
  <c r="AY461" i="9"/>
  <c r="AY454" i="9"/>
  <c r="AX448" i="9"/>
  <c r="AY448" i="9"/>
  <c r="AY446" i="9"/>
  <c r="AY433" i="9"/>
  <c r="AX412" i="9"/>
  <c r="AX394" i="9"/>
  <c r="AX377" i="9"/>
  <c r="AX359" i="9"/>
  <c r="AX341" i="9"/>
  <c r="AX325" i="9"/>
  <c r="AX277" i="9"/>
  <c r="AX265" i="9"/>
  <c r="AY191" i="9"/>
  <c r="AX191" i="9"/>
  <c r="AY176" i="9"/>
  <c r="AX176" i="9"/>
  <c r="AX162" i="9"/>
  <c r="AY162" i="9"/>
  <c r="AX161" i="9"/>
  <c r="AX136" i="9"/>
  <c r="AY122" i="9"/>
  <c r="AX122" i="9"/>
  <c r="AX108" i="9"/>
  <c r="AX94" i="9"/>
  <c r="AY94" i="9"/>
  <c r="AY80" i="9"/>
  <c r="AX80" i="9"/>
  <c r="AY68" i="9"/>
  <c r="AX68" i="9"/>
  <c r="AX54" i="9"/>
  <c r="AY54" i="9"/>
  <c r="AX53" i="9"/>
  <c r="AX40" i="9"/>
  <c r="AY40" i="9"/>
  <c r="AX30" i="9"/>
  <c r="AX22" i="9"/>
  <c r="AY22" i="9"/>
  <c r="AX99" i="9"/>
  <c r="AY99" i="9"/>
  <c r="AX84" i="9"/>
  <c r="AY84" i="9"/>
  <c r="AX60" i="9"/>
  <c r="AY60" i="9"/>
  <c r="AX45" i="9"/>
  <c r="AY45" i="9"/>
  <c r="AY576" i="9"/>
  <c r="AY558" i="9"/>
  <c r="AY551" i="9"/>
  <c r="AY544" i="9"/>
  <c r="AY538" i="9"/>
  <c r="AX532" i="9"/>
  <c r="AY518" i="9"/>
  <c r="AY513" i="9"/>
  <c r="AY499" i="9"/>
  <c r="AY492" i="9"/>
  <c r="AX487" i="9"/>
  <c r="AY479" i="9"/>
  <c r="AY473" i="9"/>
  <c r="AX467" i="9"/>
  <c r="AY452" i="9"/>
  <c r="AY445" i="9"/>
  <c r="AY439" i="9"/>
  <c r="AY424" i="9"/>
  <c r="AX418" i="9"/>
  <c r="AY410" i="9"/>
  <c r="AY392" i="9"/>
  <c r="AY376" i="9"/>
  <c r="AY358" i="9"/>
  <c r="AY340" i="9"/>
  <c r="AY323" i="9"/>
  <c r="AX305" i="9"/>
  <c r="AX246" i="9"/>
  <c r="AY233" i="9"/>
  <c r="AX233" i="9"/>
  <c r="AY218" i="9"/>
  <c r="AX218" i="9"/>
  <c r="AX202" i="9"/>
  <c r="AY202" i="9"/>
  <c r="AX147" i="9"/>
  <c r="AY147" i="9"/>
  <c r="AX145" i="9"/>
  <c r="AX9" i="9"/>
  <c r="AY9" i="9"/>
  <c r="AX648" i="9"/>
  <c r="AX641" i="9"/>
  <c r="AY633" i="9"/>
  <c r="AY626" i="9"/>
  <c r="AX621" i="9"/>
  <c r="AX614" i="9"/>
  <c r="AY607" i="9"/>
  <c r="AY591" i="9"/>
  <c r="AY586" i="9"/>
  <c r="AY580" i="9"/>
  <c r="AY569" i="9"/>
  <c r="AY562" i="9"/>
  <c r="AX557" i="9"/>
  <c r="AY537" i="9"/>
  <c r="AY531" i="9"/>
  <c r="AY524" i="9"/>
  <c r="AY517" i="9"/>
  <c r="AY511" i="9"/>
  <c r="AX505" i="9"/>
  <c r="AY491" i="9"/>
  <c r="AY486" i="9"/>
  <c r="AY472" i="9"/>
  <c r="AY465" i="9"/>
  <c r="AX460" i="9"/>
  <c r="AY431" i="9"/>
  <c r="AY422" i="9"/>
  <c r="AX416" i="9"/>
  <c r="AX400" i="9"/>
  <c r="AX383" i="9"/>
  <c r="AY383" i="9"/>
  <c r="AY382" i="9"/>
  <c r="AX365" i="9"/>
  <c r="AY365" i="9"/>
  <c r="AY364" i="9"/>
  <c r="AX349" i="9"/>
  <c r="AX331" i="9"/>
  <c r="AX313" i="9"/>
  <c r="AX287" i="9"/>
  <c r="AX258" i="9"/>
  <c r="AY258" i="9"/>
  <c r="AX256" i="9"/>
  <c r="AX186" i="9"/>
  <c r="AX172" i="9"/>
  <c r="AX103" i="9"/>
  <c r="AY103" i="9"/>
  <c r="AY89" i="9"/>
  <c r="AX89" i="9"/>
  <c r="AX64" i="9"/>
  <c r="AY64" i="9"/>
  <c r="AX48" i="9"/>
  <c r="AX36" i="9"/>
  <c r="AY36" i="9"/>
  <c r="AX337" i="9"/>
  <c r="AY337" i="9"/>
  <c r="AY181" i="9"/>
  <c r="AX181" i="9"/>
  <c r="AY646" i="9"/>
  <c r="AY640" i="9"/>
  <c r="AY619" i="9"/>
  <c r="AY613" i="9"/>
  <c r="AX602" i="9"/>
  <c r="AX596" i="9"/>
  <c r="AX575" i="9"/>
  <c r="AY556" i="9"/>
  <c r="AY549" i="9"/>
  <c r="AX530" i="9"/>
  <c r="AY510" i="9"/>
  <c r="AY504" i="9"/>
  <c r="AY484" i="9"/>
  <c r="AX478" i="9"/>
  <c r="AY464" i="9"/>
  <c r="AY459" i="9"/>
  <c r="AX451" i="9"/>
  <c r="AX443" i="9"/>
  <c r="AY329" i="9"/>
  <c r="AY311" i="9"/>
  <c r="AX301" i="9"/>
  <c r="AY301" i="9"/>
  <c r="AX299" i="9"/>
  <c r="AX271" i="9"/>
  <c r="AX243" i="9"/>
  <c r="AY243" i="9"/>
  <c r="AX242" i="9"/>
  <c r="AX228" i="9"/>
  <c r="AY228" i="9"/>
  <c r="AX211" i="9"/>
  <c r="AY211" i="9"/>
  <c r="AX156" i="9"/>
  <c r="AX141" i="9"/>
  <c r="AY141" i="9"/>
  <c r="AX140" i="9"/>
  <c r="AY73" i="9"/>
  <c r="AX73" i="9"/>
  <c r="AX27" i="9"/>
  <c r="AY27" i="9"/>
  <c r="AX26" i="9"/>
  <c r="AX18" i="9"/>
  <c r="AY18" i="9"/>
  <c r="AX17" i="9"/>
  <c r="AX407" i="9"/>
  <c r="AX389" i="9"/>
  <c r="AX326" i="9"/>
  <c r="AX308" i="9"/>
  <c r="AY274" i="9"/>
  <c r="AY244" i="9"/>
  <c r="AY240" i="9"/>
  <c r="AX235" i="9"/>
  <c r="AX230" i="9"/>
  <c r="AY225" i="9"/>
  <c r="AX215" i="9"/>
  <c r="AX209" i="9"/>
  <c r="AY198" i="9"/>
  <c r="AY189" i="9"/>
  <c r="AY183" i="9"/>
  <c r="AX179" i="9"/>
  <c r="AY174" i="9"/>
  <c r="AY165" i="9"/>
  <c r="AY154" i="9"/>
  <c r="AY138" i="9"/>
  <c r="AY129" i="9"/>
  <c r="AX125" i="9"/>
  <c r="AY120" i="9"/>
  <c r="AY111" i="9"/>
  <c r="AY105" i="9"/>
  <c r="AY100" i="9"/>
  <c r="AY96" i="9"/>
  <c r="AX92" i="9"/>
  <c r="AY85" i="9"/>
  <c r="AY75" i="9"/>
  <c r="AX71" i="9"/>
  <c r="AY66" i="9"/>
  <c r="AY61" i="9"/>
  <c r="AX56" i="9"/>
  <c r="AY46" i="9"/>
  <c r="AY42" i="9"/>
  <c r="AX38" i="9"/>
  <c r="AX20" i="9"/>
  <c r="AY302" i="9"/>
  <c r="AY296" i="9"/>
  <c r="AY284" i="9"/>
  <c r="AY278" i="9"/>
  <c r="AY259" i="9"/>
  <c r="AX253" i="9"/>
  <c r="AX248" i="9"/>
  <c r="AY234" i="9"/>
  <c r="AY229" i="9"/>
  <c r="AY219" i="9"/>
  <c r="AY213" i="9"/>
  <c r="AY208" i="9"/>
  <c r="AY204" i="9"/>
  <c r="AY192" i="9"/>
  <c r="AY177" i="9"/>
  <c r="AY169" i="9"/>
  <c r="AX148" i="9"/>
  <c r="AX143" i="9"/>
  <c r="AX134" i="9"/>
  <c r="AY123" i="9"/>
  <c r="AY115" i="9"/>
  <c r="AY90" i="9"/>
  <c r="AY81" i="9"/>
  <c r="AX55" i="9"/>
  <c r="AX50" i="9"/>
  <c r="AX37" i="9"/>
  <c r="AQ650" i="9"/>
  <c r="AG650" i="9"/>
  <c r="AX238" i="9"/>
  <c r="AX224" i="9"/>
  <c r="AY187" i="9"/>
  <c r="AX182" i="9"/>
  <c r="AX173" i="9"/>
  <c r="AY133" i="9"/>
  <c r="AX128" i="9"/>
  <c r="AX119" i="9"/>
  <c r="AX110" i="9"/>
  <c r="AY49" i="9"/>
  <c r="AX552" i="9"/>
  <c r="AY552" i="9"/>
  <c r="AX525" i="9"/>
  <c r="AY525" i="9"/>
  <c r="AX498" i="9"/>
  <c r="AY498" i="9"/>
  <c r="AX471" i="9"/>
  <c r="AY471" i="9"/>
  <c r="AY199" i="9"/>
  <c r="AX199" i="9"/>
  <c r="AY167" i="9"/>
  <c r="AX167" i="9"/>
  <c r="AX160" i="9"/>
  <c r="AY160" i="9"/>
  <c r="AY95" i="9"/>
  <c r="AX95" i="9"/>
  <c r="AY645" i="9"/>
  <c r="AY638" i="9"/>
  <c r="AY627" i="9"/>
  <c r="AY620" i="9"/>
  <c r="AX438" i="9"/>
  <c r="AY438" i="9"/>
  <c r="AX432" i="9"/>
  <c r="AY432" i="9"/>
  <c r="AX411" i="9"/>
  <c r="AY411" i="9"/>
  <c r="AX405" i="9"/>
  <c r="AY405" i="9"/>
  <c r="AX384" i="9"/>
  <c r="AY384" i="9"/>
  <c r="AX378" i="9"/>
  <c r="AY378" i="9"/>
  <c r="AX357" i="9"/>
  <c r="AY357" i="9"/>
  <c r="AX351" i="9"/>
  <c r="AY351" i="9"/>
  <c r="AX330" i="9"/>
  <c r="AY330" i="9"/>
  <c r="AX324" i="9"/>
  <c r="AY324" i="9"/>
  <c r="AX303" i="9"/>
  <c r="AY303" i="9"/>
  <c r="AX297" i="9"/>
  <c r="AY297" i="9"/>
  <c r="AX276" i="9"/>
  <c r="AY276" i="9"/>
  <c r="AX270" i="9"/>
  <c r="AY270" i="9"/>
  <c r="AX214" i="9"/>
  <c r="AY214" i="9"/>
  <c r="AY113" i="9"/>
  <c r="AX113" i="9"/>
  <c r="AY62" i="9"/>
  <c r="AX62" i="9"/>
  <c r="AX52" i="9"/>
  <c r="AY52" i="9"/>
  <c r="AX34" i="9"/>
  <c r="AY34" i="9"/>
  <c r="AX16" i="9"/>
  <c r="AY16" i="9"/>
  <c r="AY634" i="9"/>
  <c r="AY616" i="9"/>
  <c r="AX608" i="9"/>
  <c r="AX599" i="9"/>
  <c r="AX590" i="9"/>
  <c r="AX581" i="9"/>
  <c r="AX566" i="9"/>
  <c r="AX561" i="9"/>
  <c r="AY561" i="9"/>
  <c r="AY555" i="9"/>
  <c r="AX550" i="9"/>
  <c r="AX539" i="9"/>
  <c r="AX534" i="9"/>
  <c r="AY534" i="9"/>
  <c r="AY528" i="9"/>
  <c r="AX523" i="9"/>
  <c r="AX512" i="9"/>
  <c r="AX507" i="9"/>
  <c r="AY507" i="9"/>
  <c r="AY501" i="9"/>
  <c r="AX496" i="9"/>
  <c r="AX485" i="9"/>
  <c r="AX480" i="9"/>
  <c r="AY480" i="9"/>
  <c r="AY474" i="9"/>
  <c r="AX469" i="9"/>
  <c r="AX458" i="9"/>
  <c r="AX453" i="9"/>
  <c r="AY453" i="9"/>
  <c r="AY447" i="9"/>
  <c r="AX425" i="9"/>
  <c r="AX398" i="9"/>
  <c r="AX371" i="9"/>
  <c r="AX344" i="9"/>
  <c r="AX317" i="9"/>
  <c r="AX290" i="9"/>
  <c r="AX263" i="9"/>
  <c r="AX223" i="9"/>
  <c r="AX188" i="9"/>
  <c r="AY170" i="9"/>
  <c r="AX170" i="9"/>
  <c r="AY158" i="9"/>
  <c r="AX158" i="9"/>
  <c r="AX88" i="9"/>
  <c r="AY88" i="9"/>
  <c r="AY79" i="9"/>
  <c r="AX65" i="9"/>
  <c r="AX441" i="9"/>
  <c r="AY441" i="9"/>
  <c r="AX420" i="9"/>
  <c r="AY420" i="9"/>
  <c r="AX414" i="9"/>
  <c r="AY414" i="9"/>
  <c r="AX393" i="9"/>
  <c r="AY393" i="9"/>
  <c r="AX387" i="9"/>
  <c r="AY387" i="9"/>
  <c r="AX366" i="9"/>
  <c r="AY366" i="9"/>
  <c r="AX360" i="9"/>
  <c r="AY360" i="9"/>
  <c r="AX339" i="9"/>
  <c r="AY339" i="9"/>
  <c r="AX333" i="9"/>
  <c r="AY333" i="9"/>
  <c r="AX312" i="9"/>
  <c r="AY312" i="9"/>
  <c r="AX306" i="9"/>
  <c r="AY306" i="9"/>
  <c r="AX285" i="9"/>
  <c r="AY285" i="9"/>
  <c r="AX279" i="9"/>
  <c r="AY279" i="9"/>
  <c r="AY227" i="9"/>
  <c r="AX227" i="9"/>
  <c r="AY212" i="9"/>
  <c r="AX212" i="9"/>
  <c r="AY203" i="9"/>
  <c r="AX203" i="9"/>
  <c r="AX196" i="9"/>
  <c r="AY196" i="9"/>
  <c r="AY163" i="9"/>
  <c r="AX163" i="9"/>
  <c r="AY116" i="9"/>
  <c r="AX116" i="9"/>
  <c r="AX106" i="9"/>
  <c r="AY106" i="9"/>
  <c r="AY32" i="9"/>
  <c r="AX32" i="9"/>
  <c r="AY14" i="9"/>
  <c r="AX14" i="9"/>
  <c r="AY647" i="9"/>
  <c r="AY636" i="9"/>
  <c r="AY629" i="9"/>
  <c r="AY618" i="9"/>
  <c r="AX570" i="9"/>
  <c r="AY570" i="9"/>
  <c r="AX543" i="9"/>
  <c r="AY543" i="9"/>
  <c r="AX516" i="9"/>
  <c r="AY516" i="9"/>
  <c r="AX489" i="9"/>
  <c r="AY489" i="9"/>
  <c r="AX462" i="9"/>
  <c r="AY462" i="9"/>
  <c r="AX250" i="9"/>
  <c r="AY250" i="9"/>
  <c r="AY217" i="9"/>
  <c r="AX217" i="9"/>
  <c r="AX142" i="9"/>
  <c r="AY142" i="9"/>
  <c r="AY101" i="9"/>
  <c r="AX101" i="9"/>
  <c r="AY86" i="9"/>
  <c r="AX86" i="9"/>
  <c r="AY643" i="9"/>
  <c r="AY625" i="9"/>
  <c r="AY610" i="9"/>
  <c r="AY601" i="9"/>
  <c r="AY592" i="9"/>
  <c r="AY583" i="9"/>
  <c r="AY574" i="9"/>
  <c r="AY563" i="9"/>
  <c r="AY547" i="9"/>
  <c r="AY536" i="9"/>
  <c r="AY520" i="9"/>
  <c r="AY509" i="9"/>
  <c r="AY493" i="9"/>
  <c r="AY482" i="9"/>
  <c r="AY466" i="9"/>
  <c r="AY455" i="9"/>
  <c r="AX429" i="9"/>
  <c r="AY429" i="9"/>
  <c r="AY428" i="9"/>
  <c r="AX423" i="9"/>
  <c r="AY423" i="9"/>
  <c r="AX402" i="9"/>
  <c r="AY402" i="9"/>
  <c r="AY401" i="9"/>
  <c r="AX396" i="9"/>
  <c r="AY396" i="9"/>
  <c r="AX375" i="9"/>
  <c r="AY375" i="9"/>
  <c r="AY374" i="9"/>
  <c r="AX369" i="9"/>
  <c r="AY369" i="9"/>
  <c r="AX348" i="9"/>
  <c r="AY348" i="9"/>
  <c r="AY347" i="9"/>
  <c r="AX342" i="9"/>
  <c r="AY342" i="9"/>
  <c r="AX321" i="9"/>
  <c r="AY321" i="9"/>
  <c r="AY320" i="9"/>
  <c r="AX315" i="9"/>
  <c r="AY315" i="9"/>
  <c r="AX294" i="9"/>
  <c r="AY294" i="9"/>
  <c r="AY293" i="9"/>
  <c r="AX288" i="9"/>
  <c r="AY288" i="9"/>
  <c r="AX267" i="9"/>
  <c r="AY267" i="9"/>
  <c r="AY266" i="9"/>
  <c r="AX261" i="9"/>
  <c r="AY261" i="9"/>
  <c r="AX260" i="9"/>
  <c r="AY221" i="9"/>
  <c r="AX221" i="9"/>
  <c r="AY206" i="9"/>
  <c r="AX206" i="9"/>
  <c r="AY194" i="9"/>
  <c r="AX194" i="9"/>
  <c r="AX152" i="9"/>
  <c r="AX109" i="9"/>
  <c r="AX104" i="9"/>
  <c r="AY91" i="9"/>
  <c r="AX91" i="9"/>
  <c r="AX76" i="9"/>
  <c r="AY59" i="9"/>
  <c r="AX59" i="9"/>
  <c r="AY58" i="9"/>
  <c r="AY257" i="9"/>
  <c r="AX257" i="9"/>
  <c r="AY239" i="9"/>
  <c r="AX239" i="9"/>
  <c r="AX178" i="9"/>
  <c r="AY178" i="9"/>
  <c r="AY149" i="9"/>
  <c r="AX149" i="9"/>
  <c r="AY131" i="9"/>
  <c r="AX131" i="9"/>
  <c r="AY77" i="9"/>
  <c r="AX77" i="9"/>
  <c r="AY41" i="9"/>
  <c r="AX41" i="9"/>
  <c r="AY23" i="9"/>
  <c r="AX23" i="9"/>
  <c r="AX444" i="9"/>
  <c r="AY444" i="9"/>
  <c r="AX435" i="9"/>
  <c r="AY435" i="9"/>
  <c r="AX426" i="9"/>
  <c r="AY426" i="9"/>
  <c r="AX417" i="9"/>
  <c r="AY417" i="9"/>
  <c r="AX408" i="9"/>
  <c r="AY408" i="9"/>
  <c r="AX399" i="9"/>
  <c r="AY399" i="9"/>
  <c r="AX390" i="9"/>
  <c r="AY390" i="9"/>
  <c r="AX381" i="9"/>
  <c r="AY381" i="9"/>
  <c r="AX372" i="9"/>
  <c r="AY372" i="9"/>
  <c r="AX363" i="9"/>
  <c r="AY363" i="9"/>
  <c r="AX354" i="9"/>
  <c r="AY354" i="9"/>
  <c r="AX345" i="9"/>
  <c r="AY345" i="9"/>
  <c r="AX336" i="9"/>
  <c r="AY336" i="9"/>
  <c r="AX327" i="9"/>
  <c r="AY327" i="9"/>
  <c r="AX318" i="9"/>
  <c r="AY318" i="9"/>
  <c r="AX309" i="9"/>
  <c r="AY309" i="9"/>
  <c r="AX300" i="9"/>
  <c r="AY300" i="9"/>
  <c r="AX291" i="9"/>
  <c r="AY291" i="9"/>
  <c r="AX282" i="9"/>
  <c r="AY282" i="9"/>
  <c r="AX273" i="9"/>
  <c r="AY273" i="9"/>
  <c r="AX264" i="9"/>
  <c r="AY264" i="9"/>
  <c r="AX232" i="9"/>
  <c r="AY232" i="9"/>
  <c r="AY185" i="9"/>
  <c r="AX185" i="9"/>
  <c r="AX124" i="9"/>
  <c r="AY124" i="9"/>
  <c r="AX70" i="9"/>
  <c r="AY70" i="9"/>
  <c r="AX254" i="9"/>
  <c r="AX200" i="9"/>
  <c r="AX164" i="9"/>
  <c r="AX146" i="9"/>
  <c r="AX650" i="9" l="1"/>
  <c r="K5" i="8"/>
  <c r="AB8" i="8"/>
  <c r="AG8" i="8"/>
  <c r="AP8" i="8"/>
  <c r="AQ8" i="8"/>
  <c r="AY8" i="8" s="1"/>
  <c r="AB9" i="8"/>
  <c r="AG9" i="8"/>
  <c r="AP9" i="8"/>
  <c r="AQ9" i="8"/>
  <c r="AX9" i="8" s="1"/>
  <c r="AB10" i="8"/>
  <c r="AG10" i="8"/>
  <c r="AP10" i="8"/>
  <c r="AQ10" i="8"/>
  <c r="AX10" i="8" s="1"/>
  <c r="AB11" i="8"/>
  <c r="AG11" i="8"/>
  <c r="AP11" i="8"/>
  <c r="AQ11" i="8"/>
  <c r="AY11" i="8" s="1"/>
  <c r="AB12" i="8"/>
  <c r="AG12" i="8"/>
  <c r="AP12" i="8"/>
  <c r="AQ12" i="8"/>
  <c r="AX12" i="8" s="1"/>
  <c r="AB13" i="8"/>
  <c r="AG13" i="8"/>
  <c r="AP13" i="8"/>
  <c r="AQ13" i="8"/>
  <c r="AX13" i="8" s="1"/>
  <c r="AB14" i="8"/>
  <c r="AG14" i="8"/>
  <c r="AP14" i="8"/>
  <c r="AQ14" i="8"/>
  <c r="AX14" i="8" s="1"/>
  <c r="AB15" i="8"/>
  <c r="AG15" i="8"/>
  <c r="AP15" i="8"/>
  <c r="AQ15" i="8"/>
  <c r="AX15" i="8" s="1"/>
  <c r="AB16" i="8"/>
  <c r="AG16" i="8"/>
  <c r="AP16" i="8"/>
  <c r="AQ16" i="8"/>
  <c r="AY16" i="8" s="1"/>
  <c r="AB17" i="8"/>
  <c r="AG17" i="8"/>
  <c r="AP17" i="8"/>
  <c r="AQ17" i="8"/>
  <c r="AX17" i="8" s="1"/>
  <c r="AB18" i="8"/>
  <c r="AG18" i="8"/>
  <c r="AP18" i="8"/>
  <c r="AQ18" i="8"/>
  <c r="AX18" i="8" s="1"/>
  <c r="AB19" i="8"/>
  <c r="AG19" i="8"/>
  <c r="AP19" i="8"/>
  <c r="AQ19" i="8"/>
  <c r="AY19" i="8" s="1"/>
  <c r="AX19" i="8"/>
  <c r="AB20" i="8"/>
  <c r="AG20" i="8"/>
  <c r="AP20" i="8"/>
  <c r="AQ20" i="8"/>
  <c r="AY20" i="8" s="1"/>
  <c r="AB21" i="8"/>
  <c r="AG21" i="8"/>
  <c r="AP21" i="8"/>
  <c r="AQ21" i="8"/>
  <c r="AX21" i="8" s="1"/>
  <c r="AB22" i="8"/>
  <c r="AG22" i="8"/>
  <c r="AP22" i="8"/>
  <c r="AQ22" i="8"/>
  <c r="AX22" i="8" s="1"/>
  <c r="AB23" i="8"/>
  <c r="AG23" i="8"/>
  <c r="AP23" i="8"/>
  <c r="AQ23" i="8"/>
  <c r="AY23" i="8" s="1"/>
  <c r="AB24" i="8"/>
  <c r="AG24" i="8"/>
  <c r="AP24" i="8"/>
  <c r="AQ24" i="8"/>
  <c r="AX24" i="8" s="1"/>
  <c r="AB25" i="8"/>
  <c r="AG25" i="8"/>
  <c r="AP25" i="8"/>
  <c r="AQ25" i="8"/>
  <c r="AY25" i="8" s="1"/>
  <c r="AB26" i="8"/>
  <c r="AG26" i="8"/>
  <c r="AP26" i="8"/>
  <c r="AQ26" i="8"/>
  <c r="AX26" i="8" s="1"/>
  <c r="AB27" i="8"/>
  <c r="AG27" i="8"/>
  <c r="AP27" i="8"/>
  <c r="AQ27" i="8"/>
  <c r="AX27" i="8" s="1"/>
  <c r="AB28" i="8"/>
  <c r="AG28" i="8"/>
  <c r="AP28" i="8"/>
  <c r="AQ28" i="8"/>
  <c r="AX28" i="8" s="1"/>
  <c r="E29" i="8"/>
  <c r="L29" i="8"/>
  <c r="AC29" i="8"/>
  <c r="AD29" i="8"/>
  <c r="AE29" i="8"/>
  <c r="AH29" i="8"/>
  <c r="AI29" i="8"/>
  <c r="AL29" i="8"/>
  <c r="AU29" i="8"/>
  <c r="AW29" i="8"/>
  <c r="AX23" i="8" l="1"/>
  <c r="AY17" i="8"/>
  <c r="AY26" i="8"/>
  <c r="AX11" i="8"/>
  <c r="AY10" i="8"/>
  <c r="AX20" i="8"/>
  <c r="AX16" i="8"/>
  <c r="AY28" i="8"/>
  <c r="AY22" i="8"/>
  <c r="AY13" i="8"/>
  <c r="AY14" i="8"/>
  <c r="AY9" i="8"/>
  <c r="AX25" i="8"/>
  <c r="AG29" i="8"/>
  <c r="AX8" i="8"/>
  <c r="AY27" i="8"/>
  <c r="AY24" i="8"/>
  <c r="AY21" i="8"/>
  <c r="AY18" i="8"/>
  <c r="AY15" i="8"/>
  <c r="AY12" i="8"/>
  <c r="AQ29" i="8"/>
  <c r="AS29" i="8" s="1"/>
  <c r="K5" i="7"/>
  <c r="AB8" i="7"/>
  <c r="AG8" i="7"/>
  <c r="AP8" i="7"/>
  <c r="AQ8" i="7"/>
  <c r="AY8" i="7" s="1"/>
  <c r="AB9" i="7"/>
  <c r="AG9" i="7"/>
  <c r="AP9" i="7"/>
  <c r="AQ9" i="7"/>
  <c r="AX9" i="7" s="1"/>
  <c r="AB10" i="7"/>
  <c r="AG10" i="7"/>
  <c r="AP10" i="7"/>
  <c r="AQ10" i="7"/>
  <c r="AY10" i="7"/>
  <c r="AB11" i="7"/>
  <c r="AG11" i="7"/>
  <c r="AP11" i="7"/>
  <c r="AQ11" i="7"/>
  <c r="AY11" i="7"/>
  <c r="AX11" i="7"/>
  <c r="AB12" i="7"/>
  <c r="AG12" i="7"/>
  <c r="AP12" i="7"/>
  <c r="AQ12" i="7"/>
  <c r="AY12" i="7" s="1"/>
  <c r="AB13" i="7"/>
  <c r="AG13" i="7"/>
  <c r="AP13" i="7"/>
  <c r="AQ13" i="7"/>
  <c r="AX13" i="7" s="1"/>
  <c r="AY13" i="7"/>
  <c r="AB14" i="7"/>
  <c r="AG14" i="7"/>
  <c r="AP14" i="7"/>
  <c r="AQ14" i="7"/>
  <c r="AY14" i="7"/>
  <c r="E15" i="7"/>
  <c r="L15" i="7"/>
  <c r="AC15" i="7"/>
  <c r="AD15" i="7"/>
  <c r="AE15" i="7"/>
  <c r="AH15" i="7"/>
  <c r="AI15" i="7"/>
  <c r="AL15" i="7"/>
  <c r="AU15" i="7"/>
  <c r="AX29" i="8" l="1"/>
  <c r="AQ15" i="7"/>
  <c r="AS15" i="7" s="1"/>
  <c r="AX8" i="7"/>
  <c r="AY9" i="7"/>
  <c r="AG15" i="7"/>
  <c r="AX14" i="7"/>
  <c r="AX10" i="7"/>
  <c r="AX12" i="7"/>
  <c r="AW15" i="7"/>
  <c r="K5" i="6"/>
  <c r="AB8" i="6"/>
  <c r="AG8" i="6"/>
  <c r="AP8" i="6"/>
  <c r="AQ8" i="6"/>
  <c r="AY8" i="6" s="1"/>
  <c r="AB9" i="6"/>
  <c r="AG9" i="6"/>
  <c r="AP9" i="6"/>
  <c r="AQ9" i="6"/>
  <c r="AY9" i="6" s="1"/>
  <c r="AB10" i="6"/>
  <c r="AG10" i="6"/>
  <c r="AP10" i="6"/>
  <c r="AQ10" i="6"/>
  <c r="AX10" i="6" s="1"/>
  <c r="AB11" i="6"/>
  <c r="AG11" i="6"/>
  <c r="AP11" i="6"/>
  <c r="AQ11" i="6"/>
  <c r="AY11" i="6" s="1"/>
  <c r="AB12" i="6"/>
  <c r="AG12" i="6"/>
  <c r="AP12" i="6"/>
  <c r="AQ12" i="6"/>
  <c r="AY12" i="6" s="1"/>
  <c r="AX12" i="6"/>
  <c r="AB13" i="6"/>
  <c r="AG13" i="6"/>
  <c r="AP13" i="6"/>
  <c r="AQ13" i="6"/>
  <c r="AX13" i="6" s="1"/>
  <c r="AB14" i="6"/>
  <c r="AG14" i="6"/>
  <c r="AP14" i="6"/>
  <c r="AQ14" i="6"/>
  <c r="AY14" i="6" s="1"/>
  <c r="AB15" i="6"/>
  <c r="AG15" i="6"/>
  <c r="AP15" i="6"/>
  <c r="AQ15" i="6"/>
  <c r="AX15" i="6" s="1"/>
  <c r="AB16" i="6"/>
  <c r="AG16" i="6"/>
  <c r="AP16" i="6"/>
  <c r="AQ16" i="6"/>
  <c r="AY16" i="6" s="1"/>
  <c r="E17" i="6"/>
  <c r="L17" i="6"/>
  <c r="AC17" i="6"/>
  <c r="AD17" i="6"/>
  <c r="AE17" i="6"/>
  <c r="AH17" i="6"/>
  <c r="AI17" i="6"/>
  <c r="AL17" i="6"/>
  <c r="AU17" i="6"/>
  <c r="AW17" i="6"/>
  <c r="AX15" i="7" l="1"/>
  <c r="AX14" i="6"/>
  <c r="AY10" i="6"/>
  <c r="AX8" i="6"/>
  <c r="AX16" i="6"/>
  <c r="AX9" i="6"/>
  <c r="AQ17" i="6"/>
  <c r="AS17" i="6" s="1"/>
  <c r="AY13" i="6"/>
  <c r="AG17" i="6"/>
  <c r="AY15" i="6"/>
  <c r="AX11" i="6"/>
  <c r="J5" i="5"/>
  <c r="AA8" i="5"/>
  <c r="AF8" i="5"/>
  <c r="AO8" i="5"/>
  <c r="AP8" i="5"/>
  <c r="AX8" i="5" s="1"/>
  <c r="AA9" i="5"/>
  <c r="AF9" i="5"/>
  <c r="AO9" i="5"/>
  <c r="AP9" i="5"/>
  <c r="AX9" i="5" s="1"/>
  <c r="AA10" i="5"/>
  <c r="AF10" i="5"/>
  <c r="AO10" i="5"/>
  <c r="AP10" i="5"/>
  <c r="AW10" i="5" s="1"/>
  <c r="AA11" i="5"/>
  <c r="AF11" i="5"/>
  <c r="AO11" i="5"/>
  <c r="AP11" i="5"/>
  <c r="AX11" i="5" s="1"/>
  <c r="AA12" i="5"/>
  <c r="AF12" i="5"/>
  <c r="AO12" i="5"/>
  <c r="AP12" i="5"/>
  <c r="AW12" i="5" s="1"/>
  <c r="AA13" i="5"/>
  <c r="AF13" i="5"/>
  <c r="AO13" i="5"/>
  <c r="AP13" i="5"/>
  <c r="AW13" i="5" s="1"/>
  <c r="AA14" i="5"/>
  <c r="AF14" i="5"/>
  <c r="AO14" i="5"/>
  <c r="AP14" i="5"/>
  <c r="AX14" i="5" s="1"/>
  <c r="AA15" i="5"/>
  <c r="AF15" i="5"/>
  <c r="AO15" i="5"/>
  <c r="AP15" i="5"/>
  <c r="AW15" i="5" s="1"/>
  <c r="AA16" i="5"/>
  <c r="AF16" i="5"/>
  <c r="AO16" i="5"/>
  <c r="AP16" i="5"/>
  <c r="AW16" i="5" s="1"/>
  <c r="AA17" i="5"/>
  <c r="AF17" i="5"/>
  <c r="AO17" i="5"/>
  <c r="AP17" i="5"/>
  <c r="AX17" i="5" s="1"/>
  <c r="AA18" i="5"/>
  <c r="AF18" i="5"/>
  <c r="AO18" i="5"/>
  <c r="AP18" i="5"/>
  <c r="AW18" i="5" s="1"/>
  <c r="AA19" i="5"/>
  <c r="AF19" i="5"/>
  <c r="AO19" i="5"/>
  <c r="AP19" i="5"/>
  <c r="AW19" i="5" s="1"/>
  <c r="AA20" i="5"/>
  <c r="AF20" i="5"/>
  <c r="AO20" i="5"/>
  <c r="AP20" i="5"/>
  <c r="AX20" i="5" s="1"/>
  <c r="AA21" i="5"/>
  <c r="AF21" i="5"/>
  <c r="AO21" i="5"/>
  <c r="AP21" i="5"/>
  <c r="AW21" i="5" s="1"/>
  <c r="AA22" i="5"/>
  <c r="AF22" i="5"/>
  <c r="AO22" i="5"/>
  <c r="AP22" i="5"/>
  <c r="AW22" i="5" s="1"/>
  <c r="AA23" i="5"/>
  <c r="AF23" i="5"/>
  <c r="AO23" i="5"/>
  <c r="AP23" i="5"/>
  <c r="AX23" i="5" s="1"/>
  <c r="AA24" i="5"/>
  <c r="AF24" i="5"/>
  <c r="AO24" i="5"/>
  <c r="AP24" i="5"/>
  <c r="AW24" i="5" s="1"/>
  <c r="AA25" i="5"/>
  <c r="AF25" i="5"/>
  <c r="AO25" i="5"/>
  <c r="AP25" i="5"/>
  <c r="AX25" i="5" s="1"/>
  <c r="AA26" i="5"/>
  <c r="AF26" i="5"/>
  <c r="AO26" i="5"/>
  <c r="AP26" i="5"/>
  <c r="AX26" i="5" s="1"/>
  <c r="AA27" i="5"/>
  <c r="AF27" i="5"/>
  <c r="AO27" i="5"/>
  <c r="AP27" i="5"/>
  <c r="AW27" i="5" s="1"/>
  <c r="AA28" i="5"/>
  <c r="AF28" i="5"/>
  <c r="AO28" i="5"/>
  <c r="AP28" i="5"/>
  <c r="AX28" i="5" s="1"/>
  <c r="AA29" i="5"/>
  <c r="AF29" i="5"/>
  <c r="AO29" i="5"/>
  <c r="AP29" i="5"/>
  <c r="AX29" i="5" s="1"/>
  <c r="AA30" i="5"/>
  <c r="AF30" i="5"/>
  <c r="AO30" i="5"/>
  <c r="AP30" i="5"/>
  <c r="AW30" i="5" s="1"/>
  <c r="AA31" i="5"/>
  <c r="AF31" i="5"/>
  <c r="AO31" i="5"/>
  <c r="AP31" i="5"/>
  <c r="AW31" i="5" s="1"/>
  <c r="AA32" i="5"/>
  <c r="AF32" i="5"/>
  <c r="AO32" i="5"/>
  <c r="AP32" i="5"/>
  <c r="AX32" i="5" s="1"/>
  <c r="AA33" i="5"/>
  <c r="AF33" i="5"/>
  <c r="AO33" i="5"/>
  <c r="AP33" i="5"/>
  <c r="AW33" i="5" s="1"/>
  <c r="AA34" i="5"/>
  <c r="AF34" i="5"/>
  <c r="AO34" i="5"/>
  <c r="AP34" i="5"/>
  <c r="AW34" i="5" s="1"/>
  <c r="AA35" i="5"/>
  <c r="AF35" i="5"/>
  <c r="AO35" i="5"/>
  <c r="AP35" i="5"/>
  <c r="AX35" i="5" s="1"/>
  <c r="AA36" i="5"/>
  <c r="AF36" i="5"/>
  <c r="AO36" i="5"/>
  <c r="AP36" i="5"/>
  <c r="AW36" i="5" s="1"/>
  <c r="AA37" i="5"/>
  <c r="AF37" i="5"/>
  <c r="AO37" i="5"/>
  <c r="AP37" i="5"/>
  <c r="AX37" i="5" s="1"/>
  <c r="AA38" i="5"/>
  <c r="AF38" i="5"/>
  <c r="AO38" i="5"/>
  <c r="AP38" i="5"/>
  <c r="AX38" i="5" s="1"/>
  <c r="AA39" i="5"/>
  <c r="AF39" i="5"/>
  <c r="AO39" i="5"/>
  <c r="AP39" i="5"/>
  <c r="AW39" i="5" s="1"/>
  <c r="AA40" i="5"/>
  <c r="AF40" i="5"/>
  <c r="AO40" i="5"/>
  <c r="AP40" i="5"/>
  <c r="AW40" i="5" s="1"/>
  <c r="AA41" i="5"/>
  <c r="AF41" i="5"/>
  <c r="AO41" i="5"/>
  <c r="AP41" i="5"/>
  <c r="AX41" i="5" s="1"/>
  <c r="AA42" i="5"/>
  <c r="AF42" i="5"/>
  <c r="AO42" i="5"/>
  <c r="AP42" i="5"/>
  <c r="AW42" i="5" s="1"/>
  <c r="AA43" i="5"/>
  <c r="AF43" i="5"/>
  <c r="AO43" i="5"/>
  <c r="AP43" i="5"/>
  <c r="AW43" i="5" s="1"/>
  <c r="AA44" i="5"/>
  <c r="AF44" i="5"/>
  <c r="AO44" i="5"/>
  <c r="AP44" i="5"/>
  <c r="AX44" i="5" s="1"/>
  <c r="AB45" i="5"/>
  <c r="AC45" i="5"/>
  <c r="AD45" i="5"/>
  <c r="AG45" i="5"/>
  <c r="AH45" i="5"/>
  <c r="AK45" i="5"/>
  <c r="AT45" i="5"/>
  <c r="AV45" i="5"/>
  <c r="AW32" i="5" l="1"/>
  <c r="AW25" i="5"/>
  <c r="AX22" i="5"/>
  <c r="AX16" i="5"/>
  <c r="AX43" i="5"/>
  <c r="AX34" i="5"/>
  <c r="AW9" i="5"/>
  <c r="AX17" i="6"/>
  <c r="AW41" i="5"/>
  <c r="AX30" i="5"/>
  <c r="AX13" i="5"/>
  <c r="AX39" i="5"/>
  <c r="AX27" i="5"/>
  <c r="AW20" i="5"/>
  <c r="AW37" i="5"/>
  <c r="AW26" i="5"/>
  <c r="AX18" i="5"/>
  <c r="AW11" i="5"/>
  <c r="AX36" i="5"/>
  <c r="AW17" i="5"/>
  <c r="AW38" i="5"/>
  <c r="AW29" i="5"/>
  <c r="AX24" i="5"/>
  <c r="AX19" i="5"/>
  <c r="AX15" i="5"/>
  <c r="AX10" i="5"/>
  <c r="AF45" i="5"/>
  <c r="AX42" i="5"/>
  <c r="AX33" i="5"/>
  <c r="AW28" i="5"/>
  <c r="AW23" i="5"/>
  <c r="AW14" i="5"/>
  <c r="AX40" i="5"/>
  <c r="AX31" i="5"/>
  <c r="AW44" i="5"/>
  <c r="AW35" i="5"/>
  <c r="AX21" i="5"/>
  <c r="AX12" i="5"/>
  <c r="AW8" i="5"/>
  <c r="AP45" i="5"/>
  <c r="AR45" i="5" s="1"/>
  <c r="F1" i="4" a="1"/>
  <c r="F1" i="4" s="1"/>
  <c r="K5" i="4"/>
  <c r="AB8" i="4"/>
  <c r="AG8" i="4"/>
  <c r="AP8" i="4"/>
  <c r="AQ8" i="4"/>
  <c r="AX8" i="4" s="1"/>
  <c r="AB9" i="4"/>
  <c r="AG9" i="4"/>
  <c r="AP9" i="4"/>
  <c r="AQ9" i="4"/>
  <c r="AX9" i="4" s="1"/>
  <c r="AB10" i="4"/>
  <c r="AG10" i="4"/>
  <c r="AP10" i="4"/>
  <c r="AQ10" i="4"/>
  <c r="AY10" i="4" s="1"/>
  <c r="AB11" i="4"/>
  <c r="AG11" i="4"/>
  <c r="AP11" i="4"/>
  <c r="AQ11" i="4"/>
  <c r="AX11" i="4" s="1"/>
  <c r="AB12" i="4"/>
  <c r="AG12" i="4"/>
  <c r="AP12" i="4"/>
  <c r="AQ12" i="4"/>
  <c r="AX12" i="4" s="1"/>
  <c r="AB13" i="4"/>
  <c r="AG13" i="4"/>
  <c r="AP13" i="4"/>
  <c r="AQ13" i="4"/>
  <c r="AY13" i="4" s="1"/>
  <c r="AB14" i="4"/>
  <c r="AG14" i="4"/>
  <c r="AP14" i="4"/>
  <c r="AQ14" i="4"/>
  <c r="AX14" i="4" s="1"/>
  <c r="AB15" i="4"/>
  <c r="AG15" i="4"/>
  <c r="AP15" i="4"/>
  <c r="AQ15" i="4"/>
  <c r="AY15" i="4" s="1"/>
  <c r="AB16" i="4"/>
  <c r="AG16" i="4"/>
  <c r="AP16" i="4"/>
  <c r="AQ16" i="4"/>
  <c r="AY16" i="4" s="1"/>
  <c r="AB17" i="4"/>
  <c r="AG17" i="4"/>
  <c r="AP17" i="4"/>
  <c r="AQ17" i="4"/>
  <c r="AX17" i="4" s="1"/>
  <c r="AB18" i="4"/>
  <c r="AG18" i="4"/>
  <c r="AP18" i="4"/>
  <c r="AQ18" i="4"/>
  <c r="AX18" i="4" s="1"/>
  <c r="AB19" i="4"/>
  <c r="AG19" i="4"/>
  <c r="AP19" i="4"/>
  <c r="AQ19" i="4"/>
  <c r="AY19" i="4" s="1"/>
  <c r="AB20" i="4"/>
  <c r="AG20" i="4"/>
  <c r="AP20" i="4"/>
  <c r="AQ20" i="4"/>
  <c r="AX20" i="4" s="1"/>
  <c r="AB21" i="4"/>
  <c r="AG21" i="4"/>
  <c r="AP21" i="4"/>
  <c r="AQ21" i="4"/>
  <c r="AX21" i="4" s="1"/>
  <c r="AB22" i="4"/>
  <c r="AG22" i="4"/>
  <c r="AP22" i="4"/>
  <c r="AQ22" i="4"/>
  <c r="AY22" i="4" s="1"/>
  <c r="AB23" i="4"/>
  <c r="AG23" i="4"/>
  <c r="AP23" i="4"/>
  <c r="AQ23" i="4"/>
  <c r="AX23" i="4" s="1"/>
  <c r="AB24" i="4"/>
  <c r="AG24" i="4"/>
  <c r="AP24" i="4"/>
  <c r="AQ24" i="4"/>
  <c r="AY24" i="4" s="1"/>
  <c r="AB25" i="4"/>
  <c r="AG25" i="4"/>
  <c r="AP25" i="4"/>
  <c r="AQ25" i="4"/>
  <c r="AY25" i="4" s="1"/>
  <c r="AB26" i="4"/>
  <c r="AG26" i="4"/>
  <c r="AP26" i="4"/>
  <c r="AQ26" i="4"/>
  <c r="AX26" i="4" s="1"/>
  <c r="AB27" i="4"/>
  <c r="AG27" i="4"/>
  <c r="AP27" i="4"/>
  <c r="AQ27" i="4"/>
  <c r="AX27" i="4" s="1"/>
  <c r="AB28" i="4"/>
  <c r="AG28" i="4"/>
  <c r="AP28" i="4"/>
  <c r="AQ28" i="4"/>
  <c r="AY28" i="4" s="1"/>
  <c r="AB29" i="4"/>
  <c r="AG29" i="4"/>
  <c r="AP29" i="4"/>
  <c r="AQ29" i="4"/>
  <c r="AX29" i="4" s="1"/>
  <c r="AB30" i="4"/>
  <c r="AG30" i="4"/>
  <c r="AP30" i="4"/>
  <c r="AQ30" i="4"/>
  <c r="AY30" i="4" s="1"/>
  <c r="AB31" i="4"/>
  <c r="AG31" i="4"/>
  <c r="AP31" i="4"/>
  <c r="AQ31" i="4"/>
  <c r="AY31" i="4" s="1"/>
  <c r="AB32" i="4"/>
  <c r="AG32" i="4"/>
  <c r="AP32" i="4"/>
  <c r="AQ32" i="4"/>
  <c r="AX32" i="4" s="1"/>
  <c r="AB33" i="4"/>
  <c r="AG33" i="4"/>
  <c r="AP33" i="4"/>
  <c r="AQ33" i="4"/>
  <c r="AY33" i="4" s="1"/>
  <c r="AB34" i="4"/>
  <c r="AG34" i="4"/>
  <c r="AP34" i="4"/>
  <c r="AQ34" i="4"/>
  <c r="AY34" i="4" s="1"/>
  <c r="AB35" i="4"/>
  <c r="AG35" i="4"/>
  <c r="AP35" i="4"/>
  <c r="AQ35" i="4"/>
  <c r="AX35" i="4" s="1"/>
  <c r="AB36" i="4"/>
  <c r="AG36" i="4"/>
  <c r="AP36" i="4"/>
  <c r="AQ36" i="4"/>
  <c r="AX36" i="4" s="1"/>
  <c r="AB37" i="4"/>
  <c r="AG37" i="4"/>
  <c r="AP37" i="4"/>
  <c r="AQ37" i="4"/>
  <c r="AY37" i="4" s="1"/>
  <c r="AB38" i="4"/>
  <c r="AG38" i="4"/>
  <c r="AP38" i="4"/>
  <c r="AQ38" i="4"/>
  <c r="AX38" i="4" s="1"/>
  <c r="AB39" i="4"/>
  <c r="AG39" i="4"/>
  <c r="AP39" i="4"/>
  <c r="AQ39" i="4"/>
  <c r="AX39" i="4" s="1"/>
  <c r="AB40" i="4"/>
  <c r="AG40" i="4"/>
  <c r="AP40" i="4"/>
  <c r="AQ40" i="4"/>
  <c r="AY40" i="4" s="1"/>
  <c r="AB41" i="4"/>
  <c r="AG41" i="4"/>
  <c r="AP41" i="4"/>
  <c r="AQ41" i="4"/>
  <c r="AX41" i="4" s="1"/>
  <c r="AB42" i="4"/>
  <c r="AG42" i="4"/>
  <c r="AP42" i="4"/>
  <c r="AQ42" i="4"/>
  <c r="AY42" i="4" s="1"/>
  <c r="AB43" i="4"/>
  <c r="AG43" i="4"/>
  <c r="AP43" i="4"/>
  <c r="AQ43" i="4"/>
  <c r="AY43" i="4" s="1"/>
  <c r="AB44" i="4"/>
  <c r="AG44" i="4"/>
  <c r="AP44" i="4"/>
  <c r="AQ44" i="4"/>
  <c r="AX44" i="4" s="1"/>
  <c r="AB45" i="4"/>
  <c r="AG45" i="4"/>
  <c r="AP45" i="4"/>
  <c r="AQ45" i="4"/>
  <c r="AX45" i="4" s="1"/>
  <c r="AB46" i="4"/>
  <c r="AG46" i="4"/>
  <c r="AP46" i="4"/>
  <c r="AQ46" i="4"/>
  <c r="AY46" i="4" s="1"/>
  <c r="AB47" i="4"/>
  <c r="AG47" i="4"/>
  <c r="AP47" i="4"/>
  <c r="AQ47" i="4"/>
  <c r="AX47" i="4" s="1"/>
  <c r="AB48" i="4"/>
  <c r="AG48" i="4"/>
  <c r="AP48" i="4"/>
  <c r="AQ48" i="4"/>
  <c r="AY48" i="4" s="1"/>
  <c r="AB49" i="4"/>
  <c r="AG49" i="4"/>
  <c r="AP49" i="4"/>
  <c r="AQ49" i="4"/>
  <c r="AY49" i="4" s="1"/>
  <c r="AB50" i="4"/>
  <c r="AG50" i="4"/>
  <c r="AP50" i="4"/>
  <c r="AQ50" i="4"/>
  <c r="AX50" i="4" s="1"/>
  <c r="AB51" i="4"/>
  <c r="AG51" i="4"/>
  <c r="AP51" i="4"/>
  <c r="AQ51" i="4"/>
  <c r="AY51" i="4" s="1"/>
  <c r="AB52" i="4"/>
  <c r="AG52" i="4"/>
  <c r="AP52" i="4"/>
  <c r="AQ52" i="4"/>
  <c r="AY52" i="4" s="1"/>
  <c r="L53" i="4"/>
  <c r="AC53" i="4"/>
  <c r="AD53" i="4"/>
  <c r="AE53" i="4"/>
  <c r="AH53" i="4"/>
  <c r="AI53" i="4"/>
  <c r="AL53" i="4"/>
  <c r="AU53" i="4"/>
  <c r="AW53" i="4"/>
  <c r="AY9" i="4" l="1"/>
  <c r="AX42" i="4"/>
  <c r="AY39" i="4"/>
  <c r="AX24" i="4"/>
  <c r="AX51" i="4"/>
  <c r="AY21" i="4"/>
  <c r="AX30" i="4"/>
  <c r="AX48" i="4"/>
  <c r="AY45" i="4"/>
  <c r="AX33" i="4"/>
  <c r="AX15" i="4"/>
  <c r="AY12" i="4"/>
  <c r="AY27" i="4"/>
  <c r="AY36" i="4"/>
  <c r="AY18" i="4"/>
  <c r="AY50" i="4"/>
  <c r="AX49" i="4"/>
  <c r="AY44" i="4"/>
  <c r="AX43" i="4"/>
  <c r="AY38" i="4"/>
  <c r="AX37" i="4"/>
  <c r="AY32" i="4"/>
  <c r="AX31" i="4"/>
  <c r="AY26" i="4"/>
  <c r="AX25" i="4"/>
  <c r="AY20" i="4"/>
  <c r="AX19" i="4"/>
  <c r="AY14" i="4"/>
  <c r="AX13" i="4"/>
  <c r="AQ53" i="4"/>
  <c r="AS53" i="4" s="1"/>
  <c r="AY8" i="4"/>
  <c r="AX52" i="4"/>
  <c r="AY47" i="4"/>
  <c r="AX46" i="4"/>
  <c r="AY41" i="4"/>
  <c r="AX40" i="4"/>
  <c r="AY35" i="4"/>
  <c r="AX34" i="4"/>
  <c r="AY29" i="4"/>
  <c r="AX28" i="4"/>
  <c r="AY23" i="4"/>
  <c r="AX22" i="4"/>
  <c r="AY17" i="4"/>
  <c r="AX16" i="4"/>
  <c r="AY11" i="4"/>
  <c r="AX10" i="4"/>
  <c r="AG53" i="4"/>
  <c r="AW45" i="5"/>
  <c r="AI142" i="3"/>
  <c r="AU142" i="3"/>
  <c r="K5" i="3"/>
  <c r="T8" i="3"/>
  <c r="AB8" i="3"/>
  <c r="AG8" i="3"/>
  <c r="AP8" i="3"/>
  <c r="AQ8" i="3"/>
  <c r="AW8" i="3" s="1"/>
  <c r="T9" i="3"/>
  <c r="AB9" i="3"/>
  <c r="AG9" i="3"/>
  <c r="AP9" i="3"/>
  <c r="AQ9" i="3"/>
  <c r="AW9" i="3" s="1"/>
  <c r="T10" i="3"/>
  <c r="AB10" i="3"/>
  <c r="AG10" i="3"/>
  <c r="AP10" i="3"/>
  <c r="AQ10" i="3"/>
  <c r="AW10" i="3" s="1"/>
  <c r="T11" i="3"/>
  <c r="AB11" i="3"/>
  <c r="AG11" i="3"/>
  <c r="AP11" i="3"/>
  <c r="AQ11" i="3"/>
  <c r="AW11" i="3" s="1"/>
  <c r="T12" i="3"/>
  <c r="AB12" i="3"/>
  <c r="AG12" i="3"/>
  <c r="AP12" i="3"/>
  <c r="AQ12" i="3"/>
  <c r="AW12" i="3" s="1"/>
  <c r="AY12" i="3" s="1"/>
  <c r="T13" i="3"/>
  <c r="AB13" i="3"/>
  <c r="AG13" i="3"/>
  <c r="AP13" i="3"/>
  <c r="AQ13" i="3"/>
  <c r="AW13" i="3" s="1"/>
  <c r="AY13" i="3" s="1"/>
  <c r="T14" i="3"/>
  <c r="AB14" i="3"/>
  <c r="AG14" i="3"/>
  <c r="AP14" i="3"/>
  <c r="AQ14" i="3"/>
  <c r="AW14" i="3" s="1"/>
  <c r="T15" i="3"/>
  <c r="AB15" i="3"/>
  <c r="AG15" i="3"/>
  <c r="AP15" i="3"/>
  <c r="AQ15" i="3"/>
  <c r="AW15" i="3" s="1"/>
  <c r="T16" i="3"/>
  <c r="AB16" i="3"/>
  <c r="AG16" i="3"/>
  <c r="AP16" i="3"/>
  <c r="AQ16" i="3"/>
  <c r="AW16" i="3" s="1"/>
  <c r="T17" i="3"/>
  <c r="AB17" i="3"/>
  <c r="AG17" i="3"/>
  <c r="AP17" i="3"/>
  <c r="AQ17" i="3"/>
  <c r="AW17" i="3" s="1"/>
  <c r="T18" i="3"/>
  <c r="AB18" i="3"/>
  <c r="AG18" i="3"/>
  <c r="AP18" i="3"/>
  <c r="AQ18" i="3"/>
  <c r="AW18" i="3" s="1"/>
  <c r="T19" i="3"/>
  <c r="AB19" i="3"/>
  <c r="AG19" i="3"/>
  <c r="AP19" i="3"/>
  <c r="AQ19" i="3"/>
  <c r="AW19" i="3" s="1"/>
  <c r="AY19" i="3" s="1"/>
  <c r="T20" i="3"/>
  <c r="AB20" i="3"/>
  <c r="AG20" i="3"/>
  <c r="AP20" i="3"/>
  <c r="AQ20" i="3"/>
  <c r="AW20" i="3" s="1"/>
  <c r="T21" i="3"/>
  <c r="AB21" i="3"/>
  <c r="AG21" i="3"/>
  <c r="AP21" i="3"/>
  <c r="AQ21" i="3"/>
  <c r="AW21" i="3" s="1"/>
  <c r="T22" i="3"/>
  <c r="AB22" i="3"/>
  <c r="AG22" i="3"/>
  <c r="AP22" i="3"/>
  <c r="AQ22" i="3"/>
  <c r="AW22" i="3" s="1"/>
  <c r="T23" i="3"/>
  <c r="AB23" i="3"/>
  <c r="AG23" i="3"/>
  <c r="AP23" i="3"/>
  <c r="AQ23" i="3"/>
  <c r="AW23" i="3" s="1"/>
  <c r="T24" i="3"/>
  <c r="AB24" i="3"/>
  <c r="AG24" i="3"/>
  <c r="AP24" i="3"/>
  <c r="AQ24" i="3"/>
  <c r="AW24" i="3" s="1"/>
  <c r="AY24" i="3" s="1"/>
  <c r="T25" i="3"/>
  <c r="AB25" i="3"/>
  <c r="AG25" i="3"/>
  <c r="AP25" i="3"/>
  <c r="AQ25" i="3"/>
  <c r="AW25" i="3" s="1"/>
  <c r="T26" i="3"/>
  <c r="AB26" i="3"/>
  <c r="AG26" i="3"/>
  <c r="AP26" i="3"/>
  <c r="AQ26" i="3"/>
  <c r="AW26" i="3" s="1"/>
  <c r="T27" i="3"/>
  <c r="AB27" i="3"/>
  <c r="AG27" i="3"/>
  <c r="AP27" i="3"/>
  <c r="AQ27" i="3"/>
  <c r="AW27" i="3" s="1"/>
  <c r="T28" i="3"/>
  <c r="AB28" i="3"/>
  <c r="AG28" i="3"/>
  <c r="AP28" i="3"/>
  <c r="AQ28" i="3"/>
  <c r="AW28" i="3" s="1"/>
  <c r="T29" i="3"/>
  <c r="AB29" i="3"/>
  <c r="AG29" i="3"/>
  <c r="AP29" i="3"/>
  <c r="AQ29" i="3"/>
  <c r="AW29" i="3" s="1"/>
  <c r="T30" i="3"/>
  <c r="AB30" i="3"/>
  <c r="AG30" i="3"/>
  <c r="AP30" i="3"/>
  <c r="AQ30" i="3"/>
  <c r="AW30" i="3" s="1"/>
  <c r="AY30" i="3" s="1"/>
  <c r="T31" i="3"/>
  <c r="AB31" i="3"/>
  <c r="AG31" i="3"/>
  <c r="AP31" i="3"/>
  <c r="AQ31" i="3"/>
  <c r="AW31" i="3" s="1"/>
  <c r="T32" i="3"/>
  <c r="AB32" i="3"/>
  <c r="AG32" i="3"/>
  <c r="AP32" i="3"/>
  <c r="AQ32" i="3"/>
  <c r="AW32" i="3" s="1"/>
  <c r="T33" i="3"/>
  <c r="AB33" i="3"/>
  <c r="AG33" i="3"/>
  <c r="AP33" i="3"/>
  <c r="AQ33" i="3"/>
  <c r="AW33" i="3" s="1"/>
  <c r="T34" i="3"/>
  <c r="AB34" i="3"/>
  <c r="AG34" i="3"/>
  <c r="AP34" i="3"/>
  <c r="AQ34" i="3"/>
  <c r="AW34" i="3" s="1"/>
  <c r="T35" i="3"/>
  <c r="AB35" i="3"/>
  <c r="AG35" i="3"/>
  <c r="AP35" i="3"/>
  <c r="AQ35" i="3"/>
  <c r="AW35" i="3" s="1"/>
  <c r="T36" i="3"/>
  <c r="AB36" i="3"/>
  <c r="AG36" i="3"/>
  <c r="AP36" i="3"/>
  <c r="AQ36" i="3"/>
  <c r="AW36" i="3" s="1"/>
  <c r="T37" i="3"/>
  <c r="AB37" i="3"/>
  <c r="AG37" i="3"/>
  <c r="AP37" i="3"/>
  <c r="AQ37" i="3"/>
  <c r="AW37" i="3" s="1"/>
  <c r="T38" i="3"/>
  <c r="AB38" i="3"/>
  <c r="AG38" i="3"/>
  <c r="AP38" i="3"/>
  <c r="AQ38" i="3"/>
  <c r="AW38" i="3" s="1"/>
  <c r="T39" i="3"/>
  <c r="AB39" i="3"/>
  <c r="AG39" i="3"/>
  <c r="AP39" i="3"/>
  <c r="AQ39" i="3"/>
  <c r="AW39" i="3" s="1"/>
  <c r="T40" i="3"/>
  <c r="AB40" i="3"/>
  <c r="AG40" i="3"/>
  <c r="AP40" i="3"/>
  <c r="AQ40" i="3"/>
  <c r="AW40" i="3" s="1"/>
  <c r="T41" i="3"/>
  <c r="AB41" i="3"/>
  <c r="AG41" i="3"/>
  <c r="AP41" i="3"/>
  <c r="AQ41" i="3"/>
  <c r="AW41" i="3" s="1"/>
  <c r="T42" i="3"/>
  <c r="AB42" i="3"/>
  <c r="AG42" i="3"/>
  <c r="AP42" i="3"/>
  <c r="AQ42" i="3"/>
  <c r="AW42" i="3" s="1"/>
  <c r="AY42" i="3" s="1"/>
  <c r="T43" i="3"/>
  <c r="AB43" i="3"/>
  <c r="AG43" i="3"/>
  <c r="AP43" i="3"/>
  <c r="AQ43" i="3"/>
  <c r="AW43" i="3" s="1"/>
  <c r="T44" i="3"/>
  <c r="AB44" i="3"/>
  <c r="AG44" i="3"/>
  <c r="AP44" i="3"/>
  <c r="AQ44" i="3"/>
  <c r="AW44" i="3" s="1"/>
  <c r="T45" i="3"/>
  <c r="AB45" i="3"/>
  <c r="AG45" i="3"/>
  <c r="AP45" i="3"/>
  <c r="AQ45" i="3"/>
  <c r="AW45" i="3" s="1"/>
  <c r="T46" i="3"/>
  <c r="AB46" i="3"/>
  <c r="AG46" i="3"/>
  <c r="AP46" i="3"/>
  <c r="AQ46" i="3"/>
  <c r="AW46" i="3" s="1"/>
  <c r="AY46" i="3" s="1"/>
  <c r="T47" i="3"/>
  <c r="AB47" i="3"/>
  <c r="AG47" i="3"/>
  <c r="AP47" i="3"/>
  <c r="AQ47" i="3"/>
  <c r="AW47" i="3" s="1"/>
  <c r="T48" i="3"/>
  <c r="AB48" i="3"/>
  <c r="AG48" i="3"/>
  <c r="AP48" i="3"/>
  <c r="AQ48" i="3"/>
  <c r="AW48" i="3" s="1"/>
  <c r="AY48" i="3" s="1"/>
  <c r="T49" i="3"/>
  <c r="AB49" i="3"/>
  <c r="AG49" i="3"/>
  <c r="AP49" i="3"/>
  <c r="AQ49" i="3"/>
  <c r="AW49" i="3" s="1"/>
  <c r="AY49" i="3" s="1"/>
  <c r="T50" i="3"/>
  <c r="AB50" i="3"/>
  <c r="AG50" i="3"/>
  <c r="AP50" i="3"/>
  <c r="AQ50" i="3"/>
  <c r="AW50" i="3" s="1"/>
  <c r="T51" i="3"/>
  <c r="AB51" i="3"/>
  <c r="AG51" i="3"/>
  <c r="AP51" i="3"/>
  <c r="AQ51" i="3"/>
  <c r="AW51" i="3" s="1"/>
  <c r="T52" i="3"/>
  <c r="AB52" i="3"/>
  <c r="AG52" i="3"/>
  <c r="AP52" i="3"/>
  <c r="AQ52" i="3"/>
  <c r="AW52" i="3" s="1"/>
  <c r="AY52" i="3" s="1"/>
  <c r="T53" i="3"/>
  <c r="AB53" i="3"/>
  <c r="AG53" i="3"/>
  <c r="AP53" i="3"/>
  <c r="AQ53" i="3"/>
  <c r="AW53" i="3" s="1"/>
  <c r="T54" i="3"/>
  <c r="AB54" i="3"/>
  <c r="AG54" i="3"/>
  <c r="AP54" i="3"/>
  <c r="AQ54" i="3"/>
  <c r="AW54" i="3" s="1"/>
  <c r="T55" i="3"/>
  <c r="AB55" i="3"/>
  <c r="AG55" i="3"/>
  <c r="AP55" i="3"/>
  <c r="AQ55" i="3"/>
  <c r="AW55" i="3" s="1"/>
  <c r="T56" i="3"/>
  <c r="AB56" i="3"/>
  <c r="AG56" i="3"/>
  <c r="AP56" i="3"/>
  <c r="AQ56" i="3"/>
  <c r="AW56" i="3" s="1"/>
  <c r="T57" i="3"/>
  <c r="AB57" i="3"/>
  <c r="AG57" i="3"/>
  <c r="AP57" i="3"/>
  <c r="AQ57" i="3"/>
  <c r="AW57" i="3" s="1"/>
  <c r="T58" i="3"/>
  <c r="AB58" i="3"/>
  <c r="AG58" i="3"/>
  <c r="AP58" i="3"/>
  <c r="AQ58" i="3"/>
  <c r="AW58" i="3" s="1"/>
  <c r="AY58" i="3" s="1"/>
  <c r="T59" i="3"/>
  <c r="AB59" i="3"/>
  <c r="AG59" i="3"/>
  <c r="AP59" i="3"/>
  <c r="AQ59" i="3"/>
  <c r="AW59" i="3" s="1"/>
  <c r="T60" i="3"/>
  <c r="AB60" i="3"/>
  <c r="AG60" i="3"/>
  <c r="AP60" i="3"/>
  <c r="AQ60" i="3"/>
  <c r="AW60" i="3" s="1"/>
  <c r="AY60" i="3" s="1"/>
  <c r="T61" i="3"/>
  <c r="AB61" i="3"/>
  <c r="AG61" i="3"/>
  <c r="AP61" i="3"/>
  <c r="AQ61" i="3"/>
  <c r="AW61" i="3" s="1"/>
  <c r="AY61" i="3" s="1"/>
  <c r="T62" i="3"/>
  <c r="AB62" i="3"/>
  <c r="AG62" i="3"/>
  <c r="AP62" i="3"/>
  <c r="AQ62" i="3"/>
  <c r="AW62" i="3" s="1"/>
  <c r="T63" i="3"/>
  <c r="AB63" i="3"/>
  <c r="AG63" i="3"/>
  <c r="AP63" i="3"/>
  <c r="AQ63" i="3"/>
  <c r="AW63" i="3" s="1"/>
  <c r="T64" i="3"/>
  <c r="AB64" i="3"/>
  <c r="AG64" i="3"/>
  <c r="AP64" i="3"/>
  <c r="AQ64" i="3"/>
  <c r="AW64" i="3" s="1"/>
  <c r="T65" i="3"/>
  <c r="AB65" i="3"/>
  <c r="AG65" i="3"/>
  <c r="AP65" i="3"/>
  <c r="AQ65" i="3"/>
  <c r="AW65" i="3" s="1"/>
  <c r="T66" i="3"/>
  <c r="AB66" i="3"/>
  <c r="AG66" i="3"/>
  <c r="AP66" i="3"/>
  <c r="AQ66" i="3"/>
  <c r="AW66" i="3" s="1"/>
  <c r="AY66" i="3" s="1"/>
  <c r="T67" i="3"/>
  <c r="AB67" i="3"/>
  <c r="AG67" i="3"/>
  <c r="AP67" i="3"/>
  <c r="AQ67" i="3"/>
  <c r="AW67" i="3" s="1"/>
  <c r="T68" i="3"/>
  <c r="AB68" i="3"/>
  <c r="AG68" i="3"/>
  <c r="AP68" i="3"/>
  <c r="AQ68" i="3"/>
  <c r="AW68" i="3" s="1"/>
  <c r="T69" i="3"/>
  <c r="AB69" i="3"/>
  <c r="AG69" i="3"/>
  <c r="AP69" i="3"/>
  <c r="AQ69" i="3"/>
  <c r="AW69" i="3" s="1"/>
  <c r="T70" i="3"/>
  <c r="AB70" i="3"/>
  <c r="AG70" i="3"/>
  <c r="AP70" i="3"/>
  <c r="AQ70" i="3"/>
  <c r="AW70" i="3" s="1"/>
  <c r="T71" i="3"/>
  <c r="AB71" i="3"/>
  <c r="AG71" i="3"/>
  <c r="AP71" i="3"/>
  <c r="AQ71" i="3"/>
  <c r="AW71" i="3" s="1"/>
  <c r="T72" i="3"/>
  <c r="AB72" i="3"/>
  <c r="AG72" i="3"/>
  <c r="AP72" i="3"/>
  <c r="AQ72" i="3"/>
  <c r="AW72" i="3" s="1"/>
  <c r="T73" i="3"/>
  <c r="AB73" i="3"/>
  <c r="AG73" i="3"/>
  <c r="AP73" i="3"/>
  <c r="AQ73" i="3"/>
  <c r="AW73" i="3" s="1"/>
  <c r="AY73" i="3" s="1"/>
  <c r="T74" i="3"/>
  <c r="AB74" i="3"/>
  <c r="AG74" i="3"/>
  <c r="AP74" i="3"/>
  <c r="AQ74" i="3"/>
  <c r="AW74" i="3" s="1"/>
  <c r="T75" i="3"/>
  <c r="AB75" i="3"/>
  <c r="AG75" i="3"/>
  <c r="AP75" i="3"/>
  <c r="AQ75" i="3"/>
  <c r="AW75" i="3" s="1"/>
  <c r="T76" i="3"/>
  <c r="AB76" i="3"/>
  <c r="AG76" i="3"/>
  <c r="AP76" i="3"/>
  <c r="AQ76" i="3"/>
  <c r="AW76" i="3" s="1"/>
  <c r="AY76" i="3" s="1"/>
  <c r="T77" i="3"/>
  <c r="AB77" i="3"/>
  <c r="AG77" i="3"/>
  <c r="AP77" i="3"/>
  <c r="AQ77" i="3"/>
  <c r="AW77" i="3" s="1"/>
  <c r="T78" i="3"/>
  <c r="AB78" i="3"/>
  <c r="AG78" i="3"/>
  <c r="AP78" i="3"/>
  <c r="AQ78" i="3"/>
  <c r="AW78" i="3" s="1"/>
  <c r="AY78" i="3" s="1"/>
  <c r="T79" i="3"/>
  <c r="AB79" i="3"/>
  <c r="AG79" i="3"/>
  <c r="AP79" i="3"/>
  <c r="AQ79" i="3"/>
  <c r="AW79" i="3" s="1"/>
  <c r="AY79" i="3" s="1"/>
  <c r="T80" i="3"/>
  <c r="AB80" i="3"/>
  <c r="AG80" i="3"/>
  <c r="AP80" i="3"/>
  <c r="AQ80" i="3"/>
  <c r="AW80" i="3" s="1"/>
  <c r="T81" i="3"/>
  <c r="AB81" i="3"/>
  <c r="AG81" i="3"/>
  <c r="AP81" i="3"/>
  <c r="AQ81" i="3"/>
  <c r="AW81" i="3" s="1"/>
  <c r="T82" i="3"/>
  <c r="AB82" i="3"/>
  <c r="AG82" i="3"/>
  <c r="AP82" i="3"/>
  <c r="AQ82" i="3"/>
  <c r="AW82" i="3" s="1"/>
  <c r="T83" i="3"/>
  <c r="AB83" i="3"/>
  <c r="AG83" i="3"/>
  <c r="AP83" i="3"/>
  <c r="AQ83" i="3"/>
  <c r="AW83" i="3" s="1"/>
  <c r="T84" i="3"/>
  <c r="AB84" i="3"/>
  <c r="AG84" i="3"/>
  <c r="AP84" i="3"/>
  <c r="AQ84" i="3"/>
  <c r="AW84" i="3" s="1"/>
  <c r="AY84" i="3" s="1"/>
  <c r="T85" i="3"/>
  <c r="AB85" i="3"/>
  <c r="AG85" i="3"/>
  <c r="AP85" i="3"/>
  <c r="AQ85" i="3"/>
  <c r="AW85" i="3" s="1"/>
  <c r="T86" i="3"/>
  <c r="AB86" i="3"/>
  <c r="AG86" i="3"/>
  <c r="AP86" i="3"/>
  <c r="AQ86" i="3"/>
  <c r="AW86" i="3" s="1"/>
  <c r="T87" i="3"/>
  <c r="AB87" i="3"/>
  <c r="AG87" i="3"/>
  <c r="AP87" i="3"/>
  <c r="AQ87" i="3"/>
  <c r="AW87" i="3" s="1"/>
  <c r="T88" i="3"/>
  <c r="AB88" i="3"/>
  <c r="AG88" i="3"/>
  <c r="AP88" i="3"/>
  <c r="AQ88" i="3"/>
  <c r="AW88" i="3" s="1"/>
  <c r="AY88" i="3" s="1"/>
  <c r="T89" i="3"/>
  <c r="AB89" i="3"/>
  <c r="AG89" i="3"/>
  <c r="AP89" i="3"/>
  <c r="AQ89" i="3"/>
  <c r="AW89" i="3" s="1"/>
  <c r="T90" i="3"/>
  <c r="AB90" i="3"/>
  <c r="AG90" i="3"/>
  <c r="AP90" i="3"/>
  <c r="AQ90" i="3"/>
  <c r="AW90" i="3" s="1"/>
  <c r="T91" i="3"/>
  <c r="AB91" i="3"/>
  <c r="AG91" i="3"/>
  <c r="AP91" i="3"/>
  <c r="AQ91" i="3"/>
  <c r="AW91" i="3" s="1"/>
  <c r="T92" i="3"/>
  <c r="AB92" i="3"/>
  <c r="AG92" i="3"/>
  <c r="AP92" i="3"/>
  <c r="AQ92" i="3"/>
  <c r="AW92" i="3" s="1"/>
  <c r="T93" i="3"/>
  <c r="AB93" i="3"/>
  <c r="AG93" i="3"/>
  <c r="AP93" i="3"/>
  <c r="AQ93" i="3"/>
  <c r="AW93" i="3" s="1"/>
  <c r="T94" i="3"/>
  <c r="AB94" i="3"/>
  <c r="AG94" i="3"/>
  <c r="AP94" i="3"/>
  <c r="AQ94" i="3"/>
  <c r="AW94" i="3" s="1"/>
  <c r="AY94" i="3" s="1"/>
  <c r="T95" i="3"/>
  <c r="AB95" i="3"/>
  <c r="AG95" i="3"/>
  <c r="AP95" i="3"/>
  <c r="AQ95" i="3"/>
  <c r="AW95" i="3" s="1"/>
  <c r="T96" i="3"/>
  <c r="AB96" i="3"/>
  <c r="AG96" i="3"/>
  <c r="AP96" i="3"/>
  <c r="AQ96" i="3"/>
  <c r="AW96" i="3" s="1"/>
  <c r="AY96" i="3" s="1"/>
  <c r="T97" i="3"/>
  <c r="AB97" i="3"/>
  <c r="AG97" i="3"/>
  <c r="AP97" i="3"/>
  <c r="AQ97" i="3"/>
  <c r="AW97" i="3" s="1"/>
  <c r="T98" i="3"/>
  <c r="AB98" i="3"/>
  <c r="AG98" i="3"/>
  <c r="AP98" i="3"/>
  <c r="AQ98" i="3"/>
  <c r="AW98" i="3" s="1"/>
  <c r="AY98" i="3" s="1"/>
  <c r="T99" i="3"/>
  <c r="AB99" i="3"/>
  <c r="AG99" i="3"/>
  <c r="AP99" i="3"/>
  <c r="AQ99" i="3"/>
  <c r="AW99" i="3" s="1"/>
  <c r="T100" i="3"/>
  <c r="AB100" i="3"/>
  <c r="AG100" i="3"/>
  <c r="AP100" i="3"/>
  <c r="AQ100" i="3"/>
  <c r="AW100" i="3" s="1"/>
  <c r="AY100" i="3" s="1"/>
  <c r="T101" i="3"/>
  <c r="AB101" i="3"/>
  <c r="AG101" i="3"/>
  <c r="AP101" i="3"/>
  <c r="AQ101" i="3"/>
  <c r="AW101" i="3" s="1"/>
  <c r="T102" i="3"/>
  <c r="AB102" i="3"/>
  <c r="AG102" i="3"/>
  <c r="AP102" i="3"/>
  <c r="AQ102" i="3"/>
  <c r="AW102" i="3" s="1"/>
  <c r="AY102" i="3" s="1"/>
  <c r="T103" i="3"/>
  <c r="AB103" i="3"/>
  <c r="AG103" i="3"/>
  <c r="AP103" i="3"/>
  <c r="AQ103" i="3"/>
  <c r="AW103" i="3" s="1"/>
  <c r="T104" i="3"/>
  <c r="AB104" i="3"/>
  <c r="AG104" i="3"/>
  <c r="AP104" i="3"/>
  <c r="AQ104" i="3"/>
  <c r="AW104" i="3" s="1"/>
  <c r="AY104" i="3" s="1"/>
  <c r="T105" i="3"/>
  <c r="AB105" i="3"/>
  <c r="AG105" i="3"/>
  <c r="AP105" i="3"/>
  <c r="AQ105" i="3"/>
  <c r="AW105" i="3" s="1"/>
  <c r="AY105" i="3" s="1"/>
  <c r="T106" i="3"/>
  <c r="AB106" i="3"/>
  <c r="AG106" i="3"/>
  <c r="AP106" i="3"/>
  <c r="AQ106" i="3"/>
  <c r="AW106" i="3" s="1"/>
  <c r="T107" i="3"/>
  <c r="AB107" i="3"/>
  <c r="AG107" i="3"/>
  <c r="AP107" i="3"/>
  <c r="AQ107" i="3"/>
  <c r="AW107" i="3" s="1"/>
  <c r="T108" i="3"/>
  <c r="AB108" i="3"/>
  <c r="AG108" i="3"/>
  <c r="AP108" i="3"/>
  <c r="AQ108" i="3"/>
  <c r="AW108" i="3" s="1"/>
  <c r="AY108" i="3" s="1"/>
  <c r="T109" i="3"/>
  <c r="AB109" i="3"/>
  <c r="AG109" i="3"/>
  <c r="AP109" i="3"/>
  <c r="AQ109" i="3"/>
  <c r="AW109" i="3" s="1"/>
  <c r="T110" i="3"/>
  <c r="AB110" i="3"/>
  <c r="AG110" i="3"/>
  <c r="AP110" i="3"/>
  <c r="AQ110" i="3"/>
  <c r="AW110" i="3" s="1"/>
  <c r="T111" i="3"/>
  <c r="AB111" i="3"/>
  <c r="AG111" i="3"/>
  <c r="AP111" i="3"/>
  <c r="AQ111" i="3"/>
  <c r="AW111" i="3" s="1"/>
  <c r="AY111" i="3" s="1"/>
  <c r="T112" i="3"/>
  <c r="AB112" i="3"/>
  <c r="AG112" i="3"/>
  <c r="AP112" i="3"/>
  <c r="AQ112" i="3"/>
  <c r="AW112" i="3" s="1"/>
  <c r="AY112" i="3" s="1"/>
  <c r="T113" i="3"/>
  <c r="AB113" i="3"/>
  <c r="AG113" i="3"/>
  <c r="AP113" i="3"/>
  <c r="AQ113" i="3"/>
  <c r="AW113" i="3" s="1"/>
  <c r="AY113" i="3" s="1"/>
  <c r="T114" i="3"/>
  <c r="AB114" i="3"/>
  <c r="AG114" i="3"/>
  <c r="AP114" i="3"/>
  <c r="AQ114" i="3"/>
  <c r="AW114" i="3" s="1"/>
  <c r="T115" i="3"/>
  <c r="AB115" i="3"/>
  <c r="AG115" i="3"/>
  <c r="AP115" i="3"/>
  <c r="AQ115" i="3"/>
  <c r="AW115" i="3" s="1"/>
  <c r="T116" i="3"/>
  <c r="AB116" i="3"/>
  <c r="AG116" i="3"/>
  <c r="AP116" i="3"/>
  <c r="AQ116" i="3"/>
  <c r="AW116" i="3" s="1"/>
  <c r="T117" i="3"/>
  <c r="AB117" i="3"/>
  <c r="AG117" i="3"/>
  <c r="AP117" i="3"/>
  <c r="AQ117" i="3"/>
  <c r="AW117" i="3" s="1"/>
  <c r="T118" i="3"/>
  <c r="AB118" i="3"/>
  <c r="AG118" i="3"/>
  <c r="AP118" i="3"/>
  <c r="AQ118" i="3"/>
  <c r="AW118" i="3" s="1"/>
  <c r="T119" i="3"/>
  <c r="AB119" i="3"/>
  <c r="AG119" i="3"/>
  <c r="AP119" i="3"/>
  <c r="AQ119" i="3"/>
  <c r="AW119" i="3" s="1"/>
  <c r="T120" i="3"/>
  <c r="AB120" i="3"/>
  <c r="AG120" i="3"/>
  <c r="AP120" i="3"/>
  <c r="AQ120" i="3"/>
  <c r="AW120" i="3" s="1"/>
  <c r="T121" i="3"/>
  <c r="AB121" i="3"/>
  <c r="AG121" i="3"/>
  <c r="AP121" i="3"/>
  <c r="AQ121" i="3"/>
  <c r="AW121" i="3" s="1"/>
  <c r="T122" i="3"/>
  <c r="AB122" i="3"/>
  <c r="AG122" i="3"/>
  <c r="AP122" i="3"/>
  <c r="AQ122" i="3"/>
  <c r="AW122" i="3" s="1"/>
  <c r="T123" i="3"/>
  <c r="AB123" i="3"/>
  <c r="AG123" i="3"/>
  <c r="AP123" i="3"/>
  <c r="AQ123" i="3"/>
  <c r="AW123" i="3" s="1"/>
  <c r="AY123" i="3" s="1"/>
  <c r="T124" i="3"/>
  <c r="AB124" i="3"/>
  <c r="AG124" i="3"/>
  <c r="AP124" i="3"/>
  <c r="AQ124" i="3"/>
  <c r="AW124" i="3" s="1"/>
  <c r="T125" i="3"/>
  <c r="AB125" i="3"/>
  <c r="AG125" i="3"/>
  <c r="AP125" i="3"/>
  <c r="AQ125" i="3"/>
  <c r="AW125" i="3" s="1"/>
  <c r="T126" i="3"/>
  <c r="AB126" i="3"/>
  <c r="AG126" i="3"/>
  <c r="AP126" i="3"/>
  <c r="AQ126" i="3"/>
  <c r="AW126" i="3" s="1"/>
  <c r="AY126" i="3" s="1"/>
  <c r="T127" i="3"/>
  <c r="AB127" i="3"/>
  <c r="AG127" i="3"/>
  <c r="AP127" i="3"/>
  <c r="AQ127" i="3"/>
  <c r="AW127" i="3" s="1"/>
  <c r="T128" i="3"/>
  <c r="AB128" i="3"/>
  <c r="AG128" i="3"/>
  <c r="AP128" i="3"/>
  <c r="AQ128" i="3"/>
  <c r="AW128" i="3" s="1"/>
  <c r="AY128" i="3" s="1"/>
  <c r="T129" i="3"/>
  <c r="AB129" i="3"/>
  <c r="AG129" i="3"/>
  <c r="AP129" i="3"/>
  <c r="AQ129" i="3"/>
  <c r="AW129" i="3" s="1"/>
  <c r="AY129" i="3" s="1"/>
  <c r="T130" i="3"/>
  <c r="AB130" i="3"/>
  <c r="AG130" i="3"/>
  <c r="AP130" i="3"/>
  <c r="AQ130" i="3"/>
  <c r="AW130" i="3" s="1"/>
  <c r="T131" i="3"/>
  <c r="AB131" i="3"/>
  <c r="AG131" i="3"/>
  <c r="AP131" i="3"/>
  <c r="AQ131" i="3"/>
  <c r="AW131" i="3" s="1"/>
  <c r="AY131" i="3" s="1"/>
  <c r="T132" i="3"/>
  <c r="AB132" i="3"/>
  <c r="AG132" i="3"/>
  <c r="AP132" i="3"/>
  <c r="AQ132" i="3"/>
  <c r="AW132" i="3" s="1"/>
  <c r="T133" i="3"/>
  <c r="AB133" i="3"/>
  <c r="AG133" i="3"/>
  <c r="AP133" i="3"/>
  <c r="AQ133" i="3"/>
  <c r="AW133" i="3" s="1"/>
  <c r="AY133" i="3" s="1"/>
  <c r="T134" i="3"/>
  <c r="AB134" i="3"/>
  <c r="AG134" i="3"/>
  <c r="AP134" i="3"/>
  <c r="AQ134" i="3"/>
  <c r="AW134" i="3" s="1"/>
  <c r="T135" i="3"/>
  <c r="AB135" i="3"/>
  <c r="AG135" i="3"/>
  <c r="AP135" i="3"/>
  <c r="AQ135" i="3"/>
  <c r="AW135" i="3" s="1"/>
  <c r="T136" i="3"/>
  <c r="AB136" i="3"/>
  <c r="AG136" i="3"/>
  <c r="AP136" i="3"/>
  <c r="AQ136" i="3"/>
  <c r="AW136" i="3" s="1"/>
  <c r="AY136" i="3" s="1"/>
  <c r="T137" i="3"/>
  <c r="AB137" i="3"/>
  <c r="AG137" i="3"/>
  <c r="AP137" i="3"/>
  <c r="AQ137" i="3"/>
  <c r="AW137" i="3" s="1"/>
  <c r="T138" i="3"/>
  <c r="AB138" i="3"/>
  <c r="AG138" i="3"/>
  <c r="AP138" i="3"/>
  <c r="AQ138" i="3"/>
  <c r="AW138" i="3" s="1"/>
  <c r="T139" i="3"/>
  <c r="AB139" i="3"/>
  <c r="AG139" i="3"/>
  <c r="AP139" i="3"/>
  <c r="AQ139" i="3"/>
  <c r="AW139" i="3" s="1"/>
  <c r="T140" i="3"/>
  <c r="AB140" i="3"/>
  <c r="AG140" i="3"/>
  <c r="AP140" i="3"/>
  <c r="AQ140" i="3"/>
  <c r="AW140" i="3" s="1"/>
  <c r="T141" i="3"/>
  <c r="AB141" i="3"/>
  <c r="AG141" i="3"/>
  <c r="AP141" i="3"/>
  <c r="AQ141" i="3"/>
  <c r="AW141" i="3" s="1"/>
  <c r="L142" i="3"/>
  <c r="AC142" i="3"/>
  <c r="AD142" i="3"/>
  <c r="AE142" i="3"/>
  <c r="AH142" i="3"/>
  <c r="AL142" i="3"/>
  <c r="AX142" i="3"/>
  <c r="AY122" i="3" l="1"/>
  <c r="AY45" i="3"/>
  <c r="AY36" i="3"/>
  <c r="AY90" i="3"/>
  <c r="AY54" i="3"/>
  <c r="AY18" i="3"/>
  <c r="AY141" i="3"/>
  <c r="AY107" i="3"/>
  <c r="AY37" i="3"/>
  <c r="AY121" i="3"/>
  <c r="AY91" i="3"/>
  <c r="AY118" i="3"/>
  <c r="AY103" i="3"/>
  <c r="AY116" i="3"/>
  <c r="AY135" i="3"/>
  <c r="AY127" i="3"/>
  <c r="AY85" i="3"/>
  <c r="AY93" i="3"/>
  <c r="AY75" i="3"/>
  <c r="AY72" i="3"/>
  <c r="AY125" i="3"/>
  <c r="AY81" i="3"/>
  <c r="AY53" i="3"/>
  <c r="AY35" i="3"/>
  <c r="AY114" i="3"/>
  <c r="AY89" i="3"/>
  <c r="AY67" i="3"/>
  <c r="AY43" i="3"/>
  <c r="AY31" i="3"/>
  <c r="AY82" i="3"/>
  <c r="AY25" i="3"/>
  <c r="AY64" i="3"/>
  <c r="AY140" i="3"/>
  <c r="AY119" i="3"/>
  <c r="AY70" i="3"/>
  <c r="AY41" i="3"/>
  <c r="AY99" i="3"/>
  <c r="AY55" i="3"/>
  <c r="AY23" i="3"/>
  <c r="AY57" i="3"/>
  <c r="AY95" i="3"/>
  <c r="AY59" i="3"/>
  <c r="AY17" i="3"/>
  <c r="AY77" i="3"/>
  <c r="AX53" i="4"/>
  <c r="AY138" i="3"/>
  <c r="AY44" i="3"/>
  <c r="AY80" i="3"/>
  <c r="AY68" i="3"/>
  <c r="AY86" i="3"/>
  <c r="AY50" i="3"/>
  <c r="AY124" i="3"/>
  <c r="AY26" i="3"/>
  <c r="AY21" i="3"/>
  <c r="AY10" i="3"/>
  <c r="AY132" i="3"/>
  <c r="AY87" i="3"/>
  <c r="AY65" i="3"/>
  <c r="AY51" i="3"/>
  <c r="AY40" i="3"/>
  <c r="AY38" i="3"/>
  <c r="AY33" i="3"/>
  <c r="AY29" i="3"/>
  <c r="AY22" i="3"/>
  <c r="AY20" i="3"/>
  <c r="AY15" i="3"/>
  <c r="AY11" i="3"/>
  <c r="AY8" i="3"/>
  <c r="AY62" i="3"/>
  <c r="AY134" i="3"/>
  <c r="AY130" i="3"/>
  <c r="AY117" i="3"/>
  <c r="AY106" i="3"/>
  <c r="AY101" i="3"/>
  <c r="AY97" i="3"/>
  <c r="AY74" i="3"/>
  <c r="AY71" i="3"/>
  <c r="AY137" i="3"/>
  <c r="AY115" i="3"/>
  <c r="AY92" i="3"/>
  <c r="AY39" i="3"/>
  <c r="AY28" i="3"/>
  <c r="AQ142" i="3"/>
  <c r="AY63" i="3"/>
  <c r="AY34" i="3"/>
  <c r="AY32" i="3"/>
  <c r="AY27" i="3"/>
  <c r="AY16" i="3"/>
  <c r="AY14" i="3"/>
  <c r="AG142" i="3"/>
  <c r="AY9" i="3"/>
  <c r="AY120" i="3"/>
  <c r="AY56" i="3"/>
  <c r="AW142" i="3"/>
  <c r="AY139" i="3"/>
  <c r="AY110" i="3"/>
  <c r="AY109" i="3"/>
  <c r="AY83" i="3"/>
  <c r="AY69" i="3"/>
  <c r="AY47" i="3"/>
  <c r="AP8" i="1" l="1"/>
  <c r="AQ8" i="1"/>
  <c r="AG8" i="1"/>
  <c r="AB8" i="1"/>
  <c r="AX8" i="1" l="1"/>
  <c r="AY8" i="1"/>
  <c r="AU10" i="1"/>
  <c r="AW10" i="1"/>
  <c r="AB9" i="1"/>
  <c r="K5" i="1" l="1"/>
  <c r="AQ9" i="1"/>
  <c r="AG9" i="1" l="1"/>
  <c r="AP9" i="1"/>
  <c r="AL10" i="1" l="1"/>
  <c r="AH10" i="1"/>
  <c r="AI10" i="1"/>
  <c r="AC10" i="1"/>
  <c r="AD10" i="1"/>
  <c r="AE10" i="1"/>
  <c r="L10" i="1"/>
  <c r="E10" i="1"/>
  <c r="AQ10" i="1" l="1"/>
  <c r="AS10" i="1" s="1"/>
  <c r="AG10" i="1"/>
  <c r="AX10" i="1" l="1"/>
</calcChain>
</file>

<file path=xl/sharedStrings.xml><?xml version="1.0" encoding="utf-8"?>
<sst xmlns="http://schemas.openxmlformats.org/spreadsheetml/2006/main" count="31415" uniqueCount="6022">
  <si>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</si>
  <si>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</si>
  <si>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</si>
  <si>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</si>
  <si>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</si>
  <si>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</si>
  <si>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</si>
  <si>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</si>
  <si>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</si>
  <si>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</si>
  <si>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</si>
  <si>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</si>
  <si>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</si>
  <si>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</si>
  <si>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</si>
  <si>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</si>
  <si>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</si>
  <si>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</si>
  <si>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</si>
  <si>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</si>
  <si>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</si>
  <si>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</si>
  <si>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</si>
  <si>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</si>
  <si>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</si>
  <si>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</si>
  <si>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</si>
  <si>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</si>
  <si>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</si>
  <si>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</si>
  <si>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</si>
  <si>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</si>
  <si>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</si>
  <si>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</si>
  <si>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</si>
  <si>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</si>
  <si>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</si>
  <si>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</si>
  <si>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</si>
  <si>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</si>
  <si>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</si>
  <si>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</si>
  <si>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</si>
  <si>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</si>
  <si>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</si>
  <si>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</si>
  <si>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</si>
  <si>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</si>
  <si>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</si>
  <si>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</si>
  <si>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</si>
  <si>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</si>
  <si>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</si>
  <si>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</si>
  <si>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</si>
  <si>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</si>
  <si>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</si>
  <si>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</si>
  <si>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</si>
  <si>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</si>
  <si>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</si>
  <si>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</si>
  <si>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</si>
  <si>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</si>
  <si>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</si>
  <si>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</si>
  <si>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</si>
  <si>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</si>
  <si>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</si>
  <si>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</si>
  <si>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</si>
  <si>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</si>
  <si>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</si>
  <si>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</si>
  <si>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</si>
  <si>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t>ORIGEN DE LOS RECURSOS</t>
  </si>
  <si>
    <t>(C) EL CONTRATO ES FINANCIADO CON RECURSOS PROPIOS</t>
  </si>
  <si>
    <t>(N) VALOR DE LOS RECURSOS PROPIOS ASIGNADOS AL CONTRATO</t>
  </si>
  <si>
    <t>(C) TIPOLOGIA DEL CONTRATO</t>
  </si>
  <si>
    <t>(F) FECHA FINAL POR ACTA DE REINICIO  (YYYY/MM/DD)</t>
  </si>
  <si>
    <t>(F) FECHA DE TERMINACIÓN POR ACTA FINAL
 (YYYY-MM-DD)</t>
  </si>
  <si>
    <t>PRESTACIÓN DE SERVICIOS</t>
  </si>
  <si>
    <r>
      <t xml:space="preserve">Valor Salario Minimo en pesos </t>
    </r>
    <r>
      <rPr>
        <b/>
        <sz val="11"/>
        <color rgb="FFFF0000"/>
        <rFont val="Calibri"/>
        <family val="2"/>
        <scheme val="minor"/>
      </rPr>
      <t>(2025)</t>
    </r>
  </si>
  <si>
    <t>(N)
PORCENTAJE DE PAGOS REALIZADOS
(%)</t>
  </si>
  <si>
    <t>(N) PORCENTAJE DE EJECUCIÓN (%)</t>
  </si>
  <si>
    <t>NATALIA VILLAMIZAR FACULTAD DE CIENCIAS BASICAS</t>
  </si>
  <si>
    <t>OPSP-FCB-0001-2025</t>
  </si>
  <si>
    <t>OPSP-FCB-0002-2025</t>
  </si>
  <si>
    <t>CO1.REQ.7539454</t>
  </si>
  <si>
    <t>CO1.REQ.7539645</t>
  </si>
  <si>
    <t xml:space="preserve">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</si>
  <si>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ALEJANDRO CELY JIMENEZ</t>
  </si>
  <si>
    <t>ALBERTO ANTONIO RUIZ MIER</t>
  </si>
  <si>
    <t>NO</t>
  </si>
  <si>
    <t>En ejecucion</t>
  </si>
  <si>
    <t>https://community.secop.gov.co/Public/Tendering/ContractNoticePhases/View?PPI=CO1.PPI.36855351&amp;isFromPublicArea=True&amp;isModal=False</t>
  </si>
  <si>
    <t>https://community.secop.gov.co/Public/Tendering/ContractNoticePhases/View?PPI=CO1.PPI.36856696&amp;isFromPublicArea=True&amp;isModal=False</t>
  </si>
  <si>
    <t xml:space="preserve">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</si>
  <si>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CYNTHIA MILENA YEPES CAMPO</t>
  </si>
  <si>
    <t>SAMUEL NUÑEZ RICARDO</t>
  </si>
  <si>
    <t>MARZO</t>
  </si>
  <si>
    <t>NA por TIPO Contrato</t>
  </si>
  <si>
    <t>https://community.secop.gov.co/Public/Tendering/OpportunityDetail/Index?noticeUID=CO1.NTC.7725982&amp;isFromPublicArea=True&amp;isModal=False</t>
  </si>
  <si>
    <t>LARRY ANTONIO JIMENEZ FERBANS</t>
  </si>
  <si>
    <t>NURY CECILIA JACOME HENRY</t>
  </si>
  <si>
    <t>ARRENDAMIENTO DE UN (01) CONTENEDOR, NECESARIO PARA EL ALMACENAMIENTO, ORGANIZACIÓN Y CONSERVACIÓN DE EJEMPLARES DEL CENTRO COLECCIONES CIENTÍFICAS.</t>
  </si>
  <si>
    <t>OTROS TIPOS</t>
  </si>
  <si>
    <t>INVERSION</t>
  </si>
  <si>
    <t>CO1.REQ.7838908</t>
  </si>
  <si>
    <t>ODA-VIN-0003-2025</t>
  </si>
  <si>
    <t>https://community.secop.gov.co/Public/Tendering/OpportunityDetail/Index?noticeUID=CO1.NTC.7725963&amp;isFromPublicArea=True&amp;isModal=False</t>
  </si>
  <si>
    <t>ELIAS GREGORIO GARCIA PEROZO</t>
  </si>
  <si>
    <t>ARRENDAMIENTO DE UN (01) MÓDULO METÁLICO, NECESARIO PARA EL DESARROLLO DE LAS ACTIVIDADES DE APROPIACIÓN SOCIAL DEL CONOCIMIENTO DE LA VICERRECTORÍA DE INVESTIGACIÓN.</t>
  </si>
  <si>
    <t>CO1.REQ.7838557</t>
  </si>
  <si>
    <t>ODA-VIN-0002-2025</t>
  </si>
  <si>
    <t>https://community.secop.gov.co/Public/Tendering/OpportunityDetail/Index?noticeUID=CO1.NTC.7713683&amp;isFromPublicArea=True&amp;isModal=False</t>
  </si>
  <si>
    <t>RICARDO ADRIAN TETE MIELES</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</si>
  <si>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</si>
  <si>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CO1.REQ.7826221</t>
  </si>
  <si>
    <t>ODA-VIN-0001-2025</t>
  </si>
  <si>
    <t>NO HA INICIADO</t>
  </si>
  <si>
    <t>https://community.secop.gov.co/Public/Tendering/OpportunityDetail/Index?noticeUID=CO1.NTC.7696667&amp;isFromPublicArea=True&amp;isModal=False</t>
  </si>
  <si>
    <t>Por iniciar</t>
  </si>
  <si>
    <t>JOHN ALEXANDER TABORDA GIRALDO</t>
  </si>
  <si>
    <t>1650000000 - 1650000000</t>
  </si>
  <si>
    <t>16425 - 63</t>
  </si>
  <si>
    <t>B98306905</t>
  </si>
  <si>
    <t>ENERGESIS INGENIERIA SOLUCIONES ENERGETICAS SL</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</si>
  <si>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</si>
  <si>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OTROS</t>
  </si>
  <si>
    <t>CO1.REQ.7803300</t>
  </si>
  <si>
    <t>CPS-VIN-0001-2025</t>
  </si>
  <si>
    <t>https://community.secop.gov.co/Public/Tendering/OpportunityDetail/Index?noticeUID=CO1.NTC.7824332&amp;isFromPublicArea=True&amp;isModal=False</t>
  </si>
  <si>
    <t>ANDRES FELIPE MANJARRES MOLINA</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</si>
  <si>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</si>
  <si>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CO1.REQ.7913994</t>
  </si>
  <si>
    <t>CCO-VIN-0001-2025</t>
  </si>
  <si>
    <t>https://community.secop.gov.co/Public/Tendering/OpportunityDetail/Index?noticeUID=CO1.NTC.7898756&amp;isFromPublicArea=True&amp;isModal=False</t>
  </si>
  <si>
    <t>ALBERTO RAFAEL PAEZ REDONDO</t>
  </si>
  <si>
    <t>AGRILAB LABORATORIOS SAS</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</si>
  <si>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</si>
  <si>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CO1.REQ.8016215</t>
  </si>
  <si>
    <t>OPS-VIN-0001-2025</t>
  </si>
  <si>
    <t>https://community.secop.gov.co/Public/Tendering/OpportunityDetail/Index?noticeUID=CO1.NTC.7902036&amp;isFromPublicArea=True&amp;isModal=False</t>
  </si>
  <si>
    <t>ADRIANA RODRIGUEZ FORERO</t>
  </si>
  <si>
    <t>EDINSON JOSE VILLAZON TURIZO</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</si>
  <si>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</si>
  <si>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CO1.REQ.8022338</t>
  </si>
  <si>
    <t>ODC-VIN-0005-2025</t>
  </si>
  <si>
    <t>https://community.secop.gov.co/Public/Tendering/OpportunityDetail/Index?noticeUID=CO1.NTC.7870459&amp;isFromPublicArea=True&amp;isModal=False</t>
  </si>
  <si>
    <t>EDGAR VILLEGAS IRIARTE</t>
  </si>
  <si>
    <t>SOLEY DE JESUS BARBOSA MERIÑO</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</si>
  <si>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</si>
  <si>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CO1.REQ.7993366</t>
  </si>
  <si>
    <t>ODC-VIN-0004-2025</t>
  </si>
  <si>
    <t>https://community.secop.gov.co/Public/Tendering/OpportunityDetail/Index?noticeUID=CO1.NTC.7813056</t>
  </si>
  <si>
    <t>IRMA QUINTERO PERTUZ</t>
  </si>
  <si>
    <t>900260295</t>
  </si>
  <si>
    <t>GRUPO LABSERVIS LTDA</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</si>
  <si>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</si>
  <si>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CO1.REQ.7929658</t>
  </si>
  <si>
    <t>ODC-VIN-0003-2025</t>
  </si>
  <si>
    <t>https://community.secop.gov.co/Public/Tendering/OpportunityDetail/Index?noticeUID=CO1.NTC.7795745</t>
  </si>
  <si>
    <t>JORGE LUIS REYES CARREÑO</t>
  </si>
  <si>
    <t>830037946</t>
  </si>
  <si>
    <t>PANAMERICANA LIBRERIA Y PAPELERIA  SA</t>
  </si>
  <si>
    <t>COMPRA DE SEIS (06) TARJETAS DE REGALO EN MARCO DEL HOMENAJE: “RECONOCIMIENTO EN MARCO DEL DÍA DE LA MUJER INVESTIGADORA, INNOVADORA Y CREADORA UNIMAGDALENA”, ORGANIZADO POR LA VICERRECTORIA DE INVESTIGACIÓN</t>
  </si>
  <si>
    <t>CO1.REQ.7917137</t>
  </si>
  <si>
    <t>ODC-VIN-0002-2025</t>
  </si>
  <si>
    <t>https://community.secop.gov.co/Public/Tendering/OpportunityDetail/Index?noticeUID=CO1.NTC.7795542</t>
  </si>
  <si>
    <t>JUDITH MARGARITA BARROS GOMEZ</t>
  </si>
  <si>
    <t>900428481</t>
  </si>
  <si>
    <t>LABORATORIOS PETROLEROS Y BIOLOGICOS DE COLOMBIA S.A.S</t>
  </si>
  <si>
    <t>COMPRA DE UN EQUIPO DESTILADOR DE AGUA, EN EL MARCO DEL PROYECTO "DESARROLLO DE LA TECNOLOGÍA PARA LA PRODUCCIÓN DE JUVENILES DE LA PIANGUA ANADARA TUBERCULOSA, CON FINES DE CONSERVACIÓN Y APROVECHAMIENTO SOSTENIBLE" (CD 82326 CT ICETEX 2022-0729)</t>
  </si>
  <si>
    <t>CO1.REQ.7917009</t>
  </si>
  <si>
    <t>ODC-VIN-0001-2025</t>
  </si>
  <si>
    <t>https://community.secop.gov.co/Public/Tendering/OpportunityDetail/Index?noticeUID=CO1.NTC.7776939</t>
  </si>
  <si>
    <t>800164453</t>
  </si>
  <si>
    <t>VIAJES Y TURISMO MUNDIALES SAS</t>
  </si>
  <si>
    <t>SUMINISTRO DE TIQUETES AÉREOS NACIONALES E INTERNACIONALES QUE REQUIERA LA VICERRECTORÍA DE INVESTIGACIÓN Y SUS DEPENDENCIAS.</t>
  </si>
  <si>
    <t>SUMINISTROS</t>
  </si>
  <si>
    <t>CO1.REQ.7895384</t>
  </si>
  <si>
    <t>OSM-VIN-0005-2025</t>
  </si>
  <si>
    <t>https://community.secop.gov.co/Public/Tendering/OpportunityDetail/Index?noticeUID=CO1.NTC.7725765&amp;isFromPublicArea=True&amp;isModal=False</t>
  </si>
  <si>
    <t>ALEX FERNANDO PEÑA LEGUIA</t>
  </si>
  <si>
    <t xml:space="preserve">SUMINISTRO DE IMPRESIÓN DE MATERIAL GRÁFICO Y PUBLICITARIO PARA LA DIVULGACIÓN DE LOS EVENTOS DE LA DIRECCIÓN DE TRANSFERENCIA DE CONOCIMIENTO Y PROPIEDAD INTELECTUAL. </t>
  </si>
  <si>
    <t>CO1.REQ.7836873</t>
  </si>
  <si>
    <t>OSM-VIN-0004-2025</t>
  </si>
  <si>
    <t>https://community.secop.gov.co/Public/Tendering/OpportunityDetail/Index?noticeUID=CO1.NTC.7675907&amp;isFromPublicArea=True&amp;isModal=False</t>
  </si>
  <si>
    <t>KATHY ALEJANDRA SEGRERA ZAPATA</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</si>
  <si>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</si>
  <si>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CO1.REQ.7786071</t>
  </si>
  <si>
    <t>OSM-VIN-0003-2025</t>
  </si>
  <si>
    <t>https://community.secop.gov.co/Public/Tendering/OpportunityDetail/Index?noticeUID=CO1.NTC.7648808&amp;isFromPublicArea=True&amp;isModal=False</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</si>
  <si>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</si>
  <si>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</si>
  <si>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CO1.REQ.7757895</t>
  </si>
  <si>
    <t>OSM-VIN-0002-2025</t>
  </si>
  <si>
    <t>https://community.secop.gov.co/Public/Tendering/OpportunityDetail/Index?noticeUID=CO1.NTC.7612650&amp;isFromPublicArea=True&amp;isModal=False</t>
  </si>
  <si>
    <t>ALIMENTOS Y SERVICIOS S.M S.A.S</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</si>
  <si>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</si>
  <si>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CO1.REQ.7718961</t>
  </si>
  <si>
    <t>OSM-VIN-0001-2025</t>
  </si>
  <si>
    <t>https://community.secop.gov.co/Public/Tendering/OpportunityDetail/Index?noticeUID=CO1.NTC.7882358&amp;isFromPublicArea=True&amp;isModal=False</t>
  </si>
  <si>
    <t>JUAN CARLOS GOMEZ BLANCO</t>
  </si>
  <si>
    <t>JORGE ELIECER ACOSTA MEJÍA</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</si>
  <si>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</si>
  <si>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CO1.REQ.7998828</t>
  </si>
  <si>
    <t>OAG-VIN-0005-2025</t>
  </si>
  <si>
    <t>https://community.secop.gov.co/Public/Tendering/OpportunityDetail/Index?noticeUID=CO1.NTC.7684109&amp;isFromPublicArea=True&amp;isModal=False</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</si>
  <si>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</si>
  <si>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</si>
  <si>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CO1.REQ.7798061</t>
  </si>
  <si>
    <t>OAG-VIN-0004-2025</t>
  </si>
  <si>
    <t>https://community.secop.gov.co/Public/Tendering/OpportunityDetail/Index?noticeUID=CO1.NTC.7659869&amp;isFromPublicArea=True&amp;isModal=False</t>
  </si>
  <si>
    <t>ZOILA BEATRIZ MURIEL OSPINA</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</si>
  <si>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</si>
  <si>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CO1.REQ.7772886</t>
  </si>
  <si>
    <t>OAG-VIN-0003-2025</t>
  </si>
  <si>
    <t>https://community.secop.gov.co/Public/Tendering/OpportunityDetail/Index?noticeUID=CO1.NTC.7486748&amp;isFromPublicArea=True&amp;isModal=False</t>
  </si>
  <si>
    <t>IBETH NORIEGA HERAZO</t>
  </si>
  <si>
    <t>JAIME ALFREDO POMARES BRAVO</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</si>
  <si>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</si>
  <si>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CO1.REQ.7597638</t>
  </si>
  <si>
    <t>OAG-VIN-0002-2025</t>
  </si>
  <si>
    <t>https://community.secop.gov.co/Public/Tendering/OpportunityDetail/Index?noticeUID=CO1.NTC.7454541</t>
  </si>
  <si>
    <t xml:space="preserve">MÓNICA ZULBARÁN JIMÉNEZ </t>
  </si>
  <si>
    <t>JULIO ANDRES REDONDO GOMEZ</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</si>
  <si>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</si>
  <si>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CO1.REQ.7563571</t>
  </si>
  <si>
    <t>OAG-VIN-0001-2025</t>
  </si>
  <si>
    <t>https://community.secop.gov.co/Public/Tendering/OpportunityDetail/Index?noticeUID=CO1.NTC.7899085&amp;isFromPublicArea=True&amp;isModal=False</t>
  </si>
  <si>
    <t>ROCÌO DEL PILAR GARCÌA URUENA</t>
  </si>
  <si>
    <t>NIRETH PAOLA SIERRA SABALZA</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</si>
  <si>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</si>
  <si>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CO1.REQ.8015618</t>
  </si>
  <si>
    <t>OPSP-VIN-0113-2025</t>
  </si>
  <si>
    <t>https://community.secop.gov.co/Public/Tendering/OpportunityDetail/Index?noticeUID=CO1.NTC.7898960&amp;isFromPublicArea=True&amp;isModal=False</t>
  </si>
  <si>
    <t>DAYANA SOFIA VALENCIA CUELLAR</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</si>
  <si>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</si>
  <si>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CO1.REQ.8015365</t>
  </si>
  <si>
    <t>OPSP-VIN-0112-2025</t>
  </si>
  <si>
    <t>https://community.secop.gov.co/Public/Tendering/OpportunityDetail/Index?noticeUID=CO1.NTC.7873553&amp;isFromPublicArea=True&amp;isModal=False</t>
  </si>
  <si>
    <t>ROCÍO DEL PILAR GARCÍA URUEÑA</t>
  </si>
  <si>
    <t>DAVID ENRIQUE LOPEZ ALFARO</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</si>
  <si>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</si>
  <si>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CO1.REQ.7993776</t>
  </si>
  <si>
    <t>OPSP-VIN-0111-2025</t>
  </si>
  <si>
    <t>https://community.secop.gov.co/Public/Tendering/OpportunityDetail/Index?noticeUID=CO1.NTC.7867760&amp;isFromPublicArea=True&amp;isModal=False</t>
  </si>
  <si>
    <t>EIRA ROSARIO MADERA REYES</t>
  </si>
  <si>
    <t>SERGIO LUIS LUBO ARGUMEDO</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</si>
  <si>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</si>
  <si>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CO1.REQ.7990014</t>
  </si>
  <si>
    <t>OPSP-VIN-0110-2025</t>
  </si>
  <si>
    <t>https://community.secop.gov.co/Public/Tendering/OpportunityDetail/Index?noticeUID=CO1.NTC.7863382&amp;isFromPublicArea=True&amp;isModal=False</t>
  </si>
  <si>
    <t>LAURA VALENTINA SALDAÑA HUNDELHAUSEN</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</si>
  <si>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</si>
  <si>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CO1.REQ.7986587</t>
  </si>
  <si>
    <t>OPSP-VIN-0109-2025</t>
  </si>
  <si>
    <t>https://community.secop.gov.co/Public/Tendering/OpportunityDetail/Index?noticeUID=CO1.NTC.7862797&amp;isFromPublicArea=True&amp;isModal=False</t>
  </si>
  <si>
    <t>ROBERTO LUIS AGUAS NUÑEZ</t>
  </si>
  <si>
    <t>JAMES FERNANDO GARCIA FUENTES</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</si>
  <si>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</si>
  <si>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CO1.REQ.7975130</t>
  </si>
  <si>
    <t>OPSP-VIN-0108-2025</t>
  </si>
  <si>
    <t>https://community.secop.gov.co/Public/Tendering/OpportunityDetail/Index?noticeUID=CO1.NTC.7823993&amp;isFromPublicArea=True&amp;isModal=False</t>
  </si>
  <si>
    <t>ANDREA CAROLINA CARDOSO DIAZ</t>
  </si>
  <si>
    <t>ALBERTO EDUARDO DUARTE FLOREZ</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</si>
  <si>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</si>
  <si>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CO1.REQ.7947484</t>
  </si>
  <si>
    <t>OPSP-VIN-0107-2025</t>
  </si>
  <si>
    <t>https://community.secop.gov.co/Public/Tendering/OpportunityDetail/Index?noticeUID=CO1.NTC.7824295&amp;isFromPublicArea=True&amp;isModal=False</t>
  </si>
  <si>
    <t>CORINNA  SPANGENBERG ORTIZ</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</si>
  <si>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</si>
  <si>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CO1.REQ.7947660</t>
  </si>
  <si>
    <t>OPSP-VIN-0106-2025</t>
  </si>
  <si>
    <t>https://community.secop.gov.co/Public/Tendering/OpportunityDetail/Index?noticeUID=CO1.NTC.7824347&amp;isFromPublicArea=True&amp;isModal=False</t>
  </si>
  <si>
    <t>ADRIANO GUERRA</t>
  </si>
  <si>
    <t>JOSE BELTRAN MAESTRE NAVARRO</t>
  </si>
  <si>
    <t>PRESTAR LOS SERVICIOS PROFESIONALES PARA LA REALIZACIÓN DEL PROGRAMA RADIAL SANTA MARTA 500 AÑOS.
PARA EL CUMPLIMIENTO DEL OBJETO EL CONTRATISTA SE COMPROMETE A PRESENTAR LOS SIGUIENTES PRODUCTOS: 1) TREINTA Y DOS (32) GUIONES; 2) DOSCIENTOS CUARENTA (240) PODCAST.</t>
  </si>
  <si>
    <t>CO1.REQ.7947278</t>
  </si>
  <si>
    <t>OPSP-VIN-0105-2025</t>
  </si>
  <si>
    <t>https://community.secop.gov.co/Public/Tendering/OpportunityDetail/Index?noticeUID=CO1.NTC.7816054</t>
  </si>
  <si>
    <t>ANDREA CAROLINA CARDOSO DÍAZ</t>
  </si>
  <si>
    <t>INDIRA ALEJANDRA OLIVEROS OROZCO</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</si>
  <si>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</si>
  <si>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CO1.REQ.7937281</t>
  </si>
  <si>
    <t>OPSP-VIN-0104-2025</t>
  </si>
  <si>
    <t>https://community.secop.gov.co/Public/Tendering/OpportunityDetail/Index?noticeUID=CO1.NTC.7802290</t>
  </si>
  <si>
    <t>ALFREDO LUIS CALDERA GUZMÁN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</si>
  <si>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</si>
  <si>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CO1.REQ.7915518</t>
  </si>
  <si>
    <t>OPSP-VIN-0103-2025</t>
  </si>
  <si>
    <t>https://community.secop.gov.co/Public/Tendering/OpportunityDetail/Index?noticeUID=CO1.NTC.7796120</t>
  </si>
  <si>
    <t>PAULA ANDREA JIMÉNEZ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</si>
  <si>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</si>
  <si>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CO1.REQ.7906841</t>
  </si>
  <si>
    <t>OPSP-VIN-0102-2025</t>
  </si>
  <si>
    <t>https://community.secop.gov.co/Public/Tendering/OpportunityDetail/Index?noticeUID=CO1.NTC.7776390</t>
  </si>
  <si>
    <t>JUAN CARLOS VARGAS RUIZ</t>
  </si>
  <si>
    <t>OMAR LEONARDO OVALLE BLANCO</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</si>
  <si>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</si>
  <si>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CO1.REQ.7890215</t>
  </si>
  <si>
    <t>OPSP-VIN-0101-2025</t>
  </si>
  <si>
    <t>https://community.secop.gov.co/Public/Tendering/OpportunityDetail/Index?noticeUID=CO1.NTC.7775662</t>
  </si>
  <si>
    <t>FABIO SILVA VALLEJO</t>
  </si>
  <si>
    <t>DIEGO ARMANDO SOLEDAD SANCHEZ</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</si>
  <si>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</si>
  <si>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CO1.REQ.7894946</t>
  </si>
  <si>
    <t>OPSP-VIN-0100-2025</t>
  </si>
  <si>
    <t>https://community.secop.gov.co/Public/Tendering/OpportunityDetail/Index?noticeUID=CO1.NTC.7723884&amp;isFromPublicArea=True&amp;isModal=False</t>
  </si>
  <si>
    <t>MARCELO JOSE CABARCAS ORTEGA</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</si>
  <si>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</si>
  <si>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CO1.REQ.7836907</t>
  </si>
  <si>
    <t>OPSP-VIN-0099-2025</t>
  </si>
  <si>
    <t>https://community.secop.gov.co/Public/Tendering/OpportunityDetail/Index?noticeUID=CO1.NTC.7712942&amp;isFromPublicArea=True&amp;isModal=False</t>
  </si>
  <si>
    <t>ANGELICA LILIANA SILVA FRANCO</t>
  </si>
  <si>
    <t>LUIS GERARDO CUAO SERGE</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</si>
  <si>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</si>
  <si>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CO1.REQ.7825051</t>
  </si>
  <si>
    <t>OPSP-VIN-0098-2025</t>
  </si>
  <si>
    <t>https://community.secop.gov.co/Public/Tendering/OpportunityDetail/Index?noticeUID=CO1.NTC.7712833&amp;isFromPublicArea=True&amp;isModal=False</t>
  </si>
  <si>
    <t>LUIS ALBERTO ANAYA PALACIO</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</si>
  <si>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</si>
  <si>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CO1.REQ.7825401</t>
  </si>
  <si>
    <t>OPSP-VIN-0097-2025</t>
  </si>
  <si>
    <t>https://community.secop.gov.co/Public/Tendering/OpportunityDetail/Index?noticeUID=CO1.NTC.7703238&amp;isFromPublicArea=True&amp;isModal=False</t>
  </si>
  <si>
    <t>LAIONELL JOSÉ POLO ALVARADO</t>
  </si>
  <si>
    <t>ORLANDO JOSÉ CANTILLO COLON</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</si>
  <si>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</si>
  <si>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CO1.REQ.7813958</t>
  </si>
  <si>
    <t>OPSP-VIN-0096-2025</t>
  </si>
  <si>
    <t>https://community.secop.gov.co/Public/Tendering/OpportunityDetail/Index?noticeUID=CO1.NTC.7685903&amp;isFromPublicArea=True&amp;isModal=False</t>
  </si>
  <si>
    <t>ROBERTO JOSÉ GUERRERO FLÓREZ</t>
  </si>
  <si>
    <t>MICHELLE VANESA SOTO AVENDAÑO</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</si>
  <si>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</si>
  <si>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CO1.REQ.7805582</t>
  </si>
  <si>
    <t>OPSP-VIN-0095-2025</t>
  </si>
  <si>
    <t>https://community.secop.gov.co/Public/Tendering/OpportunityDetail/Index?noticeUID=CO1.NTC.7695978&amp;isFromPublicArea=True&amp;isModal=False</t>
  </si>
  <si>
    <t>JESSICA PAOLA AMAYA RAMÍREZ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</si>
  <si>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</si>
  <si>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CO1.REQ.7804395</t>
  </si>
  <si>
    <t>OPSP-VIN-0094-2025</t>
  </si>
  <si>
    <t>https://community.secop.gov.co/Public/Tendering/OpportunityDetail/Index?noticeUID=CO1.NTC.7654901&amp;isFromPublicArea=True&amp;isModal=False</t>
  </si>
  <si>
    <t>Terminado</t>
  </si>
  <si>
    <t>CESAR TAMARIS TURIZO</t>
  </si>
  <si>
    <t>EMEL DARIO BOLAÑO MANJARRES</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</si>
  <si>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</si>
  <si>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CO1.REQ.7772826</t>
  </si>
  <si>
    <t>OPSP-VIN-0093-2025</t>
  </si>
  <si>
    <t>https://community.secop.gov.co/Public/Tendering/OpportunityDetail/Index?noticeUID=CO1.NTC.7654469&amp;isFromPublicArea=True&amp;isModal=False</t>
  </si>
  <si>
    <t>NERLYS VANESSA SOBRINO ERAZO</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</si>
  <si>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</si>
  <si>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CO1.REQ.7769959</t>
  </si>
  <si>
    <t>OPSP-VIN-0092-2025</t>
  </si>
  <si>
    <t>https://community.secop.gov.co/Public/Tendering/OpportunityDetail/Index?noticeUID=CO1.NTC.7654563&amp;isFromPublicArea=True&amp;isModal=False</t>
  </si>
  <si>
    <t>JUAN CARLOS MONROY RODRÍGUEZ</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</si>
  <si>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</si>
  <si>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CO1.REQ.7769914</t>
  </si>
  <si>
    <t>OPSP-VIN-0091-2025</t>
  </si>
  <si>
    <t>https://community.secop.gov.co/Public/Tendering/OpportunityDetail/Index?noticeUID=CO1.NTC.7639578</t>
  </si>
  <si>
    <t>MONICA ZULBARAN JIMENEZ</t>
  </si>
  <si>
    <t>JUAN JOSE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</si>
  <si>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</si>
  <si>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CO1.REQ.7758915</t>
  </si>
  <si>
    <t>OPSP-VIN-0090-2025</t>
  </si>
  <si>
    <t>https://community.secop.gov.co/Public/Tendering/OpportunityDetail/Index?noticeUID=CO1.NTC.7639606</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</si>
  <si>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</si>
  <si>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</si>
  <si>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CO1.REQ.7758564</t>
  </si>
  <si>
    <t>OPSP-VIN-0089-2025</t>
  </si>
  <si>
    <t>https://community.secop.gov.co/Public/Tendering/OpportunityDetail/Index?noticeUID=CO1.NTC.7567819</t>
  </si>
  <si>
    <t>IVAN ENRIQUE HERNANDEZ PELAEZ</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</si>
  <si>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</si>
  <si>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CO1.REQ.7689368</t>
  </si>
  <si>
    <t>OPSP-VIN-0088-2025</t>
  </si>
  <si>
    <t>https://community.secop.gov.co/Public/Tendering/OpportunityDetail/Index?noticeUID=CO1.NTC.7566859</t>
  </si>
  <si>
    <t>KAREN OVIEDO RUBIO</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</si>
  <si>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</si>
  <si>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CO1.REQ.7669999</t>
  </si>
  <si>
    <t>OPSP-VIN-0087-2025</t>
  </si>
  <si>
    <t>https://community.secop.gov.co/Public/Tendering/OpportunityDetail/Index?noticeUID=CO1.NTC.7549019&amp;isFromPublicArea=True&amp;isModal=False</t>
  </si>
  <si>
    <t xml:space="preserve">ANGELICA LILIANA SILVA FRANCO </t>
  </si>
  <si>
    <t>DANIEL FELIPE GUTIERREZ BELEÑO</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</si>
  <si>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</si>
  <si>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CO1.REQ.7642274</t>
  </si>
  <si>
    <t>OPSP-VIN-0086-2025</t>
  </si>
  <si>
    <t>https://community.secop.gov.co/Public/Tendering/OpportunityDetail/Index?noticeUID=CO1.NTC.7549007&amp;isFromPublicArea=True&amp;isModal=False</t>
  </si>
  <si>
    <t>IBETH ROCIO NORIEGA HERAZO</t>
  </si>
  <si>
    <t>NIBALDO CASTRO CHARRIS</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</si>
  <si>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</si>
  <si>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CO1.REQ.7661254</t>
  </si>
  <si>
    <t>OPSP-VIN-0085-2025</t>
  </si>
  <si>
    <t>https://community.secop.gov.co/Public/Tendering/OpportunityDetail/Index?noticeUID=CO1.NTC.7548599&amp;isFromPublicArea=True&amp;isModal=False</t>
  </si>
  <si>
    <t>ROBERTO GUERRERO</t>
  </si>
  <si>
    <t>MARIA FERNANDA MOZO RODRIGUEZ</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</si>
  <si>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</si>
  <si>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CO1.REQ.7661233</t>
  </si>
  <si>
    <t>OPSP-VIN-0084-2025</t>
  </si>
  <si>
    <t>https://community.secop.gov.co/Public/Tendering/OpportunityDetail/Index?noticeUID=CO1.NTC.7548595&amp;isFromPublicArea=True&amp;isModal=False</t>
  </si>
  <si>
    <t>ANA FLORA JIMENEZ DE LA HOZ</t>
  </si>
  <si>
    <t>CLAUDIA PATRICIA RUIZ PINO</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</si>
  <si>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</si>
  <si>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CO1.REQ.7661204</t>
  </si>
  <si>
    <t>OPSP-VIN-0083-2025</t>
  </si>
  <si>
    <t>https://community.secop.gov.co/Public/Tendering/OpportunityDetail/Index?noticeUID=CO1.NTC.7548582&amp;isFromPublicArea=True&amp;isModal=False</t>
  </si>
  <si>
    <t>VICTOR MANUEL FLOREZ DIAZ</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</si>
  <si>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</si>
  <si>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CO1.REQ.7649861</t>
  </si>
  <si>
    <t>OPSP-VIN-0082-2025</t>
  </si>
  <si>
    <t>https://community.secop.gov.co/Public/Tendering/OpportunityDetail/Index?noticeUID=CO1.NTC.7548574&amp;isFromPublicArea=True&amp;isModal=False</t>
  </si>
  <si>
    <t>MIRLE PATRICIA CABARCAS JIMENEZ</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</si>
  <si>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</si>
  <si>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CO1.REQ.7648791</t>
  </si>
  <si>
    <t>OPSP-VIN-0081-2025</t>
  </si>
  <si>
    <t>https://community.secop.gov.co/Public/Tendering/OpportunityDetail/Index?noticeUID=CO1.NTC.7548559&amp;isFromPublicArea=True&amp;isModal=False</t>
  </si>
  <si>
    <t>LILIBET DEL CARMEN RUEDA SALAS</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</si>
  <si>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</si>
  <si>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CO1.REQ.7648765</t>
  </si>
  <si>
    <t>OPSP-VIN-0080-2025</t>
  </si>
  <si>
    <t>https://community.secop.gov.co/Public/Tendering/OpportunityDetail/Index?noticeUID=CO1.NTC.7548511&amp;isFromPublicArea=True&amp;isModal=False</t>
  </si>
  <si>
    <t>VANYRA VANESSA MARTINEZ RAMOS</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</si>
  <si>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</si>
  <si>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CO1.REQ.7648745</t>
  </si>
  <si>
    <t>OPSP-VIN-0079-2025</t>
  </si>
  <si>
    <t>https://community.secop.gov.co/Public/Tendering/OpportunityDetail/Index?noticeUID=CO1.NTC.7548549&amp;isFromPublicArea=True&amp;isModal=False</t>
  </si>
  <si>
    <t>KEDUIN RAFAEL FERNÁNDEZ MONTENEGRO</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</si>
  <si>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</si>
  <si>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CO1.REQ.7648730</t>
  </si>
  <si>
    <t>OPSP-VIN-0078-2025</t>
  </si>
  <si>
    <t>https://community.secop.gov.co/Public/Tendering/OpportunityDetail/Index?noticeUID=CO1.NTC.7548079&amp;isFromPublicArea=True&amp;isModal=False</t>
  </si>
  <si>
    <t>MARIA PAULA SOSSA LONDOÑO</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</si>
  <si>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</si>
  <si>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CO1.REQ.7647266</t>
  </si>
  <si>
    <t>OPSP-VIN-0077-2025</t>
  </si>
  <si>
    <t>https://community.secop.gov.co/Public/Tendering/OpportunityDetail/Index?noticeUID=CO1.NTC.7548058&amp;isFromPublicArea=True&amp;isModal=False</t>
  </si>
  <si>
    <t>AMANDA MIGUEL BERBEN HENRIQUEZ</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</si>
  <si>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</si>
  <si>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CO1.REQ.7647256</t>
  </si>
  <si>
    <t>OPSP-VIN-0076-2025</t>
  </si>
  <si>
    <t>https://community.secop.gov.co/Public/Tendering/OpportunityDetail/Index?noticeUID=CO1.NTC.7548049&amp;isFromPublicArea=True&amp;isModal=False</t>
  </si>
  <si>
    <t>JORGE REYES CARREÑO</t>
  </si>
  <si>
    <t>CARLOS CALIXTO ARIAS REDONDO</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</si>
  <si>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</si>
  <si>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CO1.REQ.7647236</t>
  </si>
  <si>
    <t>OPSP-VIN-0075-2025</t>
  </si>
  <si>
    <t>https://community.secop.gov.co/Public/Tendering/OpportunityDetail/Index?noticeUID=CO1.NTC.7548038&amp;isFromPublicArea=True&amp;isModal=False</t>
  </si>
  <si>
    <t>ANDRES FELIPE GRANADOS BRICEÑO</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</si>
  <si>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</si>
  <si>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CO1.REQ.7647220</t>
  </si>
  <si>
    <t>OPSP-VIN-0074-2025</t>
  </si>
  <si>
    <t>https://community.secop.gov.co/Public/Tendering/OpportunityDetail/Index?noticeUID=CO1.NTC.7548533&amp;isFromPublicArea=True&amp;isModal=False</t>
  </si>
  <si>
    <t>JESSICA ROCIO MORALES RAMBAUT</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</si>
  <si>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</si>
  <si>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CO1.REQ.7646999</t>
  </si>
  <si>
    <t>OPSP-VIN-0073-2025</t>
  </si>
  <si>
    <t>https://community.secop.gov.co/Public/Tendering/OpportunityDetail/Index?noticeUID=CO1.NTC.7548005&amp;isFromPublicArea=True&amp;isModal=False</t>
  </si>
  <si>
    <t>JAIME ANTONIO MENDOZA DEL CASTILLO</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</si>
  <si>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</si>
  <si>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CO1.REQ.7646948</t>
  </si>
  <si>
    <t>OPSP-VIN-0072-2025</t>
  </si>
  <si>
    <t>https://community.secop.gov.co/Public/Tendering/OpportunityDetail/Index?noticeUID=CO1.NTC.7547493&amp;isFromPublicArea=True&amp;isModal=False</t>
  </si>
  <si>
    <t>EMIRA ISABEL GARCIA AVENDAÑO</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</si>
  <si>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</si>
  <si>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CO1.REQ.7646193</t>
  </si>
  <si>
    <t>OPSP-VIN-0071-2025</t>
  </si>
  <si>
    <t>https://community.secop.gov.co/Public/Tendering/OpportunityDetail/Index?noticeUID=CO1.NTC.7539569&amp;isFromPublicArea=True&amp;isModal=False</t>
  </si>
  <si>
    <t>ANDERSON STIVEN PEREZ FONTALVO</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</si>
  <si>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</si>
  <si>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CO1.REQ.7646105</t>
  </si>
  <si>
    <t>OPSP-VIN-0070-2025</t>
  </si>
  <si>
    <t>https://community.secop.gov.co/Public/Tendering/OpportunityDetail/Index?noticeUID=CO1.NTC.7486739&amp;isFromPublicArea=True&amp;isModal=False</t>
  </si>
  <si>
    <t xml:space="preserve">JORGE LUIS REYES CARREÑO </t>
  </si>
  <si>
    <t>KAREN  CUAO ALVARADO</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</si>
  <si>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</si>
  <si>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CO1.REQ.7597605</t>
  </si>
  <si>
    <t>OPSP-VIN-0069-2025</t>
  </si>
  <si>
    <t>https://community.secop.gov.co/Public/Tendering/OpportunityDetail/Index?noticeUID=CO1.NTC.7477229</t>
  </si>
  <si>
    <t>ALEJANDRA MARGARITA BALLESTAS CASAS</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</si>
  <si>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</si>
  <si>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CO1.REQ.7597438</t>
  </si>
  <si>
    <t>OPSP-VIN-0068-2025</t>
  </si>
  <si>
    <t>https://community.secop.gov.co/Public/Tendering/OpportunityDetail/Index?noticeUID=CO1.NTC.7477202</t>
  </si>
  <si>
    <t>JUAN DAVID MENCO BERMUDEZ</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</si>
  <si>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</si>
  <si>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CO1.REQ.7597426</t>
  </si>
  <si>
    <t>OPSP-VIN-0067-2025</t>
  </si>
  <si>
    <t>https://community.secop.gov.co/Public/Tendering/OpportunityDetail/Index?noticeUID=CO1.NTC.7476375</t>
  </si>
  <si>
    <t>YEISON RENE DIAZ ARIAS</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</si>
  <si>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</si>
  <si>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CO1.REQ.7584095</t>
  </si>
  <si>
    <t>OPSP-VIN-0066-2025</t>
  </si>
  <si>
    <t>https://community.secop.gov.co/Public/Tendering/OpportunityDetail/Index?noticeUID=CO1.NTC.7476327</t>
  </si>
  <si>
    <t>ALEX HERVER ESTRADA CAIAFA</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</si>
  <si>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</si>
  <si>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CO1.REQ.7584092</t>
  </si>
  <si>
    <t>OPSP-VIN-0065-2025</t>
  </si>
  <si>
    <t>https://community.secop.gov.co/Public/Tendering/OpportunityDetail/Index?noticeUID=CO1.NTC.7476313</t>
  </si>
  <si>
    <t>NAYID EMILIO BRUGES IGLESIAS</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</si>
  <si>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</si>
  <si>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CO1.REQ.7584087</t>
  </si>
  <si>
    <t>OPSP-VIN-0064-2025</t>
  </si>
  <si>
    <t>https://community.secop.gov.co/Public/Tendering/OpportunityDetail/Index?noticeUID=CO1.NTC.7476315</t>
  </si>
  <si>
    <t>NEILA PATRICIA MACEA SMITH</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</si>
  <si>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</si>
  <si>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CO1.REQ.7597404</t>
  </si>
  <si>
    <t>OPSP-VIN-0063-2025</t>
  </si>
  <si>
    <t>https://community.secop.gov.co/Public/Tendering/OpportunityDetail/Index?noticeUID=CO1.NTC.7475679</t>
  </si>
  <si>
    <t xml:space="preserve">LAIONELL JOSÉ POLO ALVARADO </t>
  </si>
  <si>
    <t>SEBASTIAN CAMILO FLOREZ LUBO</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</si>
  <si>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</si>
  <si>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CO1.REQ.7584082</t>
  </si>
  <si>
    <t>OPSP-VIN-0062-2025</t>
  </si>
  <si>
    <t>https://community.secop.gov.co/Public/Tendering/OpportunityDetail/Index?noticeUID=CO1.NTC.7475696</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</si>
  <si>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</si>
  <si>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</si>
  <si>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CO1.REQ.7597121</t>
  </si>
  <si>
    <t>OPSP-VIN-0061-2025</t>
  </si>
  <si>
    <t>https://community.secop.gov.co/Public/Tendering/OpportunityDetail/Index?noticeUID=CO1.NTC.7475675</t>
  </si>
  <si>
    <t>MARIA CLARA RIASCOS NIGRINIS</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</si>
  <si>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</si>
  <si>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CO1.REQ.7580833</t>
  </si>
  <si>
    <t>OPSP-VIN-0060-2025</t>
  </si>
  <si>
    <t>https://community.secop.gov.co/Public/Tendering/OpportunityDetail/Index?noticeUID=CO1.NTC.7464906</t>
  </si>
  <si>
    <t xml:space="preserve">JANNIE  VALENCIA </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</si>
  <si>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</si>
  <si>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CO1.REQ.7575652</t>
  </si>
  <si>
    <t>OPSP-VIN-0059-2025</t>
  </si>
  <si>
    <t>https://community.secop.gov.co/Public/Tendering/OpportunityDetail/Index?noticeUID=CO1.NTC.7464360</t>
  </si>
  <si>
    <t>BRAYAN DE JESUS PEÑATE CARRANZA</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</si>
  <si>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</si>
  <si>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CO1.REQ.7575614</t>
  </si>
  <si>
    <t>OPSP-VIN-0058-2025</t>
  </si>
  <si>
    <t>https://community.secop.gov.co/Public/Tendering/OpportunityDetail/Index?noticeUID=CO1.NTC.7464351</t>
  </si>
  <si>
    <t xml:space="preserve">RICARDO ADRIAN TETE MIELES </t>
  </si>
  <si>
    <t>ANGELICA MARIA CORTES MARTINEZ</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</si>
  <si>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</si>
  <si>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CO1.REQ.7575283</t>
  </si>
  <si>
    <t>OPSP-VIN-0057-2025</t>
  </si>
  <si>
    <t>https://community.secop.gov.co/Public/Tendering/OpportunityDetail/Index?noticeUID=CO1.NTC.7453597</t>
  </si>
  <si>
    <t>ELIAS GARCÍA PEROZO</t>
  </si>
  <si>
    <t>LUIS FRANCISCO SIMMONS MARIN</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</si>
  <si>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</si>
  <si>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CO1.REQ.7563537</t>
  </si>
  <si>
    <t>OPSP-VIN-0056-2025</t>
  </si>
  <si>
    <t>https://community.secop.gov.co/Public/Tendering/OpportunityDetail/Index?noticeUID=CO1.NTC.7453545</t>
  </si>
  <si>
    <t>WENDY LORAYNE LOPEZ PICON</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</si>
  <si>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</si>
  <si>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CO1.REQ.7563193</t>
  </si>
  <si>
    <t>OPSP-VIN-0055-2025</t>
  </si>
  <si>
    <t>https://community.secop.gov.co/Public/Tendering/OpportunityDetail/Index?noticeUID=CO1.NTC.7453524</t>
  </si>
  <si>
    <t>JEYNNER KEVIN PAEZ VELEZ</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</si>
  <si>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</si>
  <si>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CO1.REQ.7563139</t>
  </si>
  <si>
    <t>OPSP-VIN-0054-2025</t>
  </si>
  <si>
    <t>https://community.secop.gov.co/Public/Tendering/OpportunityDetail/Index?noticeUID=CO1.NTC.7453508</t>
  </si>
  <si>
    <t>LEYDEN ELIANA EGUIS JIMENEZ</t>
  </si>
  <si>
    <t>ISABEL   MARIA CALLE SANGUINO</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</si>
  <si>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</si>
  <si>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CO1.REQ.7562053</t>
  </si>
  <si>
    <t>OPSP-VIN-0053-2025</t>
  </si>
  <si>
    <t>https://community.secop.gov.co/Public/Tendering/OpportunityDetail/Index?noticeUID=CO1.NTC.7453503</t>
  </si>
  <si>
    <t>GUILLERMO MAURICIO PARRA PATERNINA</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</si>
  <si>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</si>
  <si>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CO1.REQ.7561791</t>
  </si>
  <si>
    <t>OPSP-VIN-0052-2025</t>
  </si>
  <si>
    <t>https://community.secop.gov.co/Public/Tendering/OpportunityDetail/Index?noticeUID=CO1.NTC.7442330</t>
  </si>
  <si>
    <t>JULIE PAULINE VILORIA PORTO</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</si>
  <si>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</si>
  <si>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CO1.REQ.7561767</t>
  </si>
  <si>
    <t>OPSP-VIN-0051-2025</t>
  </si>
  <si>
    <t>https://community.secop.gov.co/Public/Tendering/OpportunityDetail/Index?noticeUID=CO1.NTC.7442313</t>
  </si>
  <si>
    <t>KATHERINE JULIETH ASENCIO DOMINGUEZ</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</si>
  <si>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</si>
  <si>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CO1.REQ.7561726</t>
  </si>
  <si>
    <t>OPSP-VIN-0050-2025</t>
  </si>
  <si>
    <t>https://community.secop.gov.co/Public/Tendering/OpportunityDetail/Index?noticeUID=CO1.NTC.7441752</t>
  </si>
  <si>
    <t>ANDRES FELIPE MORENO TORO</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</si>
  <si>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</si>
  <si>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CO1.REQ.7561275</t>
  </si>
  <si>
    <t>OPSP-VIN-0049-2025</t>
  </si>
  <si>
    <t>https://community.secop.gov.co/Public/Tendering/OpportunityDetail/Index?noticeUID=CO1.NTC.7441710</t>
  </si>
  <si>
    <t>ANA MILENA LAGOS TOBIAS</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</si>
  <si>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</si>
  <si>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CO1.REQ.7560011</t>
  </si>
  <si>
    <t>OPSP-VIN-0048-2025</t>
  </si>
  <si>
    <t>https://community.secop.gov.co/Public/Tendering/OpportunityDetail/Index?noticeUID=CO1.NTC.7441701</t>
  </si>
  <si>
    <t>ELAINE ESTHER CAMARGO  NORIEGA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</si>
  <si>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</si>
  <si>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CO1.REQ.7559782</t>
  </si>
  <si>
    <t>OPSP-VIN-0047-2025</t>
  </si>
  <si>
    <t>https://community.secop.gov.co/Public/Tendering/OpportunityDetail/Index?noticeUID=CO1.NTC.7441204</t>
  </si>
  <si>
    <t>MABEL ELIANA ORDOÑEZ AGAMEZ</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</si>
  <si>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</si>
  <si>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CO1.REQ.7559729</t>
  </si>
  <si>
    <t>OPSP-VIN-0046-2025</t>
  </si>
  <si>
    <t>https://community.secop.gov.co/Public/Tendering/OpportunityDetail/Index?noticeUID=CO1.NTC.7441228</t>
  </si>
  <si>
    <t xml:space="preserve">ANA CAMARGO VELÁSQUEZ </t>
  </si>
  <si>
    <t>CARLOS ARTURO RODRIGUEZ CABRERA</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</si>
  <si>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</si>
  <si>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CO1.REQ.7559408</t>
  </si>
  <si>
    <t>OPSP-VIN-0045-2025</t>
  </si>
  <si>
    <t>https://community.secop.gov.co/Public/Tendering/OpportunityDetail/Index?noticeUID=CO1.NTC.7440259</t>
  </si>
  <si>
    <t>ELVIS ANDRES NUÑEZ MEJIA</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</si>
  <si>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</si>
  <si>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CO1.REQ.7559153</t>
  </si>
  <si>
    <t>OPSP-VIN-0044-2025</t>
  </si>
  <si>
    <t>https://community.secop.gov.co/Public/Tendering/OpportunityDetail/Index?noticeUID=CO1.NTC.7440238</t>
  </si>
  <si>
    <t>DIANA CAROLINA MORALES CERVANTES</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</si>
  <si>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</si>
  <si>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CO1.REQ.7559107</t>
  </si>
  <si>
    <t>OPSP-VIN-0043-2025</t>
  </si>
  <si>
    <t>https://community.secop.gov.co/Public/Tendering/OpportunityDetail/Index?noticeUID=CO1.NTC.7440216</t>
  </si>
  <si>
    <t>JESUS MANUEL JIMENEZ TORRES</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</si>
  <si>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</si>
  <si>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CO1.REQ.7558758</t>
  </si>
  <si>
    <t>OPSP-VIN-0042-2025</t>
  </si>
  <si>
    <t>https://community.secop.gov.co/Public/Tendering/OpportunityDetail/Index?noticeUID=CO1.NTC.7439752</t>
  </si>
  <si>
    <t>JULY PAULIN TORRES HAMBURGER</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</si>
  <si>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</si>
  <si>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CO1.REQ.7558399</t>
  </si>
  <si>
    <t>OPSP-VIN-0041-2025</t>
  </si>
  <si>
    <t>https://community.secop.gov.co/Public/Tendering/OpportunityDetail/Index?noticeUID=CO1.NTC.7439731</t>
  </si>
  <si>
    <t>ANGIE PAOLA MONTERO LAGOS</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</si>
  <si>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</si>
  <si>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CO1.REQ.7558371</t>
  </si>
  <si>
    <t>OPSP-VIN-0040-2025</t>
  </si>
  <si>
    <t>https://community.secop.gov.co/Public/Tendering/OpportunityDetail/Index?noticeUID=CO1.NTC.7439726</t>
  </si>
  <si>
    <t>JESUS DAVID RIBON RAMOS</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</si>
  <si>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</si>
  <si>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CO1.REQ.7558335</t>
  </si>
  <si>
    <t>OPSP-VIN-0039-2025</t>
  </si>
  <si>
    <t>https://community.secop.gov.co/Public/Tendering/OpportunityDetail/Index?noticeUID=CO1.NTC.7439088</t>
  </si>
  <si>
    <t>EVELYN ROCIO RUIZ GONZALEZ</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</si>
  <si>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</si>
  <si>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CO1.REQ.7550578</t>
  </si>
  <si>
    <t>OPSP-VIN-0038-2025</t>
  </si>
  <si>
    <t>https://community.secop.gov.co/Public/Tendering/OpportunityDetail/Index?noticeUID=CO1.NTC.7439048</t>
  </si>
  <si>
    <t>CLINTON ALBERTO RAMIREZ CONTRERAS</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</si>
  <si>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</si>
  <si>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CO1.REQ.7550526</t>
  </si>
  <si>
    <t>OPSP-VIN-0037-2025</t>
  </si>
  <si>
    <t>https://community.secop.gov.co/Public/Tendering/OpportunityDetail/Index?noticeUID=CO1.NTC.7439030</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</si>
  <si>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</si>
  <si>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</si>
  <si>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CO1.REQ.7548719</t>
  </si>
  <si>
    <t>OPSP-VIN-0036-2025</t>
  </si>
  <si>
    <t>https://community.secop.gov.co/Public/Tendering/OpportunityDetail/Index?noticeUID=CO1.NTC.7439008</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</si>
  <si>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</si>
  <si>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</si>
  <si>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CO1.REQ.7548362</t>
  </si>
  <si>
    <t>OPSP-VIN-0035-2025</t>
  </si>
  <si>
    <t>https://community.secop.gov.co/Public/Tendering/OpportunityDetail/Index?noticeUID=CO1.NTC.7438762</t>
  </si>
  <si>
    <t>OSKARLY  PEREZ ANAYA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</si>
  <si>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</si>
  <si>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CO1.REQ.7548335</t>
  </si>
  <si>
    <t>OPSP-VIN-0034-2025</t>
  </si>
  <si>
    <t>https://community.secop.gov.co/Public/Tendering/OpportunityDetail/Index?noticeUID=CO1.NTC.7438741</t>
  </si>
  <si>
    <t>YISETH PAOLA MEJIA MARTINEZ</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</si>
  <si>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</si>
  <si>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CO1.REQ.7548313</t>
  </si>
  <si>
    <t>OPSP-VIN-0033-2025</t>
  </si>
  <si>
    <t>https://community.secop.gov.co/Public/Tendering/OpportunityDetail/Index?noticeUID=CO1.NTC.7438733</t>
  </si>
  <si>
    <t>MÓNICA ZULBARÁN JIMÉNEZ</t>
  </si>
  <si>
    <t>JENIFER PAOLA CANTILLO CEVERICHE</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</si>
  <si>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</si>
  <si>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CO1.REQ.7547881</t>
  </si>
  <si>
    <t>OPSP-VIN-0032-2025</t>
  </si>
  <si>
    <t>https://community.secop.gov.co/Public/Tendering/OpportunityDetail/Index?noticeUID=CO1.NTC.7438718</t>
  </si>
  <si>
    <t>ERASMO DE JESUS VARGAS CASALINS</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</si>
  <si>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</si>
  <si>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CO1.REQ.7547841</t>
  </si>
  <si>
    <t>OPSP-VIN-0031-2025</t>
  </si>
  <si>
    <t>https://community.secop.gov.co/Public/Tendering/OpportunityDetail/Index?noticeUID=CO1.NTC.7438482</t>
  </si>
  <si>
    <t>JULIETH PAOLA OSORIO DE LA HOZ</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</si>
  <si>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</si>
  <si>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CO1.REQ.7547150</t>
  </si>
  <si>
    <t>OPSP-VIN-0030-2025</t>
  </si>
  <si>
    <t>https://community.secop.gov.co/Public/Tendering/OpportunityDetail/Index?noticeUID=CO1.NTC.7438462</t>
  </si>
  <si>
    <t>JHONATAN  CARDENAS COLLAZOS</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</si>
  <si>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</si>
  <si>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CO1.REQ.7547110</t>
  </si>
  <si>
    <t>OPSP-VIN-0029-2025</t>
  </si>
  <si>
    <t>https://community.secop.gov.co/Public/Tendering/OpportunityDetail/Index?noticeUID=CO1.NTC.7438451</t>
  </si>
  <si>
    <t>MARINA LUZ VILLAZON TURIZO</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</si>
  <si>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</si>
  <si>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CO1.REQ.7546764</t>
  </si>
  <si>
    <t>OPSP-VIN-0028-2025</t>
  </si>
  <si>
    <t>https://community.secop.gov.co/Public/Tendering/OpportunityDetail/Index?noticeUID=CO1.NTC.7438443</t>
  </si>
  <si>
    <t>RAMIRO ANDRES ROMERO MANJARRES</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</si>
  <si>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</si>
  <si>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CO1.REQ.7546738</t>
  </si>
  <si>
    <t>OPSP-VIN-0027-2025</t>
  </si>
  <si>
    <t>https://community.secop.gov.co/Public/Tendering/OpportunityDetail/Index?noticeUID=CO1.NTC.7430111</t>
  </si>
  <si>
    <t>DALIANYS  DE JESUS  PASTRANA  MARTINEZ</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</si>
  <si>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</si>
  <si>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CO1.REQ.7542293</t>
  </si>
  <si>
    <t>OPSP-VIN-0026-2025</t>
  </si>
  <si>
    <t>https://community.secop.gov.co/Public/Tendering/OpportunityDetail/Index?noticeUID=CO1.NTC.7429902</t>
  </si>
  <si>
    <t>STELLA JUDITH SALAS SALAZAR</t>
  </si>
  <si>
    <t>CO1.REQ.7542232</t>
  </si>
  <si>
    <t>OPSP-VIN-0025-2025</t>
  </si>
  <si>
    <t>https://community.secop.gov.co/Public/Tendering/OpportunityDetail/Index?noticeUID=CO1.NTC.7429174</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</si>
  <si>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</si>
  <si>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CO1.REQ.7541775</t>
  </si>
  <si>
    <t>OPSP-VIN-0024-2025</t>
  </si>
  <si>
    <t>https://community.secop.gov.co/Public/Tendering/OpportunityDetail/Index?noticeUID=CO1.NTC.7428432</t>
  </si>
  <si>
    <t>NATALIA MARGARITA BLASCHKE EVILLA</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</si>
  <si>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</si>
  <si>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CO1.REQ.7541729</t>
  </si>
  <si>
    <t>OPSP-VIN-0023-2025</t>
  </si>
  <si>
    <t>https://community.secop.gov.co/Public/Tendering/OpportunityDetail/Index?noticeUID=CO1.NTC.7428414</t>
  </si>
  <si>
    <t>JESUS DAVID FREYLE MARQUEZ</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</si>
  <si>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</si>
  <si>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CO1.REQ.7540879</t>
  </si>
  <si>
    <t>OPSP-VIN-0022-2025</t>
  </si>
  <si>
    <t>https://community.secop.gov.co/Public/Tendering/OpportunityDetail/Index?noticeUID=CO1.NTC.7429851</t>
  </si>
  <si>
    <t>BERNARDO SAADE</t>
  </si>
  <si>
    <t>TAHIS ELENA ABUABARA LARA</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</si>
  <si>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</si>
  <si>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CO1.REQ.7550970</t>
  </si>
  <si>
    <t>OPSP-VIN-0021-2025</t>
  </si>
  <si>
    <t>https://community.secop.gov.co/Public/Tendering/OpportunityDetail/Index?noticeUID=CO1.NTC.7429809</t>
  </si>
  <si>
    <t>LYDA CASTRO GARCIA</t>
  </si>
  <si>
    <t>MIGUEL MATEO RODRIGUEZ GARCIA</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</si>
  <si>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</si>
  <si>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CO1.REQ.7550909</t>
  </si>
  <si>
    <t>OPSP-VIN-0020-2025</t>
  </si>
  <si>
    <t>https://community.secop.gov.co/Public/Tendering/OpportunityDetail/Index?noticeUID=CO1.NTC.7427163</t>
  </si>
  <si>
    <t>GINA SOFIA MORENO CRESPO</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</si>
  <si>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</si>
  <si>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CO1.REQ.7548234</t>
  </si>
  <si>
    <t>OPSP-VIN-0019-2025</t>
  </si>
  <si>
    <t>https://community.secop.gov.co/Public/Tendering/OpportunityDetail/Index?noticeUID=CO1.NTC.7426465</t>
  </si>
  <si>
    <t>ANGELLY PAOLA CASTRO SUAREZ</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</si>
  <si>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</si>
  <si>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CO1.REQ.7547489</t>
  </si>
  <si>
    <t>OPSP-VIN-0018-2025</t>
  </si>
  <si>
    <t>https://community.secop.gov.co/Public/Tendering/OpportunityDetail/Index?noticeUID=CO1.NTC.7425961</t>
  </si>
  <si>
    <t>ANGEL MANUEL OVIEDO MARQUEZ</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</si>
  <si>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</si>
  <si>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CO1.REQ.7541192</t>
  </si>
  <si>
    <t>OPSP-VIN-0017-2025</t>
  </si>
  <si>
    <t>https://community.secop.gov.co/Public/Tendering/OpportunityDetail/Index?noticeUID=CO1.NTC.7425934</t>
  </si>
  <si>
    <t>LUIS  TAMARA RUIZ</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</si>
  <si>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</si>
  <si>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CO1.REQ.7540882</t>
  </si>
  <si>
    <t>OPSP-VIN-0016-2025</t>
  </si>
  <si>
    <t>https://community.secop.gov.co/Public/Tendering/OpportunityDetail/Index?noticeUID=CO1.NTC.7437798</t>
  </si>
  <si>
    <t>FABIAN ANDRES MARTINEZ GUERRERO</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</si>
  <si>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</si>
  <si>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CO1.REQ.7541590</t>
  </si>
  <si>
    <t>OPSP-VIN-0015-2025</t>
  </si>
  <si>
    <t>https://community.secop.gov.co/Public/Tendering/OpportunityDetail/Index?noticeUID=CO1.NTC.7437769</t>
  </si>
  <si>
    <t>HEYDI VIVIANA PEREZ FEDRICH</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</si>
  <si>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</si>
  <si>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CO1.REQ.7541572</t>
  </si>
  <si>
    <t>OPSP-VIN-0014-2025</t>
  </si>
  <si>
    <t>https://community.secop.gov.co/Public/Tendering/OpportunityDetail/Index?noticeUID=CO1.NTC.7437733</t>
  </si>
  <si>
    <t>CARLOS  LOPEZ GARGIOLI</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</si>
  <si>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</si>
  <si>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CO1.REQ.7541546</t>
  </si>
  <si>
    <t>OPSP-VIN-0013-2025</t>
  </si>
  <si>
    <t>https://community.secop.gov.co/Public/Tendering/OpportunityDetail/Index?noticeUID=CO1.NTC.7425842</t>
  </si>
  <si>
    <t>JOAQUIN ANTONIO PERDOMO VEGA</t>
  </si>
  <si>
    <t>CO1.REQ.7541525</t>
  </si>
  <si>
    <t>OPSP-VIN-0012-2025</t>
  </si>
  <si>
    <t>https://community.secop.gov.co/Public/Tendering/OpportunityDetail/Index?noticeUID=CO1.NTC.7425832</t>
  </si>
  <si>
    <t>ROSANA  CASTRO BROCHERO</t>
  </si>
  <si>
    <t>CO1.REQ.7541263</t>
  </si>
  <si>
    <t>OPSP-VIN-0011-2025</t>
  </si>
  <si>
    <t>https://community.secop.gov.co/Public/Tendering/OpportunityDetail/Index?noticeUID=CO1.NTC.7425851</t>
  </si>
  <si>
    <t>ANA CAMARGO VELÁSQUEZ</t>
  </si>
  <si>
    <t>BEATRIZ ELENA MEDINA DIAZ</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</si>
  <si>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</si>
  <si>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CO1.REQ.7540654</t>
  </si>
  <si>
    <t>OPSP-VIN-0010-2025</t>
  </si>
  <si>
    <t>https://community.secop.gov.co/Public/Tendering/OpportunityDetail/Index?noticeUID=CO1.NTC.7425289</t>
  </si>
  <si>
    <t>ALVARO DE JESUS ORTIZ PADILLA</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</si>
  <si>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</si>
  <si>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CO1.REQ.7540491</t>
  </si>
  <si>
    <t>OPSP-VIN-0009-2025</t>
  </si>
  <si>
    <t>https://community.secop.gov.co/Public/Tendering/OpportunityDetail/Index?noticeUID=CO1.NTC.7425283</t>
  </si>
  <si>
    <t>LIZETH CAROLINA LOZANO VASQUEZ</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</si>
  <si>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</si>
  <si>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CO1.REQ.7540243</t>
  </si>
  <si>
    <t>OPSP-VIN-0008-2025</t>
  </si>
  <si>
    <t>https://community.secop.gov.co/Public/Tendering/OpportunityDetail/Index?noticeUID=CO1.NTC.7425262</t>
  </si>
  <si>
    <t>RAY JESUS FANDIÑO GARCIA</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</si>
  <si>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</si>
  <si>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CO1.REQ.7540808</t>
  </si>
  <si>
    <t>OPSP-VIN-0007-2025</t>
  </si>
  <si>
    <t>https://community.secop.gov.co/Public/Tendering/OpportunityDetail/Index?noticeUID=CO1.NTC.7425238</t>
  </si>
  <si>
    <t>JUAN CARLOS RESTREPO CUELLAR</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</si>
  <si>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</si>
  <si>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CO1.REQ.7540058</t>
  </si>
  <si>
    <t>OPSP-VIN-0006-2025</t>
  </si>
  <si>
    <t>https://community.secop.gov.co/Public/Tendering/OpportunityDetail/Index?noticeUID=CO1.NTC.7425217</t>
  </si>
  <si>
    <t>ADALBERTO  DUICA BARRERA</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</si>
  <si>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</si>
  <si>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CO1.REQ.7539871</t>
  </si>
  <si>
    <t>OPSP-VIN-0005-2025</t>
  </si>
  <si>
    <t>https://community.secop.gov.co/Public/Tendering/OpportunityDetail/Index?noticeUID=CO1.NTC.7425203</t>
  </si>
  <si>
    <t>MONICA ISABEL CALDERON SOLANO</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</si>
  <si>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</si>
  <si>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CO1.REQ.7539822</t>
  </si>
  <si>
    <t>OPSP-VIN-0004-2025</t>
  </si>
  <si>
    <t>https://community.secop.gov.co/Public/Tendering/OpportunityDetail/Index?noticeUID=CO1.NTC.7424791</t>
  </si>
  <si>
    <t>ANGIE CAROLINA SERNA CARVAJAL</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</si>
  <si>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</si>
  <si>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CO1.REQ.7539516</t>
  </si>
  <si>
    <t>OPSP-VIN-0003-2025</t>
  </si>
  <si>
    <t>https://community.secop.gov.co/Public/Tendering/OpportunityDetail/Index?noticeUID=CO1.NTC.7424780</t>
  </si>
  <si>
    <t xml:space="preserve">MARIO ANDRES NAVARRO TANO </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</si>
  <si>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</si>
  <si>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CO1.REQ.7539095</t>
  </si>
  <si>
    <t>OPSP-VIN-0002-2025</t>
  </si>
  <si>
    <t>https://community.secop.gov.co/Public/Tendering/OpportunityDetail/Index?noticeUID=CO1.NTC.7424764</t>
  </si>
  <si>
    <t>MANUEL ALEJANDRO UMAÑA GRANADOS</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</si>
  <si>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</si>
  <si>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CO1.REQ.7539059</t>
  </si>
  <si>
    <t>OPSP-VIN-0001-2025</t>
  </si>
  <si>
    <t>Vicerrectoría de Investigación</t>
  </si>
  <si>
    <t>https://community.secop.gov.co/Public/Tendering/ContractNoticePhases/View?PPI=CO1.PPI.38550033&amp;isFromPublicArea=True&amp;isModal=False</t>
  </si>
  <si>
    <t>MIGUEL ANGEL MONSALVO MENDOZA</t>
  </si>
  <si>
    <t>JUAN DAVID ROMERO LOPEZ</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</si>
  <si>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</si>
  <si>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CO1.REQ.8045103</t>
  </si>
  <si>
    <t>OAG-CREO-0043-2025</t>
  </si>
  <si>
    <t>https://community.secop.gov.co/Public/Tendering/ContractNoticePhases/View?PPI=CO1.PPI.38320672&amp;isFromPublicArea=True&amp;isModal=False</t>
  </si>
  <si>
    <t>CLEILA VEGA BAQUERO</t>
  </si>
  <si>
    <t>LEONARDO FABIO MONSALVO MARQUEZ</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</si>
  <si>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</si>
  <si>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CO1.REQ.7991049</t>
  </si>
  <si>
    <t>OPSP-CREO-0042-2025</t>
  </si>
  <si>
    <t>https://community.secop.gov.co/Public/Tendering/ContractNoticePhases/View?PPI=CO1.PPI.38319605&amp;isFromPublicArea=True&amp;isModal=False</t>
  </si>
  <si>
    <t>SILFREDO BERMUDEZ RODRIGUEZ</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</si>
  <si>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</si>
  <si>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CO1.REQ.7990687</t>
  </si>
  <si>
    <t>OAG-CREO-0041-2025</t>
  </si>
  <si>
    <t>https://community.secop.gov.co/Public/Tendering/ContractNoticePhases/View?PPI=CO1.PPI.38318454&amp;isFromPublicArea=True&amp;isModal=False</t>
  </si>
  <si>
    <t>NELSON DAZA GOENAGA</t>
  </si>
  <si>
    <t>ADRIANA CASTILLA MEJIA</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</si>
  <si>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</si>
  <si>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CO1.REQ.7990617</t>
  </si>
  <si>
    <t>OAG-CREO-0040-2025</t>
  </si>
  <si>
    <t>https://community.secop.gov.co/Public/Tendering/ContractNoticePhases/View?PPI=CO1.PPI.38316243&amp;isFromPublicArea=True&amp;isModal=False</t>
  </si>
  <si>
    <t>DAVID RAFAEL DE LA ROSA CERVANTES</t>
  </si>
  <si>
    <t>SAULO COTES CEBALLOS</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</si>
  <si>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</si>
  <si>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CO1.REQ.7989928</t>
  </si>
  <si>
    <t>OAG-CREO-0039-2025</t>
  </si>
  <si>
    <t>https://community.secop.gov.co/Public/Tendering/ContractNoticePhases/View?PPI=CO1.PPI.38061770&amp;isFromPublicArea=True&amp;isModal=False</t>
  </si>
  <si>
    <t>MONICA PATRICIA PACHECO BENJUMEA</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</si>
  <si>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</si>
  <si>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</si>
  <si>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 CO1.REQ.7925061</t>
  </si>
  <si>
    <t>CA-CREO-0001-2025</t>
  </si>
  <si>
    <t>https://community.secop.gov.co/Public/Tendering/ContractNoticePhases/View?PPI=CO1.PPI.37850754&amp;isFromPublicArea=True&amp;isModal=False</t>
  </si>
  <si>
    <t>LOGISTICA, EVENTOS Y SUMINISTROS S.A.S.</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</si>
  <si>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</si>
  <si>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CO1.REQ.7864287</t>
  </si>
  <si>
    <t>OSM-CREO-0001-2025</t>
  </si>
  <si>
    <t>https://community.secop.gov.co/Public/Tendering/ContractNoticePhases/View?PPI=CO1.PPI.37757439&amp;isFromPublicArea=True&amp;isModal=False</t>
  </si>
  <si>
    <t>MARINELA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</si>
  <si>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</si>
  <si>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CO1.REQ.7835955</t>
  </si>
  <si>
    <t>https://community.secop.gov.co/Public/Tendering/ContractNoticePhases/View?PPI=CO1.PPI.37700055&amp;isFromPublicArea=True&amp;isModal=False</t>
  </si>
  <si>
    <t>MARIA ALEJANDRA PEREZ FERNANDEZ</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</si>
  <si>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</si>
  <si>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CO1.REQ.7819358</t>
  </si>
  <si>
    <t>OPSP-CREO-0037-2025</t>
  </si>
  <si>
    <t>https://community.secop.gov.co/Public/Tendering/ContractNoticePhases/View?PPI=CO1.PPI.37698972&amp;isFromPublicArea=True&amp;isModal=False</t>
  </si>
  <si>
    <t>RUTH SEVERICHE MONTAGUTH</t>
  </si>
  <si>
    <t>7/02/025</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</si>
  <si>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</si>
  <si>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</si>
  <si>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CO1.REQ.7819331</t>
  </si>
  <si>
    <t>OPSP-CREO-0036-2025</t>
  </si>
  <si>
    <t>https://community.secop.gov.co/Public/Tendering/ContractNoticePhases/View?PPI=CO1.PPI.37478666&amp;isFromPublicArea=True&amp;isModal=False</t>
  </si>
  <si>
    <t>NINI JOHANNA MENDOZA CARRASCAL</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</si>
  <si>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</si>
  <si>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CO1.REQ.7747870</t>
  </si>
  <si>
    <t>OAG-CREO-0035-2025</t>
  </si>
  <si>
    <t>https://community.secop.gov.co/Public/Tendering/ContractNoticePhases/View?PPI=CO1.PPI.37478710&amp;isFromPublicArea=True&amp;isModal=False</t>
  </si>
  <si>
    <t>CHAUNI ALEJANDRA LOPEZ PATERNINA</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</si>
  <si>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</si>
  <si>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CO1.REQ.7747838</t>
  </si>
  <si>
    <t>OAG-CREO-0034-2025</t>
  </si>
  <si>
    <t>https://community.secop.gov.co/Public/Tendering/ContractNoticePhases/View?PPI=CO1.PPI.37476784&amp;isFromPublicArea=True&amp;isModal=False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</si>
  <si>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</si>
  <si>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</si>
  <si>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CO1.REQ.7747384</t>
  </si>
  <si>
    <t>OPSP-CREO-0033-2025</t>
  </si>
  <si>
    <t>https://community.secop.gov.co/Public/Tendering/ContractNoticePhases/View?PPI=CO1.PPI.37476080&amp;isFromPublicArea=True&amp;isModal=False</t>
  </si>
  <si>
    <t>GABRIELA MERCEDES ESTRADA NIETO</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</si>
  <si>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</si>
  <si>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CO1.REQ.7747081</t>
  </si>
  <si>
    <t>OAG-CREO-0032-2025</t>
  </si>
  <si>
    <t>https://community.secop.gov.co/Public/Tendering/ContractNoticePhases/View?PPI=CO1.PPI.37475231&amp;isFromPublicArea=True&amp;isModal=False</t>
  </si>
  <si>
    <t>TATIANA ESTHER ROJAS RODRIGUEZ</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</si>
  <si>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</si>
  <si>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CO1.REQ.7746959</t>
  </si>
  <si>
    <t>OPSP-CREO-0031-2025</t>
  </si>
  <si>
    <t>https://community.secop.gov.co/Public/Tendering/ContractNoticePhases/View?PPI=CO1.PPI.37473853&amp;isFromPublicArea=True&amp;isModal=False</t>
  </si>
  <si>
    <t>RUBEN DARIO LOPEZ SEPULVEDA</t>
  </si>
  <si>
    <t>CLAUDIA PAOLA QUINTO ALFARO</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</si>
  <si>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</si>
  <si>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CO1.REQ.7746555</t>
  </si>
  <si>
    <t>OAG-CREO-0030-2025</t>
  </si>
  <si>
    <t>https://community.secop.gov.co/Public/Tendering/ContractNoticePhases/View?PPI=CO1.PPI.37435931&amp;isFromPublicArea=True&amp;isModal=False</t>
  </si>
  <si>
    <t>ENELSY MILAGRO PATERNINA PEÑA</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</si>
  <si>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</si>
  <si>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CO1.REQ.7733697</t>
  </si>
  <si>
    <t>OAG-CREO-0029-2025</t>
  </si>
  <si>
    <t>https://community.secop.gov.co/Public/Tendering/ContractNoticePhases/View?PPI=CO1.PPI.37434092&amp;isFromPublicArea=True&amp;isModal=False</t>
  </si>
  <si>
    <t>si</t>
  </si>
  <si>
    <t>OSCAR FERNANDO BORRERO PARDO</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</si>
  <si>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</si>
  <si>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CO1.REQ.7733297</t>
  </si>
  <si>
    <t>OPSP-CREO-0028-2025</t>
  </si>
  <si>
    <t>https://community.secop.gov.co/Public/Tendering/ContractNoticePhases/View?PPI=CO1.PPI.37031784&amp;isFromPublicArea=True&amp;isModal=False</t>
  </si>
  <si>
    <t>EUGENIA LEONOR MORELLI DAZA</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</si>
  <si>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</si>
  <si>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CO1.REQ.7599289 </t>
  </si>
  <si>
    <t>OAG-CREO-0027-2025</t>
  </si>
  <si>
    <t>https://community.secop.gov.co/Public/Tendering/ContractNoticePhases/View?PPI=CO1.PPI.37030200&amp;isFromPublicArea=True&amp;isModal=False</t>
  </si>
  <si>
    <t>MARIA JOSE LOPEZ BOLAÑO</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</si>
  <si>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</si>
  <si>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CO1.REQ.7598295 </t>
  </si>
  <si>
    <t>OAG-CREO-0026-2025</t>
  </si>
  <si>
    <t>https://community.secop.gov.co/Public/Tendering/ContractNoticePhases/View?PPI=CO1.PPI.37029609&amp;isFromPublicArea=True&amp;isModal=False</t>
  </si>
  <si>
    <t>ELIEL MOISES GUEVARA CARIAGA</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</si>
  <si>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</si>
  <si>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CO1.REQ.7598599</t>
  </si>
  <si>
    <t>OPSP-CREO-0025-2025</t>
  </si>
  <si>
    <t>https://community.secop.gov.co/Public/Tendering/ContractNoticePhases/View?PPI=CO1.PPI.37028449&amp;isFromPublicArea=True&amp;isModal=False</t>
  </si>
  <si>
    <t>MARIA TERESA GARAY PAEZ</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</si>
  <si>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</si>
  <si>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CO1.REQ.7598539 </t>
  </si>
  <si>
    <t>OAG-CREO-0024-2025</t>
  </si>
  <si>
    <t>https://community.secop.gov.co/Public/Tendering/ContractNoticePhases/View?PPI=CO1.PPI.37026764&amp;isFromPublicArea=True&amp;isModal=False</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</si>
  <si>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</si>
  <si>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</si>
  <si>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CO1.REQ.7597859 </t>
  </si>
  <si>
    <t>OAG-CREO-0023-2025</t>
  </si>
  <si>
    <t>https://community.secop.gov.co/Public/Tendering/ContractNoticePhases/View?PPI=CO1.PPI.37026384&amp;isFromPublicArea=True&amp;isModal=False</t>
  </si>
  <si>
    <t>BIERIS OFFIR JIMENEZ TORRES</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</si>
  <si>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</si>
  <si>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</si>
  <si>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CO1.REQ.7597783</t>
  </si>
  <si>
    <t>OAG-CREO-0022-2025</t>
  </si>
  <si>
    <t>https://community.secop.gov.co/Public/Tendering/ContractNoticePhases/View?PPI=CO1.PPI.37011998&amp;isFromPublicArea=True&amp;isModal=False</t>
  </si>
  <si>
    <t>AURELIO MANUEL BONETT SOLANO</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</si>
  <si>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</si>
  <si>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CO1.REQ.7593232 </t>
  </si>
  <si>
    <t>OAG-CREO-0021-2025</t>
  </si>
  <si>
    <t>https://community.secop.gov.co/Public/Tendering/ContractNoticePhases/View?PPI=CO1.PPI.37010691&amp;isFromPublicArea=True&amp;isModal=False</t>
  </si>
  <si>
    <t>OSMERY DE LA LUZ REALEZ AGON</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</si>
  <si>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</si>
  <si>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CO1.REQ.7592671 </t>
  </si>
  <si>
    <t>OPSP-CREO-0020-2025</t>
  </si>
  <si>
    <t>https://community.secop.gov.co/Public/Tendering/ContractNoticePhases/View?PPI=CO1.PPI.37009962&amp;isFromPublicArea=True&amp;isModal=False</t>
  </si>
  <si>
    <t>MARTHA JOHANA SANCHEZ GARCIA</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</si>
  <si>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</si>
  <si>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CO1.REQ.7592186 </t>
  </si>
  <si>
    <t>OAG-CREO-0019-2025</t>
  </si>
  <si>
    <t>https://community.secop.gov.co/Public/Tendering/ContractNoticePhases/View?PPI=CO1.PPI.37006693&amp;isFromPublicArea=True&amp;isModal=False</t>
  </si>
  <si>
    <t>JENNIFER PAOLA SALAS CALDERON</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</si>
  <si>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</si>
  <si>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CO1.REQ.7591612 </t>
  </si>
  <si>
    <t>OAG-CREO-0018-2025</t>
  </si>
  <si>
    <t>https://community.secop.gov.co/Public/Tendering/ContractNoticePhases/View?PPI=CO1.PPI.37003317&amp;isFromPublicArea=True&amp;isModal=False</t>
  </si>
  <si>
    <t>GERMAN LEONARDO  PEÑA MARTINEZ</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</si>
  <si>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</si>
  <si>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CO1.REQ.7589790 </t>
  </si>
  <si>
    <t>OPSP-CREO-0017-2025</t>
  </si>
  <si>
    <t>https://community.secop.gov.co/Public/Tendering/ContractNoticePhases/View?PPI=CO1.PPI.36996086&amp;isFromPublicArea=True&amp;isModal=False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</si>
  <si>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</si>
  <si>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</si>
  <si>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CO1.REQ.7587627</t>
  </si>
  <si>
    <t>OAG-CREO-0016-2025</t>
  </si>
  <si>
    <t>https://community.secop.gov.co/Public/Tendering/ContractNoticePhases/View?PPI=CO1.PPI.36995368&amp;isFromPublicArea=True&amp;isModal=False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</si>
  <si>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</si>
  <si>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</si>
  <si>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CO1.REQ.7587180</t>
  </si>
  <si>
    <t>OAG-CREO-0015-2025</t>
  </si>
  <si>
    <t>https://community.secop.gov.co/Public/Tendering/ContractNoticePhases/View?PPI=CO1.PPI.36994370&amp;isFromPublicArea=True&amp;isModal=False</t>
  </si>
  <si>
    <t>MILTON JOSE MANJARRES MARTINEZ</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</si>
  <si>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</si>
  <si>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CO1.REQ.7587132</t>
  </si>
  <si>
    <t>OAG-CREO-0014-2025</t>
  </si>
  <si>
    <t>https://community.secop.gov.co/Public/Tendering/ContractNoticePhases/View?PPI=CO1.PPI.36993812&amp;isFromPublicArea=True&amp;isModal=False</t>
  </si>
  <si>
    <t>BERNARDO JOSE SAADE MEJIA</t>
  </si>
  <si>
    <t>ANGELICA SANCHEZ MANGA</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</si>
  <si>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</si>
  <si>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CO1.REQ.7586551</t>
  </si>
  <si>
    <t>OAG-CREO-0013-2025</t>
  </si>
  <si>
    <t>https://community.secop.gov.co/Public/Tendering/ContractNoticePhases/View?PPI=CO1.PPI.36992438&amp;isFromPublicArea=True&amp;isModal=False</t>
  </si>
  <si>
    <t>LAURA CAROLINA MARMOL CARRACERO</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</si>
  <si>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</si>
  <si>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CO1.REQ.7586048</t>
  </si>
  <si>
    <t>OAG-CREO-0012-2025</t>
  </si>
  <si>
    <t>https://community.secop.gov.co/Public/Tendering/ContractNoticePhases/View?PPI=CO1.PPI.36991572&amp;isFromPublicArea=True&amp;isModal=False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</si>
  <si>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</si>
  <si>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</si>
  <si>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CO1.REQ.7585870</t>
  </si>
  <si>
    <t>OAG-CREO-0011-2025</t>
  </si>
  <si>
    <t>https://community.secop.gov.co/Public/Tendering/ContractNoticePhases/View?PPI=CO1.PPI.36978364&amp;isFromPublicArea=True&amp;isModal=False</t>
  </si>
  <si>
    <t>ERIKA PATRICIA FRANCO USUGA</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</si>
  <si>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</si>
  <si>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CO1.REQ.7581734</t>
  </si>
  <si>
    <t>OPSP-CREO-0010-2025</t>
  </si>
  <si>
    <t>https://community.secop.gov.co/Public/Tendering/ContractNoticePhases/View?PPI=CO1.PPI.36973750&amp;isFromPublicArea=True&amp;isModal=False</t>
  </si>
  <si>
    <t>DENIS LIZETH VANEGAS BARRIOSNUEVO</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</si>
  <si>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</si>
  <si>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CO1.REQ.7580102</t>
  </si>
  <si>
    <t>OAG-CREO-0009-2025</t>
  </si>
  <si>
    <t>https://community.secop.gov.co/Public/Tendering/ContractNoticePhases/View?PPI=CO1.PPI.36920841&amp;isFromPublicArea=True&amp;isModal=False</t>
  </si>
  <si>
    <t>ELEDIS ELENA CATAÑO SOSA</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</si>
  <si>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</si>
  <si>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CO1.REQ.7561675</t>
  </si>
  <si>
    <t>OAG-CREO-0008-2025</t>
  </si>
  <si>
    <t>https://community.secop.gov.co/Public/Tendering/ContractNoticePhases/View?PPI=CO1.PPI.36920328&amp;isFromPublicArea=True&amp;isModal=False</t>
  </si>
  <si>
    <t>RONAL ANDRES GARCIA MIRANDA</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</si>
  <si>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</si>
  <si>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CO1.REQ.7561623</t>
  </si>
  <si>
    <t>OAG-CREO-0007-2025</t>
  </si>
  <si>
    <t>https://community.secop.gov.co/Public/Tendering/ContractNoticePhases/View?PPI=CO1.PPI.36919444&amp;isFromPublicArea=True&amp;isModal=False</t>
  </si>
  <si>
    <t>MELISSA LEONOR SUAREZ DIAZ</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</si>
  <si>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</si>
  <si>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CO1.REQ.7561176</t>
  </si>
  <si>
    <t>OAG-CREO-0006-2025</t>
  </si>
  <si>
    <t>https://community.secop.gov.co/Public/Tendering/ContractNoticePhases/View?PPI=CO1.PPI.36915318&amp;isFromPublicArea=True&amp;isModal=False</t>
  </si>
  <si>
    <t>MARISOL ACUÑA CANTILLO</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</si>
  <si>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</si>
  <si>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CO1.REQ.7559525</t>
  </si>
  <si>
    <t>OPSP-CREO-0005-2025</t>
  </si>
  <si>
    <t>https://community.secop.gov.co/Public/Tendering/ContractNoticePhases/View?PPI=CO1.PPI.36914520&amp;isFromPublicArea=True&amp;isModal=False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</si>
  <si>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</si>
  <si>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</si>
  <si>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CO1.REQ.7558970</t>
  </si>
  <si>
    <t>OPSP-CREO-0004-2025</t>
  </si>
  <si>
    <t>https://community.secop.gov.co/Public/Tendering/ContractNoticePhases/View?PPI=CO1.PPI.36913626&amp;isFromPublicArea=True&amp;isModal=False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</si>
  <si>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</si>
  <si>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</si>
  <si>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CO1.REQ.7558918</t>
  </si>
  <si>
    <t>OPSP-CREO-0003-2025</t>
  </si>
  <si>
    <t>https://community.secop.gov.co/Public/Tendering/ContractNoticePhases/View?PPI=CO1.PPI.36912745&amp;isFromPublicArea=True&amp;isModal=False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</si>
  <si>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</si>
  <si>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</si>
  <si>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CO1.REQ.7558460</t>
  </si>
  <si>
    <t>OPSP-CREO-0002-2025</t>
  </si>
  <si>
    <t>https://community.secop.gov.co/Public/Tendering/ContractNoticePhases/View?PPI=CO1.PPI.36846521&amp;isFromPublicArea=True&amp;isModal=False</t>
  </si>
  <si>
    <t>JORGE ALBERTO MOZO GALVIS</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</si>
  <si>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</si>
  <si>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CO1.REQ.7536048</t>
  </si>
  <si>
    <t>OPSP-CREO-0001-2025</t>
  </si>
  <si>
    <t>Director-Centro para la Regionalizacion de la Educación y las Oportunidades CREO</t>
  </si>
  <si>
    <t>https://community.secop.gov.co/Public/Tendering/ContractNoticePhases/View?PPI=CO1.PPI.38584180&amp;isFromPublicArea=True&amp;isModal=False</t>
  </si>
  <si>
    <t>OLGA DE LA ROSA</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</si>
  <si>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</si>
  <si>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</si>
  <si>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</si>
  <si>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</si>
  <si>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</si>
  <si>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</si>
  <si>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</si>
  <si>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</si>
  <si>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CO1.REQ.7952302</t>
  </si>
  <si>
    <t>OSM-VAD-0004-2025</t>
  </si>
  <si>
    <t>https://community.secop.gov.co/Public/Tendering/ContractNoticePhases/View?PPI=CO1.PPI.37973482&amp;isFromPublicArea=True&amp;isModal=False</t>
  </si>
  <si>
    <t>JULIO ALBERTO VEGA BAQUERO</t>
  </si>
  <si>
    <t>INTERLUD SAS</t>
  </si>
  <si>
    <t>SUMINISTRO Y ENTREGA DE COLACIONES PARA ESTUDIANTES</t>
  </si>
  <si>
    <t>CO1.REQ.7899861</t>
  </si>
  <si>
    <t>OSM-VAD-0003-2025</t>
  </si>
  <si>
    <t>https://community.secop.gov.co/Public/Tendering/ContractNoticePhases/View?PPI=CO1.PPI.37557910&amp;isFromPublicArea=True&amp;isModal=False</t>
  </si>
  <si>
    <t>JESUS DAVID SUESCUN ARREGOCES</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</si>
  <si>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</si>
  <si>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</si>
  <si>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</si>
  <si>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</si>
  <si>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GRACIELA RIBAUTT OSORIO</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</si>
  <si>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</si>
  <si>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</si>
  <si>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</si>
  <si>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https://community.secop.gov.co/Public/Tendering/ContractNoticePhases/View?PPI=CO1.PPI.37972904&amp;isFromPublicArea=True&amp;isModal=False</t>
  </si>
  <si>
    <t>OSCAR CASTILLO</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</si>
  <si>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</si>
  <si>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</si>
  <si>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</si>
  <si>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</si>
  <si>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</si>
  <si>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JAIME MORON CARDENAS</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</si>
  <si>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</si>
  <si>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</si>
  <si>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</si>
  <si>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</si>
  <si>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</si>
  <si>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</si>
  <si>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</si>
  <si>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</si>
  <si>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</si>
  <si>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</si>
  <si>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</si>
  <si>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</si>
  <si>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</si>
  <si>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</si>
  <si>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</si>
  <si>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</si>
  <si>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</si>
  <si>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</si>
  <si>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</si>
  <si>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</si>
  <si>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</si>
  <si>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</si>
  <si>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</si>
  <si>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</si>
  <si>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</si>
  <si>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</si>
  <si>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</si>
  <si>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</si>
  <si>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</si>
  <si>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</si>
  <si>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</si>
  <si>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</si>
  <si>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</si>
  <si>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</si>
  <si>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</si>
  <si>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</si>
  <si>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</si>
  <si>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</si>
  <si>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</si>
  <si>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</si>
  <si>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SAEKO GAITAN</t>
  </si>
  <si>
    <t>MARIA MERCEDES PACHECO PACHECO</t>
  </si>
  <si>
    <t>SERVICIOS COMO COINVESTIGADORA DE LAS ACTIVIDADES DEL PROYECTO IMPLEMENTACION DE SISTEMAS PRODUCTIVOS EN LA PISCICULTURA MARINA DEL ROBALO PARA EL FOMENTO DE SU PRODUCCION EN EL DEPARTAMENTO DEL MAGDALENA</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</si>
  <si>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</si>
  <si>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</si>
  <si>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</si>
  <si>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</si>
  <si>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</si>
  <si>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</si>
  <si>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</si>
  <si>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</si>
  <si>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Liquidado</t>
  </si>
  <si>
    <t>CO1.REQ.7591310</t>
  </si>
  <si>
    <t>OPSP-VAD-0216-2025</t>
  </si>
  <si>
    <t>https://community.secop.gov.co/Public/Tendering/ContractNoticePhases/View?PPI=CO1.PPI.38498108&amp;isFromPublicArea=True&amp;isModal=False</t>
  </si>
  <si>
    <t>YELINE GRANADOS</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</si>
  <si>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</si>
  <si>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</si>
  <si>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</si>
  <si>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</si>
  <si>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</si>
  <si>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</si>
  <si>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</si>
  <si>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</si>
  <si>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</si>
  <si>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</si>
  <si>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</si>
  <si>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</si>
  <si>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</si>
  <si>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</si>
  <si>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</si>
  <si>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</si>
  <si>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JESUS SUESCUN ARREGOCES</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</si>
  <si>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</si>
  <si>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</si>
  <si>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</si>
  <si>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</si>
  <si>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</si>
  <si>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CRISTIAM DE JESUS FERNANDEZ GUZMAN</t>
  </si>
  <si>
    <t>SERVICIO DE DECORACION AMBIENTACION Y CATERING EN ESPACIOS INSTITUCIONALES</t>
  </si>
  <si>
    <t>CO1.REQ.7661920</t>
  </si>
  <si>
    <t>OPS-VAD-0303-2025</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</si>
  <si>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</si>
  <si>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</si>
  <si>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</si>
  <si>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</si>
  <si>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</si>
  <si>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</si>
  <si>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</si>
  <si>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</si>
  <si>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</si>
  <si>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</si>
  <si>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</si>
  <si>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</si>
  <si>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</si>
  <si>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</si>
  <si>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</si>
  <si>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</si>
  <si>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</si>
  <si>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ADRIANA RODRIGUEZ</t>
  </si>
  <si>
    <t>DARWIN DE JESUS STEBA CASTILLA</t>
  </si>
  <si>
    <t>COMPRA E INSTALACION DEL SISTEMA DE FILTRACION CON BOMBA Y LAMPARAS</t>
  </si>
  <si>
    <t>CO1.REQ.7927371</t>
  </si>
  <si>
    <t>ODC-VAD-0002-2025</t>
  </si>
  <si>
    <t>https://community.secop.gov.co/Public/Tendering/ContractNoticePhases/View?PPI=CO1.PPI.37852528&amp;isFromPublicArea=True&amp;isModal=False</t>
  </si>
  <si>
    <t>MERCEDES DE LA TORRE</t>
  </si>
  <si>
    <t>CARLOS DANIEL RODRIGUEZ</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</si>
  <si>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</si>
  <si>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</si>
  <si>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</si>
  <si>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</si>
  <si>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</si>
  <si>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</si>
  <si>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</si>
  <si>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</si>
  <si>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</si>
  <si>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</si>
  <si>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WILBERTO GALVIS SANTOS</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</si>
  <si>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</si>
  <si>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</si>
  <si>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</si>
  <si>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</si>
  <si>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</si>
  <si>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</si>
  <si>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</si>
  <si>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</si>
  <si>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</si>
  <si>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</si>
  <si>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</si>
  <si>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</si>
  <si>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</si>
  <si>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</si>
  <si>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</si>
  <si>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</si>
  <si>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</si>
  <si>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</si>
  <si>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</si>
  <si>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</si>
  <si>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</si>
  <si>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</si>
  <si>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ALF TECHNOLOGIES S.A.S</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</si>
  <si>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</si>
  <si>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</si>
  <si>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</si>
  <si>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</si>
  <si>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HECTOR VARGAS</t>
  </si>
  <si>
    <t>CONSORCIO AIC-HACERCON</t>
  </si>
  <si>
    <t>OBRAS CIVILES PARA LA CONSTRUCCION DE LA ZONA DE EMPRENDIMIENTOS DE LA UNIVERSIDAD</t>
  </si>
  <si>
    <t>CONTRATO DE OBRAS</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</si>
  <si>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</si>
  <si>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</si>
  <si>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</si>
  <si>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</si>
  <si>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</si>
  <si>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</si>
  <si>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</si>
  <si>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</si>
  <si>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</si>
  <si>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</si>
  <si>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</si>
  <si>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</si>
  <si>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</si>
  <si>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</si>
  <si>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</si>
  <si>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</si>
  <si>
    <t>https://community.secop.gov.co/Public/Tendering/ContractNoticePhases/View?PPI=CO1.PPI.38421246&amp;isFromPublicArea=True&amp;isModal=False</t>
  </si>
  <si>
    <t>KARIN PATRICIA RONDON PAYARES</t>
  </si>
  <si>
    <t>MIGUEL ANTONIO SILVA ARRIETA</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</si>
  <si>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</si>
  <si>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</si>
  <si>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</si>
  <si>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</si>
  <si>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DIEGO ALEJANDRO AYALA OVIEDO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</si>
  <si>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</si>
  <si>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</si>
  <si>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</si>
  <si>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</si>
  <si>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LUISA CAROLINE MEZA CAMPO</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</si>
  <si>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</si>
  <si>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</si>
  <si>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</si>
  <si>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https://community.secop.gov.co/Public/Tendering/OpportunityDetail/Index?noticeUID=CO1.NTC.7585764</t>
  </si>
  <si>
    <t>DIANA ROSA PICON PAHUANA</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</si>
  <si>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</si>
  <si>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CO1.REQ.7707676</t>
  </si>
  <si>
    <t>ODC-FCS-0001-2025</t>
  </si>
  <si>
    <t>https://community.secop.gov.co/Public/Tendering/OpportunityDetail/Index?noticeUID=CO1.NTC.7464376</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</si>
  <si>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</si>
  <si>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</si>
  <si>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</si>
  <si>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</si>
  <si>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MAYA ALEJANDRA CADENA TEJEDA</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</si>
  <si>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</si>
  <si>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</si>
  <si>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</si>
  <si>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</si>
  <si>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ALYDAYANA GARCERANT VILLEGAS</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</si>
  <si>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</si>
  <si>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</si>
  <si>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</si>
  <si>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</si>
  <si>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SIBEL ALEXANDER CASTAÑEDA HENRIQUEZ</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</si>
  <si>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</si>
  <si>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</si>
  <si>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</si>
  <si>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</si>
  <si>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GLORIA PATRICIA PEÑA SALAZAR</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</si>
  <si>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</si>
  <si>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</si>
  <si>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</si>
  <si>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FACULTAD DE CIENCIAS DE LA SALUD</t>
  </si>
  <si>
    <t>https://community.secop.gov.co/Public/Tendering/ContractNoticePhases/View?PPI=CO1.PPI.37013052&amp;isFromPublicArea=True&amp;isModal=False</t>
  </si>
  <si>
    <t>PEDRO LUIS SALCEDO RAMIREZ</t>
  </si>
  <si>
    <t>DANNA CAROLINA PALMET MONTIEL</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</si>
  <si>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</si>
  <si>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</si>
  <si>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</si>
  <si>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</si>
  <si>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CARLOS ENRIQUE BARRAZA HERAS</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</si>
  <si>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</si>
  <si>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</si>
  <si>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</si>
  <si>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</si>
  <si>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</si>
  <si>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KATHERINE YISETH OLIVOS COLLANTES</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</si>
  <si>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</si>
  <si>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</si>
  <si>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</si>
  <si>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</si>
  <si>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</si>
  <si>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</si>
  <si>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</si>
  <si>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</si>
  <si>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</si>
  <si>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</si>
  <si>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</si>
  <si>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NATALY DE LA PAVA SUAREZ</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</si>
  <si>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</si>
  <si>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</si>
  <si>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</si>
  <si>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</si>
  <si>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</si>
  <si>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YINIVA CAMARGO CAICEDO</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</si>
  <si>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</si>
  <si>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</si>
  <si>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</si>
  <si>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</si>
  <si>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</si>
  <si>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ALEXIS RAFAEL MERCADO GARCIA</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</si>
  <si>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</si>
  <si>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</si>
  <si>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</si>
  <si>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Facultad de Ingeniería</t>
  </si>
  <si>
    <t>https://community.secop.gov.co/Public/Tendering/OpportunityDetail/Index?noticeUID=CO1.NTC.7693311&amp;isFromPublicArea=True&amp;isModal=False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</si>
  <si>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</si>
  <si>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</si>
  <si>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</si>
  <si>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CO1.REQ.7815208</t>
  </si>
  <si>
    <t>OPSP-FEE-0013-2025</t>
  </si>
  <si>
    <t>https://community.secop.gov.co/Public/Tendering/ContractNoticePhases/View?PPI=CO1.PPI.37648038&amp;isFromPublicArea=True&amp;isModal=False</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</si>
  <si>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</si>
  <si>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</si>
  <si>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</si>
  <si>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CO1.REQ.7802107</t>
  </si>
  <si>
    <t>OSM-FEE-0002-2025</t>
  </si>
  <si>
    <t>https://community.secop.gov.co/Public/Tendering/OpportunityDetail/Index?noticeUID=CO1.NTC.7660859&amp;isFromPublicArea=True&amp;isModal=False</t>
  </si>
  <si>
    <t>LUZ DARY RODRIGUEZ</t>
  </si>
  <si>
    <t>ANA ELIETH TARAZONA DE LA ROSA</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</si>
  <si>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</si>
  <si>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CO1.REQ.7781764</t>
  </si>
  <si>
    <t>OPSP-FEE-0012-2025</t>
  </si>
  <si>
    <t>https://community.secop.gov.co/Public/Tendering/OpportunityDetail/Index?noticeUID=CO1.NTC.7665507&amp;isFromPublicArea=True&amp;isModal=False</t>
  </si>
  <si>
    <t>MARTHA CAROLINA GONZALES ORTEGA</t>
  </si>
  <si>
    <t>900929739-7</t>
  </si>
  <si>
    <t>STANZIA SANTA MARTA S.A.S</t>
  </si>
  <si>
    <t xml:space="preserve"> SERVICIO DE ALOJAMIENTO Y ALIMENTACIÓN PARA ESTUDIANTES DE LA YORK UNIVERSITY QUIENES REALIZARÁN CURSO: "GEOPOÉTICAS DE CIEN AÑOS DE SOLEDAD. LA PROPUESTA HACE PARTE INTEGRAL DE LA PRESENTE ORDEN.</t>
  </si>
  <si>
    <t>CO1.REQ.7786474</t>
  </si>
  <si>
    <t>OPS-FEE-0002-2025</t>
  </si>
  <si>
    <t>https://community.secop.gov.co/Public/Tendering/OpportunityDetail/Index?noticeUID=CO1.NTC.7631815&amp;isFromPublicArea=True&amp;isModal=False</t>
  </si>
  <si>
    <t>FRANK ORTIZ SALGADO</t>
  </si>
  <si>
    <t>819001433-1</t>
  </si>
  <si>
    <t>ASOCIACION COLOMBIANA DE LA INDUSTRIA GASTRONOMICA CAPITULO MAGDALENA</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</si>
  <si>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</si>
  <si>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CO1.REQ.7752307</t>
  </si>
  <si>
    <t>OPS-FEE-0001-2025</t>
  </si>
  <si>
    <t>https://community.secop.gov.co/Public/Tendering/OpportunityDetail/Index?noticeUID=CO1.NTC.7599922&amp;isFromPublicArea=True&amp;isModal=False</t>
  </si>
  <si>
    <t>MARIAN JOSE SERPA BROCHERO</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</si>
  <si>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</si>
  <si>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CO1.REQ.7721060</t>
  </si>
  <si>
    <t>OPSP-FEE-0011-2025</t>
  </si>
  <si>
    <t>https://community.secop.gov.co/Public/Tendering/OpportunityDetail/Index?noticeUID=CO1.NTC.7599602&amp;isFromPublicArea=True&amp;isModal=False</t>
  </si>
  <si>
    <t>HUGO ALEXANDER AMADOR JIMENEZ</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</si>
  <si>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</si>
  <si>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CO1.REQ.7720392</t>
  </si>
  <si>
    <t>OPSP-FEE-0010-2025</t>
  </si>
  <si>
    <t>https://community.secop.gov.co/Public/Tendering/OpportunityDetail/Index?noticeUID=CO1.NTC.7595856&amp;isFromPublicArea=True&amp;isModal=False</t>
  </si>
  <si>
    <t>ALEXANDER MALDONADO</t>
  </si>
  <si>
    <t>ROQUE ARTURO RODRIGUEZ QUIROZ</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</si>
  <si>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</si>
  <si>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CO1.REQ.7716981</t>
  </si>
  <si>
    <t>OAG-FEE-0004-2025</t>
  </si>
  <si>
    <t>https://community.secop.gov.co/Public/Tendering/OpportunityDetail/Index?noticeUID=CO1.NTC.7556062&amp;isFromPublicArea=True&amp;isModal=False</t>
  </si>
  <si>
    <t>DAVID CAMARGO MACIAS</t>
  </si>
  <si>
    <t>MADELEIN NATALIA CARREÑO CALDERON</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</si>
  <si>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</si>
  <si>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CO1.REQ.7673897</t>
  </si>
  <si>
    <t>OPSP-FEE-0009-2025</t>
  </si>
  <si>
    <t>https://community.secop.gov.co/Public/Tendering/ContractNoticePhases/View?PPI=CO1.PPI.37267777&amp;isFromPublicArea=True&amp;isModal=False</t>
  </si>
  <si>
    <t>900489512-3</t>
  </si>
  <si>
    <t>SUMINISTRO DE INSUMOS PARA PREPARACIÓN DE REFRIGERIOS Y ALMUERZOS REQUERIDOS PARA VENTA DE SERVICIOS DEL LABORATORIO DE GASTRONOMÍA Y EVENTOS PLANIFICADOS POR LA FACULTAD DE CIENCIAS EMPRESARIALES Y ECONÓMICAS</t>
  </si>
  <si>
    <t>CO1.REQ.7678398</t>
  </si>
  <si>
    <t>OSM-FEE-0001-2025</t>
  </si>
  <si>
    <t>https://community.secop.gov.co/Public/Tendering/OpportunityDetail/Index?noticeUID=CO1.NTC.7543578&amp;isFromPublicArea=True&amp;isModal=False</t>
  </si>
  <si>
    <t>JUAN CAMILO MEJIA GONZALEZ</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</si>
  <si>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</si>
  <si>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CO1.REQ.7664930</t>
  </si>
  <si>
    <t>OAG-FEE-0003-2025</t>
  </si>
  <si>
    <t>https://community.secop.gov.co/Public/Tendering/OpportunityDetail/Index?noticeUID=CO1.NTC.7531899&amp;isFromPublicArea=True&amp;isModal=False</t>
  </si>
  <si>
    <t>YESID CUELLO CANTILLO</t>
  </si>
  <si>
    <t>DEINER JHAIR PEREZ VILLAMIL</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</si>
  <si>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</si>
  <si>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CO1.REQ.7653737</t>
  </si>
  <si>
    <t>OAG-FEE-0002-2025</t>
  </si>
  <si>
    <t>https://community.secop.gov.co/Public/Tendering/OpportunityDetail/Index?noticeUID=CO1.NTC.7500814&amp;isFromPublicArea=True&amp;isModal=False</t>
  </si>
  <si>
    <t>ANDREA MONTERO RODRIGUEZ</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</si>
  <si>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</si>
  <si>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CO1.REQ.7622128</t>
  </si>
  <si>
    <t>OAG-FEE-0001-2025</t>
  </si>
  <si>
    <t>https://community.secop.gov.co/Public/Tendering/OpportunityDetail/Index?noticeUID=CO1.NTC.7533303&amp;isFromPublicArea=True&amp;isModal=False</t>
  </si>
  <si>
    <t>ALEXANDER MALDONADO ATENCIO</t>
  </si>
  <si>
    <t>ISABEL MARIA OSORIO CASADIEGO</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</si>
  <si>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</si>
  <si>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CO1.REQ.7654631</t>
  </si>
  <si>
    <t>OPSP-FEE-0008-2025</t>
  </si>
  <si>
    <t>https://community.secop.gov.co/Public/Tendering/OpportunityDetail/Index?noticeUID=CO1.NTC.7522157&amp;isFromPublicArea=True&amp;isModal=False</t>
  </si>
  <si>
    <t>BALVINA ISABEL ACONCHA REDONDO</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</si>
  <si>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</si>
  <si>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CO1.REQ.7642972</t>
  </si>
  <si>
    <t>OPSP-FEE-0007-2025</t>
  </si>
  <si>
    <t>https://community.secop.gov.co/Public/Tendering/OpportunityDetail/Index?noticeUID=CO1.NTC.7521322&amp;isFromPublicArea=True&amp;isModal=False</t>
  </si>
  <si>
    <t>LIYIMIT MARBET PALMA SOCARRAS</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</si>
  <si>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</si>
  <si>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CO1.REQ.7638648</t>
  </si>
  <si>
    <t>OPSP-FEE-0006-2025</t>
  </si>
  <si>
    <t>https://community.secop.gov.co/Public/Tendering/OpportunityDetail/Index?noticeUID=CO1.NTC.7500608&amp;isFromPublicArea=True&amp;isModal=False</t>
  </si>
  <si>
    <t>YELEINIS DANESSA RODRIGUEZ MEJIA</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</si>
  <si>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</si>
  <si>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CO1.REQ.7621525</t>
  </si>
  <si>
    <t>OPSP-FEE-0005-2025</t>
  </si>
  <si>
    <t>https://community.secop.gov.co/Public/Tendering/OpportunityDetail/Index?noticeUID=CO1.NTC.7482172&amp;isFromPublicArea=True&amp;isModal=False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</si>
  <si>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</si>
  <si>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</si>
  <si>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CO1.REQ.7603422</t>
  </si>
  <si>
    <t>OPSP-FEE-0004-2025</t>
  </si>
  <si>
    <t>https://community.secop.gov.co/Public/Tendering/OpportunityDetail/Index?noticeUID=CO1.NTC.7481489&amp;isFromPublicArea=True&amp;isModal=False</t>
  </si>
  <si>
    <t>DIANA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</si>
  <si>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</si>
  <si>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CO1.REQ.7603001</t>
  </si>
  <si>
    <t>OPSP-FEE-0003-2025</t>
  </si>
  <si>
    <t>https://community.secop.gov.co/Public/Tendering/OpportunityDetail/Index?noticeUID=CO1.NTC.7478186&amp;isFromPublicArea=True&amp;isModal=False</t>
  </si>
  <si>
    <t>SARAY PATRICIA COTES CALA</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</si>
  <si>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</si>
  <si>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CO1.REQ.7599412</t>
  </si>
  <si>
    <t>OPSP-FEE-0002-2025</t>
  </si>
  <si>
    <t>https://community.secop.gov.co/Public/Tendering/OpportunityDetail/Index?noticeUID=CO1.NTC.7477650&amp;isFromPublicArea=True&amp;isModal=False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</si>
  <si>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</si>
  <si>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</si>
  <si>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CO1.REQ.7598261</t>
  </si>
  <si>
    <t>OPSP-FEE-0001-2025</t>
  </si>
  <si>
    <t>FACULTAD DE CIENCIAS EMPRESARIALES Y ECONOMICAS</t>
  </si>
  <si>
    <t>https://community.secop.gov.co/Public/Tendering/OpportunityDetail/Index?noticeUID=CO1.NTC.7927391&amp;isFromPublicArea=True&amp;isModal=False</t>
  </si>
  <si>
    <t>ROSMERY DEVIA</t>
  </si>
  <si>
    <t>RAFAEL  JAVIER AARON  VILORIA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</si>
  <si>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</si>
  <si>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CO1.REQ.8048119</t>
  </si>
  <si>
    <t>OPSP-VAD-0660-2025</t>
  </si>
  <si>
    <t>https://community.secop.gov.co/Public/Tendering/OpportunityDetail/Index?noticeUID=CO1.NTC.7920213&amp;isFromPublicArea=True&amp;isModal=False</t>
  </si>
  <si>
    <t>CESAR ENRIQUE TAMARIS TURIZO</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</si>
  <si>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</si>
  <si>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</si>
  <si>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CO1.REQ.8042732</t>
  </si>
  <si>
    <t>OPSP-VAD-0659-2025</t>
  </si>
  <si>
    <t>https://community.secop.gov.co/Public/Tendering/OpportunityDetail/Index?noticeUID=CO1.NTC.7920490&amp;isFromPublicArea=True&amp;isModal=False</t>
  </si>
  <si>
    <t>WILLIAN ANTONIO RETAMOZO CHAVEZ</t>
  </si>
  <si>
    <t>ANA MARIA INFANTE CUAN</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</si>
  <si>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</si>
  <si>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CO1.REQ.8043205</t>
  </si>
  <si>
    <t>OAG-VAD-0658-2025</t>
  </si>
  <si>
    <t>https://community.secop.gov.co/Public/Tendering/OpportunityDetail/Index?noticeUID=CO1.NTC.7912574&amp;isFromPublicArea=True&amp;isModal=False</t>
  </si>
  <si>
    <t>MAURICIO ARRIETA FONTANILLA</t>
  </si>
  <si>
    <t>ARMANDO YUNIOR POLO PAZ</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</si>
  <si>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</si>
  <si>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CO1.REQ.8035520</t>
  </si>
  <si>
    <t>OPSP-VAD-0656-2025</t>
  </si>
  <si>
    <t>https://community.secop.gov.co/Public/Tendering/OpportunityDetail/Index?noticeUID=CO1.NTC.7914364&amp;isFromPublicArea=True&amp;isModal=False</t>
  </si>
  <si>
    <t>MONICA LUZ PEREZ CERVANTES</t>
  </si>
  <si>
    <t>ROSA ANGELICA LOPEZ LOPEZ</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</si>
  <si>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</si>
  <si>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CO1.REQ.8037062</t>
  </si>
  <si>
    <t>OPSP-VAD-0655-2025</t>
  </si>
  <si>
    <t>https://community.secop.gov.co/Public/Tendering/OpportunityDetail/Index?noticeUID=CO1.NTC.7912485&amp;isFromPublicArea=True&amp;isModal=False</t>
  </si>
  <si>
    <t>ROBERTO ALFONSO GARCIA CAMPO</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</si>
  <si>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</si>
  <si>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CO1.REQ.8035555</t>
  </si>
  <si>
    <t>OPSP-VAD-0654-2025</t>
  </si>
  <si>
    <t>https://community.secop.gov.co/Public/Tendering/OpportunityDetail/Index?noticeUID=CO1.NTC.7913039&amp;isFromPublicArea=True&amp;isModal=False</t>
  </si>
  <si>
    <t>DIANA LUZ ESCOBAR OSPINO</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</si>
  <si>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</si>
  <si>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</si>
  <si>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CO1.REQ.8035704</t>
  </si>
  <si>
    <t>OAG-VAD-0653-2025</t>
  </si>
  <si>
    <t>https://community.secop.gov.co/Public/Tendering/OpportunityDetail/Index?noticeUID=CO1.NTC.7912544&amp;isFromPublicArea=True&amp;isModal=False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</si>
  <si>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</si>
  <si>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</si>
  <si>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CO1.REQ.8035345</t>
  </si>
  <si>
    <t>OPSP-VAD-0652-2025</t>
  </si>
  <si>
    <t>https://community.secop.gov.co/Public/Tendering/OpportunityDetail/Index?noticeUID=CO1.NTC.7912601&amp;isFromPublicArea=True&amp;isModal=False</t>
  </si>
  <si>
    <t>LUZ MARINA VIVES LACOUTURE</t>
  </si>
  <si>
    <t>YELENIS PATRICIA RESTREPO OÑATE</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</si>
  <si>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</si>
  <si>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CO1.REQ.8035055</t>
  </si>
  <si>
    <t>OPSP-VAD-0651-2025</t>
  </si>
  <si>
    <t>https://community.secop.gov.co/Public/Tendering/OpportunityDetail/Index?noticeUID=CO1.NTC.7911948&amp;isFromPublicArea=True&amp;isModal=False</t>
  </si>
  <si>
    <t>CARLOS ANDRES CAMACHO SERGE</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</si>
  <si>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</si>
  <si>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CO1.REQ.8034652</t>
  </si>
  <si>
    <t>OPSP-VAD-0650-2025</t>
  </si>
  <si>
    <t>https://community.secop.gov.co/Public/Tendering/OpportunityDetail/Index?noticeUID=CO1.NTC.7911884&amp;isFromPublicArea=True&amp;isModal=False</t>
  </si>
  <si>
    <t>JAIME ALFREDO NOGUERA SERRANO</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</si>
  <si>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</si>
  <si>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CO1.REQ.8034793</t>
  </si>
  <si>
    <t>OPSP-VAD-0649-2025</t>
  </si>
  <si>
    <t>https://community.secop.gov.co/Public/Tendering/OpportunityDetail/Index?noticeUID=CO1.NTC.7898934&amp;isFromPublicArea=True&amp;isModal=False</t>
  </si>
  <si>
    <t>JUAN MANUEL ALVAREZ CABALLERO</t>
  </si>
  <si>
    <t>ROSA ELENA VASQUEZ BRUGES</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</si>
  <si>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</si>
  <si>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CO1.REQ.8021857</t>
  </si>
  <si>
    <t>OPSP-VAD-0648-2025</t>
  </si>
  <si>
    <t>https://community.secop.gov.co/Public/Tendering/OpportunityDetail/Index?noticeUID=CO1.NTC.7896796&amp;isFromPublicArea=True&amp;isModal=False</t>
  </si>
  <si>
    <t>CESAR ENRIQUE POLO CASTRO</t>
  </si>
  <si>
    <t>JEYSON JAVIER TEJEDA PATIÑO</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</si>
  <si>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</si>
  <si>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CO1.REQ.8019394</t>
  </si>
  <si>
    <t>OAG-VAD-0647-2025</t>
  </si>
  <si>
    <t>https://community.secop.gov.co/Public/Tendering/OpportunityDetail/Index?noticeUID=CO1.NTC.7896116&amp;isFromPublicArea=True&amp;isModal=False</t>
  </si>
  <si>
    <t xml:space="preserve">RONALD ROJAS DUICA </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</si>
  <si>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</si>
  <si>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</si>
  <si>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CO1.REQ.8019061</t>
  </si>
  <si>
    <t>OPSP-VAD-0646-2025</t>
  </si>
  <si>
    <t>https://community.secop.gov.co/Public/Tendering/OpportunityDetail/Index?noticeUID=CO1.NTC.7895686&amp;isFromPublicArea=True&amp;isModal=False</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</si>
  <si>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</si>
  <si>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</si>
  <si>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CO1.REQ.8018742</t>
  </si>
  <si>
    <t>OPSP-VAD-0645-2025</t>
  </si>
  <si>
    <t>https://community.secop.gov.co/Public/Tendering/OpportunityDetail/Index?noticeUID=CO1.NTC.7895497&amp;isFromPublicArea=True&amp;isModal=False</t>
  </si>
  <si>
    <t>LAURA MARCELA DE JESUS VIVES CAMPO</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</si>
  <si>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</si>
  <si>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CO1.REQ.8018348</t>
  </si>
  <si>
    <t>OPSP-VAD-0644-2025</t>
  </si>
  <si>
    <t>https://community.secop.gov.co/Public/Tendering/OpportunityDetail/Index?noticeUID=CO1.NTC.7890176&amp;isFromPublicArea=True&amp;isModal=False</t>
  </si>
  <si>
    <t xml:space="preserve">JESÚS SUESCÚN ARREGOCÉS </t>
  </si>
  <si>
    <t>MIGUEL ANGEL GARCIA COGOLLO</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</si>
  <si>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</si>
  <si>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CO1.REQ.8013359</t>
  </si>
  <si>
    <t>OAG-VAD-0643-2025</t>
  </si>
  <si>
    <t>https://community.secop.gov.co/Public/Tendering/OpportunityDetail/Index?noticeUID=CO1.NTC.7889338&amp;isFromPublicArea=True&amp;isModal=False</t>
  </si>
  <si>
    <t>WILSON ARTURO PACHECO PALACIO</t>
  </si>
  <si>
    <t>CARLOS MIGUE VIVES CAMARGO</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</si>
  <si>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</si>
  <si>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CO1.REQ.8012280</t>
  </si>
  <si>
    <t>OPSP-VAD-0642-2025</t>
  </si>
  <si>
    <t>https://community.secop.gov.co/Public/Tendering/OpportunityDetail/Index?noticeUID=CO1.NTC.7864247&amp;isFromPublicArea=True&amp;isModal=False</t>
  </si>
  <si>
    <t>ROBERTO CARLOS TORRES PEÑA</t>
  </si>
  <si>
    <t>SOFIA LOPEZ CASTRO</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</si>
  <si>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</si>
  <si>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CO1.REQ.7987808</t>
  </si>
  <si>
    <t>OAG-VAD-0640-2025</t>
  </si>
  <si>
    <t>https://community.secop.gov.co/Public/Tendering/OpportunityDetail/Index?noticeUID=CO1.NTC.7864516&amp;isFromPublicArea=True&amp;isModal=False</t>
  </si>
  <si>
    <t>YELINE LIZETH GRANADOS RUIZ</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</si>
  <si>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</si>
  <si>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</si>
  <si>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CO1.REQ.7987573</t>
  </si>
  <si>
    <t>OPSP-VAD-0639-2025</t>
  </si>
  <si>
    <t>https://community.secop.gov.co/Public/Tendering/OpportunityDetail/Index?noticeUID=CO1.NTC.7863959&amp;isFromPublicArea=True&amp;isModal=False</t>
  </si>
  <si>
    <t>LEYNIN ESTHER CAAMAÑO ROCHA</t>
  </si>
  <si>
    <t>JHON EDISON PINILLA ACEVEDO</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</si>
  <si>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</si>
  <si>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CO1.REQ.7987439</t>
  </si>
  <si>
    <t>OPSP-VAD-0638-2025</t>
  </si>
  <si>
    <t>https://community.secop.gov.co/Public/Tendering/OpportunityDetail/Index?noticeUID=CO1.NTC.7863483&amp;isFromPublicArea=True&amp;isModal=False</t>
  </si>
  <si>
    <t>JULIO VEGA BAQUERO</t>
  </si>
  <si>
    <t>ADRIANA VILLEGAS CHAPARRO</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</si>
  <si>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</si>
  <si>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CO1.REQ.7986574</t>
  </si>
  <si>
    <t>OPSP-VAD-0637-2025</t>
  </si>
  <si>
    <t>https://community.secop.gov.co/Public/Tendering/OpportunityDetail/Index?noticeUID=CO1.NTC.7863325&amp;isFromPublicArea=True&amp;isModal=False</t>
  </si>
  <si>
    <t>MILVIDA MARIA SUAREZ FLOREZ</t>
  </si>
  <si>
    <t>ALEJANDRO DAVID MARTINEZ JIMENEZ</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</si>
  <si>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</si>
  <si>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CO1.REQ.7986701</t>
  </si>
  <si>
    <t>OAG-VAD-0636-2025</t>
  </si>
  <si>
    <t>https://community.secop.gov.co/Public/Tendering/OpportunityDetail/Index?noticeUID=CO1.NTC.7864345&amp;isFromPublicArea=True&amp;isModal=False</t>
  </si>
  <si>
    <t>JUAN CARLOS VARGAS RUÍZ</t>
  </si>
  <si>
    <t>AYLIN YASIRA SERBOUSEK CASTRO</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</si>
  <si>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</si>
  <si>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CO1.REQ.7987595</t>
  </si>
  <si>
    <t>OPSP-VAD-0635-2025</t>
  </si>
  <si>
    <t>https://community.secop.gov.co/Public/Tendering/OpportunityDetail/Index?noticeUID=CO1.NTC.7864326&amp;isFromPublicArea=True&amp;isModal=False</t>
  </si>
  <si>
    <t>MILENA PATRICIA DE LEON MENDOZA</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</si>
  <si>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</si>
  <si>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</si>
  <si>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CO1.REQ.7987646</t>
  </si>
  <si>
    <t>OPSP-VAD-0634-2025</t>
  </si>
  <si>
    <t>https://community.secop.gov.co/Public/Tendering/OpportunityDetail/Index?noticeUID=CO1.NTC.7849334&amp;isFromPublicArea=True&amp;isModal=False</t>
  </si>
  <si>
    <t>LUIS EDUARDO HERNÁNDEZ RODRIGUEZ</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</si>
  <si>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</si>
  <si>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CO1.REQ.7972828</t>
  </si>
  <si>
    <t>OAG-VAD-0633-2025</t>
  </si>
  <si>
    <t>https://community.secop.gov.co/Public/Tendering/OpportunityDetail/Index?noticeUID=CO1.NTC.7848516&amp;isFromPublicArea=True&amp;isModal=False</t>
  </si>
  <si>
    <t>DELVIS DEL PILAR BASTIDAS CUELLO</t>
  </si>
  <si>
    <t>LUDYS ETEL SANTODOMINGO VIANA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</si>
  <si>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</si>
  <si>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CO1.REQ.7971953</t>
  </si>
  <si>
    <t>OPSP-VAD-0632-2025</t>
  </si>
  <si>
    <t>https://community.secop.gov.co/Public/Tendering/OpportunityDetail/Index?noticeUID=CO1.NTC.7848647&amp;isFromPublicArea=True&amp;isModal=False</t>
  </si>
  <si>
    <t>ANDREA CAROLINA CUZA PEÑARANDA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</si>
  <si>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</si>
  <si>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CO1.REQ.7972222</t>
  </si>
  <si>
    <t>OPSP-VAD-0631-2025</t>
  </si>
  <si>
    <t>https://community.secop.gov.co/Public/Tendering/OpportunityDetail/Index?noticeUID=CO1.NTC.7832953&amp;isFromPublicArea=True&amp;isModal=False</t>
  </si>
  <si>
    <t>FRANK DE JESUS ORTIZ SALGADO</t>
  </si>
  <si>
    <t>MARIA DE LOS ANGELES MEJIA DEAVILA</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</si>
  <si>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</si>
  <si>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CO1.REQ.7956717</t>
  </si>
  <si>
    <t>OAG-VAD-0630-2025</t>
  </si>
  <si>
    <t>https://community.secop.gov.co/Public/Tendering/OpportunityDetail/Index?noticeUID=CO1.NTC.7832623&amp;isFromPublicArea=True&amp;isModal=False</t>
  </si>
  <si>
    <t>JORGE LUIS REY ESCOBAR</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</si>
  <si>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</si>
  <si>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CO1.REQ.7956078</t>
  </si>
  <si>
    <t>OPSP-VAD-0629-2025</t>
  </si>
  <si>
    <t>https://community.secop.gov.co/Public/Tendering/OpportunityDetail/Index?noticeUID=CO1.NTC.7829808&amp;isFromPublicArea=True&amp;isModal=False</t>
  </si>
  <si>
    <t>HILDEMAR DAVID QUINTANA HERNANDEZ</t>
  </si>
  <si>
    <t>EDWIN ALBERTO NAVARRO OROZCO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</si>
  <si>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</si>
  <si>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CO1.REQ.7953121</t>
  </si>
  <si>
    <t>OPSP-VAD-0628-2025</t>
  </si>
  <si>
    <t>https://community.secop.gov.co/Public/Tendering/OpportunityDetail/Index?noticeUID=CO1.NTC.7822403&amp;isFromPublicArea=True&amp;isModal=False</t>
  </si>
  <si>
    <t>DAVID EMIRO CASTRILLO MEDINA</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</si>
  <si>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</si>
  <si>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CO1.REQ.7945334</t>
  </si>
  <si>
    <t>OPSP-VAD-0627-2025</t>
  </si>
  <si>
    <t>https://community.secop.gov.co/Public/Tendering/OpportunityDetail/Index?noticeUID=CO1.NTC.7821970&amp;isFromPublicArea=True&amp;isModal=False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</si>
  <si>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</si>
  <si>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</si>
  <si>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CO1.REQ.7945358</t>
  </si>
  <si>
    <t>OAG-VAD-0626-2025</t>
  </si>
  <si>
    <t>https://community.secop.gov.co/Public/Tendering/OpportunityDetail/Index?noticeUID=CO1.NTC.7825388&amp;isFromPublicArea=True&amp;isModal=False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</si>
  <si>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</si>
  <si>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</si>
  <si>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CO1.REQ.7948732</t>
  </si>
  <si>
    <t>OAG-VAD-0625-2025</t>
  </si>
  <si>
    <t>https://community.secop.gov.co/Public/Tendering/OpportunityDetail/Index?noticeUID=CO1.NTC.7825728&amp;isFromPublicArea=True&amp;isModal=False</t>
  </si>
  <si>
    <t>CARLOS ANDRES VICENTE VELILLA</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</si>
  <si>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</si>
  <si>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CO1.REQ.7948819</t>
  </si>
  <si>
    <t>OAG-VAD-0624-2025</t>
  </si>
  <si>
    <t>https://community.secop.gov.co/Public/Tendering/OpportunityDetail/Index?noticeUID=CO1.NTC.7824568&amp;isFromPublicArea=True&amp;isModal=False</t>
  </si>
  <si>
    <t>ALEXANDER MANUEL ARANGO ROJAS</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</si>
  <si>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</si>
  <si>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CO1.REQ.7946769</t>
  </si>
  <si>
    <t>OAG-VAD-0623-2025</t>
  </si>
  <si>
    <t>https://community.secop.gov.co/Public/Tendering/OpportunityDetail/Index?noticeUID=CO1.NTC.7823046&amp;isFromPublicArea=True&amp;isModal=False</t>
  </si>
  <si>
    <t>LEANDRO JOSE PEÑA RODRIGUEZ</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</si>
  <si>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</si>
  <si>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2020000100036</t>
  </si>
  <si>
    <t>CO1.REQ.7946661</t>
  </si>
  <si>
    <t>OPSP-VAD-0622-2025</t>
  </si>
  <si>
    <t>https://community.secop.gov.co/Public/Tendering/OpportunityDetail/Index?noticeUID=CO1.NTC.7822736&amp;isFromPublicArea=True&amp;isModal=False</t>
  </si>
  <si>
    <t>ANA MARIA CARDONA HERNANDEZ</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</si>
  <si>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</si>
  <si>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CO1.REQ.7946029</t>
  </si>
  <si>
    <t>OPSP-VAD-0621-2025</t>
  </si>
  <si>
    <t>https://community.secop.gov.co/Public/Tendering/OpportunityDetail/Index?noticeUID=CO1.NTC.7822236&amp;isFromPublicArea=True&amp;isModal=False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</si>
  <si>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</si>
  <si>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CO1.REQ.7945620</t>
  </si>
  <si>
    <t>OPSP-VAD-0620-2025</t>
  </si>
  <si>
    <t>https://community.secop.gov.co/Public/Tendering/OpportunityDetail/Index?noticeUID=CO1.NTC.7825877&amp;isFromPublicArea=True&amp;isModal=False</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</si>
  <si>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</si>
  <si>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2021000100084</t>
  </si>
  <si>
    <t>CO1.REQ.7948786</t>
  </si>
  <si>
    <t>OPSP-VAD-0619-2025</t>
  </si>
  <si>
    <t>https://community.secop.gov.co/Public/Tendering/OpportunityDetail/Index?noticeUID=CO1.NTC.7825842&amp;isFromPublicArea=True&amp;isModal=False</t>
  </si>
  <si>
    <t xml:space="preserve">ANGELA VANESSA IBARRA BOLAÑOS </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</si>
  <si>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</si>
  <si>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2020000100116</t>
  </si>
  <si>
    <t>CO1.REQ.7948573</t>
  </si>
  <si>
    <t>OPSP-VAD-0618-2025</t>
  </si>
  <si>
    <t>https://community.secop.gov.co/Public/Tendering/OpportunityDetail/Index?noticeUID=CO1.NTC.7825490&amp;isFromPublicArea=True&amp;isModal=False</t>
  </si>
  <si>
    <t>DRAYDA CAROLINA SANTIZ ROSAS</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</si>
  <si>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</si>
  <si>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BPIN 2022000100019</t>
  </si>
  <si>
    <t>CO1.REQ.7948945</t>
  </si>
  <si>
    <t>OPSP-VAD-0617-2025</t>
  </si>
  <si>
    <t>https://community.secop.gov.co/Public/Tendering/OpportunityDetail/Index?noticeUID=CO1.NTC.7782889&amp;isFromPublicArea=True&amp;isModal=False</t>
  </si>
  <si>
    <t>SILVIA PATRICIA BURGOS BOHORQUEZ</t>
  </si>
  <si>
    <t>SOFIA VASQUEZ URREA</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</si>
  <si>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</si>
  <si>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CO1.REQ.7905920</t>
  </si>
  <si>
    <t>OPSP-VAD-0615-2025</t>
  </si>
  <si>
    <t>https://community.secop.gov.co/Public/Tendering/OpportunityDetail/Index?noticeUID=CO1.NTC.7763490&amp;isFromPublicArea=True&amp;isModal=False</t>
  </si>
  <si>
    <t>GUNNAWIA MATILDE CHAPARRO IZQUIERDO</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</si>
  <si>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</si>
  <si>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CO1.REQ.7886094</t>
  </si>
  <si>
    <t>OAG-VAD-0614-2025</t>
  </si>
  <si>
    <t>https://community.secop.gov.co/Public/Tendering/OpportunityDetail/Index?noticeUID=CO1.NTC.7745071&amp;isFromPublicArea=True&amp;isModal=False</t>
  </si>
  <si>
    <t>WILSON VELASQUEZ BASTIDAS</t>
  </si>
  <si>
    <t>KAREN ROCIO SARMIENTOPEREZ VILLARREAL</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</si>
  <si>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</si>
  <si>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CO1.REQ.7867790</t>
  </si>
  <si>
    <t>OAG-VAD-0613-2025</t>
  </si>
  <si>
    <t>https://community.secop.gov.co/Public/Tendering/OpportunityDetail/Index?noticeUID=CO1.NTC.7734438&amp;isFromPublicArea=True&amp;isModal=False</t>
  </si>
  <si>
    <t>HUGO DAVID DURAN GAMARRA</t>
  </si>
  <si>
    <t>CARLOS MEIKOLL PARRA CUEVAS</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</si>
  <si>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</si>
  <si>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CO1.REQ.7857032</t>
  </si>
  <si>
    <t>OAG-VAD-0612-2025</t>
  </si>
  <si>
    <t>https://community.secop.gov.co/Public/Tendering/OpportunityDetail/Index?noticeUID=CO1.NTC.7734324&amp;isFromPublicArea=True&amp;isModal=False</t>
  </si>
  <si>
    <t>ROCIO DEL PILAR PONCE DIAZ</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</si>
  <si>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</si>
  <si>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CO1.REQ.7857107</t>
  </si>
  <si>
    <t>OAG-VAD-0611-2025</t>
  </si>
  <si>
    <t>https://community.secop.gov.co/Public/Tendering/OpportunityDetail/Index?noticeUID=CO1.NTC.7735637&amp;isFromPublicArea=True&amp;isModal=False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</si>
  <si>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</si>
  <si>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</si>
  <si>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CO1.REQ.7857346</t>
  </si>
  <si>
    <t>OPSP-VAD-0610-2025</t>
  </si>
  <si>
    <t>https://community.secop.gov.co/Public/Tendering/OpportunityDetail/Index?noticeUID=CO1.NTC.7734689&amp;isFromPublicArea=True&amp;isModal=False</t>
  </si>
  <si>
    <t>LILIANA ELIZABETH MORELLI ANCHILA</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</si>
  <si>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</si>
  <si>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CO1.REQ.7856992</t>
  </si>
  <si>
    <t>OPSP-VAD-0609-2025</t>
  </si>
  <si>
    <t>https://community.secop.gov.co/Public/Tendering/OpportunityDetail/Index?noticeUID=CO1.NTC.7734549&amp;isFromPublicArea=True&amp;isModal=False</t>
  </si>
  <si>
    <t>STEFFAN ANDERSON VERGARA TORRES</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</si>
  <si>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</si>
  <si>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CO1.REQ.7856865</t>
  </si>
  <si>
    <t>OAG-VAD-0608-2025</t>
  </si>
  <si>
    <t>https://community.secop.gov.co/Public/Tendering/OpportunityDetail/Index?noticeUID=CO1.NTC.7718955&amp;isFromPublicArea=True&amp;isModal=False</t>
  </si>
  <si>
    <t>AQUILES COHEN LLANES</t>
  </si>
  <si>
    <t>DANIEL ALFONSO SERRANO ROMERO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</si>
  <si>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</si>
  <si>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CO1.REQ.7841643</t>
  </si>
  <si>
    <t>OAG-VAD-0607-2025</t>
  </si>
  <si>
    <t>https://community.secop.gov.co/Public/Tendering/OpportunityDetail/Index?noticeUID=CO1.NTC.7718823&amp;isFromPublicArea=True&amp;isModal=False</t>
  </si>
  <si>
    <t>IRINA LINERO LADINO</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</si>
  <si>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</si>
  <si>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CO1.REQ.7841247</t>
  </si>
  <si>
    <t>OAG-VAD-0606-2025</t>
  </si>
  <si>
    <t>https://community.secop.gov.co/Public/Tendering/OpportunityDetail/Index?noticeUID=CO1.NTC.7714653&amp;isFromPublicArea=True&amp;isModal=False</t>
  </si>
  <si>
    <t>DIANA MARIA CANTILLO SANTRICH</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</si>
  <si>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</si>
  <si>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CO1.REQ.7837457</t>
  </si>
  <si>
    <t>OAG-VAD-0605-2025</t>
  </si>
  <si>
    <t>https://community.secop.gov.co/Public/Tendering/OpportunityDetail/Index?noticeUID=CO1.NTC.7714836&amp;isFromPublicArea=True&amp;isModal=False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</si>
  <si>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</si>
  <si>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</si>
  <si>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CO1.REQ.7837732</t>
  </si>
  <si>
    <t>OAG-VAD-0604-2025</t>
  </si>
  <si>
    <t>https://community.secop.gov.co/Public/Tendering/OpportunityDetail/Index?noticeUID=CO1.NTC.7714813&amp;isFromPublicArea=True&amp;isModal=False</t>
  </si>
  <si>
    <t>HECTOR ALEXANDER VARGAS CARDONA</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</si>
  <si>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</si>
  <si>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</si>
  <si>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CO1.REQ.7837157</t>
  </si>
  <si>
    <t>OPSP-VAD-0603-2025</t>
  </si>
  <si>
    <t>https://community.secop.gov.co/Public/Tendering/OpportunityDetail/Index?noticeUID=CO1.NTC.7719087&amp;isFromPublicArea=True&amp;isModal=False</t>
  </si>
  <si>
    <t>DILIA MARIA VELASQUEZ ACOSTA</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</si>
  <si>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</si>
  <si>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CO1.REQ.7838173</t>
  </si>
  <si>
    <t>OPSP-VAD-0602-2025</t>
  </si>
  <si>
    <t>https://community.secop.gov.co/Public/Tendering/OpportunityDetail/Index?noticeUID=CO1.NTC.7715494&amp;isFromPublicArea=True&amp;isModal=False</t>
  </si>
  <si>
    <t>ROSSANA DIAZ ORTIZ</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</si>
  <si>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</si>
  <si>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CO1.REQ.7838507</t>
  </si>
  <si>
    <t>OPSP-VAD-0601-2025</t>
  </si>
  <si>
    <t>https://community.secop.gov.co/Public/Tendering/OpportunityDetail/Index?noticeUID=CO1.NTC.7715445&amp;isFromPublicArea=True&amp;isModal=False</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</si>
  <si>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</si>
  <si>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</si>
  <si>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CO1.REQ.7838418</t>
  </si>
  <si>
    <t>OPSP-VAD-0600-2025</t>
  </si>
  <si>
    <t>https://community.secop.gov.co/Public/Tendering/OpportunityDetail/Index?noticeUID=CO1.NTC.7715420&amp;isFromPublicArea=True&amp;isModal=False</t>
  </si>
  <si>
    <t>HERMIDES JEREZ BLANCO</t>
  </si>
  <si>
    <t>GINA CAMILA ATUNES MENDIVIL</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</si>
  <si>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</si>
  <si>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CO1.REQ.7838125</t>
  </si>
  <si>
    <t>OPSP-VAD-0599-2025</t>
  </si>
  <si>
    <t>https://community.secop.gov.co/Public/Tendering/OpportunityDetail/Index?noticeUID=CO1.NTC.7714982&amp;isFromPublicArea=True&amp;isModal=False</t>
  </si>
  <si>
    <t>DAVID NUMAN FLORIAN</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</si>
  <si>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</si>
  <si>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</si>
  <si>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CO1.REQ.7838072</t>
  </si>
  <si>
    <t>OAG-VAD-0598-2025</t>
  </si>
  <si>
    <t>https://community.secop.gov.co/Public/Tendering/OpportunityDetail/Index?noticeUID=CO1.NTC.7715123&amp;isFromPublicArea=True&amp;isModal=False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</si>
  <si>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</si>
  <si>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</si>
  <si>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CO1.REQ.7838037</t>
  </si>
  <si>
    <t>OAG-VAD-0597-2025</t>
  </si>
  <si>
    <t>https://community.secop.gov.co/Public/Tendering/OpportunityDetail/Index?noticeUID=CO1.NTC.7714943&amp;isFromPublicArea=True&amp;isModal=False</t>
  </si>
  <si>
    <t>KELLY DAYANA ROMANO MOLINA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</si>
  <si>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</si>
  <si>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CO1.REQ.7837923</t>
  </si>
  <si>
    <t>OAG-VAD-0596-2025</t>
  </si>
  <si>
    <t>https://community.secop.gov.co/Public/Tendering/OpportunityDetail/Index?noticeUID=CO1.NTC.7714767&amp;isFromPublicArea=True&amp;isModal=False</t>
  </si>
  <si>
    <t>HUMBERTO DE LEON MORALES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</si>
  <si>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</si>
  <si>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CO1.REQ.7837627</t>
  </si>
  <si>
    <t>OAG-VAD-0595-2025</t>
  </si>
  <si>
    <t>https://community.secop.gov.co/Public/Tendering/OpportunityDetail/Index?noticeUID=CO1.NTC.7697255&amp;isFromPublicArea=True&amp;isModal=False</t>
  </si>
  <si>
    <t>MAYRA ALEJANDRA PUELLO GONZALEZ</t>
  </si>
  <si>
    <t>CO1.REQ.7818586</t>
  </si>
  <si>
    <t>OPSP-VAD-0594-2025</t>
  </si>
  <si>
    <t>https://community.secop.gov.co/Public/Tendering/OpportunityDetail/Index?noticeUID=CO1.NTC.7696668&amp;isFromPublicArea=True&amp;isModal=False</t>
  </si>
  <si>
    <t xml:space="preserve">JOSE IGNACIO BARROS CASTAÑEDA </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</si>
  <si>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</si>
  <si>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CO1.REQ.7819407</t>
  </si>
  <si>
    <t>OPSP-VAD-0593-2025</t>
  </si>
  <si>
    <t>https://community.secop.gov.co/Public/Tendering/OpportunityDetail/Index?noticeUID=CO1.NTC.7701989&amp;isFromPublicArea=True&amp;isModal=False</t>
  </si>
  <si>
    <t>NICOLLE ANDREA MENDOZA MEDINA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</si>
  <si>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</si>
  <si>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CO1.REQ.7824787</t>
  </si>
  <si>
    <t>OPSP-VAD-0592-2025</t>
  </si>
  <si>
    <t>https://community.secop.gov.co/Public/Tendering/OpportunityDetail/Index?noticeUID=CO1.NTC.7702172&amp;isFromPublicArea=True&amp;isModal=False</t>
  </si>
  <si>
    <t>FANOR OROZCO MENDEZ</t>
  </si>
  <si>
    <t>CO1.REQ.7824966</t>
  </si>
  <si>
    <t>OPSP-VAD-0591-2025</t>
  </si>
  <si>
    <t>https://community.secop.gov.co/Public/Tendering/OpportunityDetail/Index?noticeUID=CO1.NTC.7697574&amp;isFromPublicArea=True&amp;isModal=False</t>
  </si>
  <si>
    <t>HEINER ALFONSO ARTEAGA CONDE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</si>
  <si>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</si>
  <si>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CO1.REQ.7820039</t>
  </si>
  <si>
    <t>OPSP-VAD-0590-2025</t>
  </si>
  <si>
    <t>https://community.secop.gov.co/Public/Tendering/OpportunityDetail/Index?noticeUID=CO1.NTC.7697849&amp;isFromPublicArea=True&amp;isModal=False</t>
  </si>
  <si>
    <t>WILLIGTON ALEXANDER MAIGUEL GOENAGA</t>
  </si>
  <si>
    <t xml:space="preserve">MARTIN RAFAEL CAMPO VIVES </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</si>
  <si>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</si>
  <si>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CO1.REQ.7819831</t>
  </si>
  <si>
    <t>OPSP-VAD-0589-2025</t>
  </si>
  <si>
    <t>https://community.secop.gov.co/Public/Tendering/OpportunityDetail/Index?noticeUID=CO1.NTC.7697549&amp;isFromPublicArea=True&amp;isModal=False</t>
  </si>
  <si>
    <t>MARVIN ALEXI GARCIA RODRIGUEZ</t>
  </si>
  <si>
    <t>CO1.REQ.7820023</t>
  </si>
  <si>
    <t>OAG-VAD-0588-2025</t>
  </si>
  <si>
    <t>https://community.secop.gov.co/Public/Tendering/OpportunityDetail/Index?noticeUID=CO1.NTC.7692702&amp;isFromPublicArea=True&amp;isModal=False</t>
  </si>
  <si>
    <t>LIDA PATRICIA ALTUVE MARQUEZ</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</si>
  <si>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</si>
  <si>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CO1.REQ.7814476</t>
  </si>
  <si>
    <t>OAG-VAD-0587-2025</t>
  </si>
  <si>
    <t>https://community.secop.gov.co/Public/Tendering/OpportunityDetail/Index?noticeUID=CO1.NTC.7692353&amp;isFromPublicArea=True&amp;isModal=False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</si>
  <si>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</si>
  <si>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</si>
  <si>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CO1.REQ.7814183</t>
  </si>
  <si>
    <t>OPSP-VAD-0586-2025</t>
  </si>
  <si>
    <t>https://community.secop.gov.co/Public/Tendering/OpportunityDetail/Index?noticeUID=CO1.NTC.7692939&amp;isFromPublicArea=True&amp;isModal=False</t>
  </si>
  <si>
    <t>ALFA SIELO JAIMES SILVA</t>
  </si>
  <si>
    <t>SIGEN ATUNES CELEDON</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</si>
  <si>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</si>
  <si>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</si>
  <si>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</si>
  <si>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</si>
  <si>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</si>
  <si>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</si>
  <si>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</si>
  <si>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</si>
  <si>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JORGE ALFONSO APREZA FERNANDEZ</t>
  </si>
  <si>
    <t>ANDRES DAVID CASTAÑO VARELA</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</si>
  <si>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</si>
  <si>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CO1.REQ.7814865</t>
  </si>
  <si>
    <t>OAG-VAD-0583-2025</t>
  </si>
  <si>
    <t>https://community.secop.gov.co/Public/Tendering/OpportunityDetail/Index?noticeUID=CO1.NTC.7692751&amp;isFromPublicArea=True&amp;isModal=False</t>
  </si>
  <si>
    <t>JOAQUÍN ALBERTO POMARES BLAISE</t>
  </si>
  <si>
    <t xml:space="preserve">CARLOS ANTONIO MOSCARELLA DE LA ROSA </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</si>
  <si>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</si>
  <si>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CO1.REQ.7814837</t>
  </si>
  <si>
    <t>OAG-VAD-0582-2025</t>
  </si>
  <si>
    <t>https://community.secop.gov.co/Public/Tendering/OpportunityDetail/Index?noticeUID=CO1.NTC.7691438&amp;isFromPublicArea=True&amp;isModal=False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</si>
  <si>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</si>
  <si>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</si>
  <si>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CO1.REQ.7813414</t>
  </si>
  <si>
    <t>OPSP-VAD-0581-2025</t>
  </si>
  <si>
    <t>https://community.secop.gov.co/Public/Tendering/OpportunityDetail/Index?noticeUID=CO1.NTC.7692484&amp;isFromPublicArea=True&amp;isModal=False</t>
  </si>
  <si>
    <t>JEIMAN RAFAEL CAMPO ZAMBRANO</t>
  </si>
  <si>
    <t>CO1.REQ.7814542</t>
  </si>
  <si>
    <t>OAG-VAD-0580-2025</t>
  </si>
  <si>
    <t>https://community.secop.gov.co/Public/Tendering/OpportunityDetail/Index?noticeUID=CO1.NTC.7692371&amp;isFromPublicArea=True&amp;isModal=False</t>
  </si>
  <si>
    <t>EDILBERTO GOMEZ ANAYA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</si>
  <si>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</si>
  <si>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CO1.REQ.7814435</t>
  </si>
  <si>
    <t>OAG-VAD-0579-2025</t>
  </si>
  <si>
    <t>https://community.secop.gov.co/Public/Tendering/OpportunityDetail/Index?noticeUID=CO1.NTC.7693017&amp;isFromPublicArea=True&amp;isModal=False</t>
  </si>
  <si>
    <t>HAMLET HASSER LOMBARDI VANEGAS</t>
  </si>
  <si>
    <t>MAURA CECILIA RUBIO SUAREZ</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</si>
  <si>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</si>
  <si>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CO1.REQ.7814270</t>
  </si>
  <si>
    <t>OPSP-VAD-0578-2025</t>
  </si>
  <si>
    <t>https://community.secop.gov.co/Public/Tendering/OpportunityDetail/Index?noticeUID=CO1.NTC.7692045&amp;isFromPublicArea=True&amp;isModal=False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</si>
  <si>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</si>
  <si>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</si>
  <si>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CO1.REQ.7813748</t>
  </si>
  <si>
    <t>OPSP-VAD-0577-2025</t>
  </si>
  <si>
    <t>https://community.secop.gov.co/Public/Tendering/OpportunityDetail/Index?noticeUID=CO1.NTC.7691826&amp;isFromPublicArea=True&amp;isModal=False</t>
  </si>
  <si>
    <t>MARTHA CAROLINA GONZALEZ ORTEGA</t>
  </si>
  <si>
    <t>ESTEFANIA DEL CARMEN VANEGAS HERNANDEZ</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</si>
  <si>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</si>
  <si>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CO1.REQ.7813706</t>
  </si>
  <si>
    <t>OPSP-VAD-0576-2025</t>
  </si>
  <si>
    <t>https://community.secop.gov.co/Public/Tendering/OpportunityDetail/Index?noticeUID=CO1.NTC.7681881&amp;isFromPublicArea=True&amp;isModal=False</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</si>
  <si>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</si>
  <si>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CO1.REQ.7803715</t>
  </si>
  <si>
    <t>OPSP-VAD-0574-2025</t>
  </si>
  <si>
    <t>https://community.secop.gov.co/Public/Tendering/OpportunityDetail/Index?noticeUID=CO1.NTC.7681717&amp;isFromPublicArea=True&amp;isModal=False</t>
  </si>
  <si>
    <t>ESPERANZA MOSQUERA MATURANA</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</si>
  <si>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</si>
  <si>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CO1.REQ.7803601</t>
  </si>
  <si>
    <t>OPSP-VAD-0573-2025</t>
  </si>
  <si>
    <t>https://community.secop.gov.co/Public/Tendering/OpportunityDetail/Index?noticeUID=CO1.NTC.7683484&amp;isFromPublicArea=True&amp;isModal=False</t>
  </si>
  <si>
    <t>ALBERTO RUIZ MIER</t>
  </si>
  <si>
    <t>WILSON TOMAS GARCIA MARTINEZ</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</si>
  <si>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</si>
  <si>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CO1.REQ.7802979</t>
  </si>
  <si>
    <t>OPSP-VAD-0572-2025</t>
  </si>
  <si>
    <t>https://community.secop.gov.co/Public/Tendering/OpportunityDetail/Index?noticeUID=CO1.NTC.7683705&amp;isFromPublicArea=True&amp;isModal=False</t>
  </si>
  <si>
    <t>JUAN CARLOS CABANA REVOLLO</t>
  </si>
  <si>
    <t>CO1.REQ.7805606</t>
  </si>
  <si>
    <t>OPSP-VAD-0571-2025</t>
  </si>
  <si>
    <t>https://community.secop.gov.co/Public/Tendering/OpportunityDetail/Index?noticeUID=CO1.NTC.7683195&amp;isFromPublicArea=True&amp;isModal=False</t>
  </si>
  <si>
    <t>JULIETH ALEXANDRA LIZCANO PRADA</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</si>
  <si>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</si>
  <si>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CO1.REQ.7805510</t>
  </si>
  <si>
    <t>OPSP-VAD-0570-2025</t>
  </si>
  <si>
    <t>https://community.secop.gov.co/Public/Tendering/OpportunityDetail/Index?noticeUID=CO1.NTC.7683325&amp;isFromPublicArea=True&amp;isModal=False</t>
  </si>
  <si>
    <t>JULIO ENRIQUE CORVACHO LARA</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</si>
  <si>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</si>
  <si>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CO1.REQ.7805258</t>
  </si>
  <si>
    <t>OPSP-VAD-0569-2025</t>
  </si>
  <si>
    <t>https://community.secop.gov.co/Public/Tendering/OpportunityDetail/Index?noticeUID=CO1.NTC.7683835&amp;isFromPublicArea=True&amp;isModal=False</t>
  </si>
  <si>
    <t>JOSE MANUEL BETANCOURT AVILA</t>
  </si>
  <si>
    <t>CO1.REQ.7805661</t>
  </si>
  <si>
    <t>OAG-VAD-0568-2025</t>
  </si>
  <si>
    <t>https://community.secop.gov.co/Public/Tendering/OpportunityDetail/Index?noticeUID=CO1.NTC.7683807&amp;isFromPublicArea=True&amp;isModal=False</t>
  </si>
  <si>
    <t>JOHANA PATRICIA GNECCO HENRIQUEZ</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</si>
  <si>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</si>
  <si>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CO1.REQ.7805837</t>
  </si>
  <si>
    <t>OPSP-VAD-0567-2025</t>
  </si>
  <si>
    <t>https://community.secop.gov.co/Public/Tendering/OpportunityDetail/Index?noticeUID=CO1.NTC.7683609&amp;isFromPublicArea=True&amp;isModal=False</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</si>
  <si>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</si>
  <si>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</si>
  <si>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CO1.REQ.7805450</t>
  </si>
  <si>
    <t>OPSP-VAD-0566-2025</t>
  </si>
  <si>
    <t>https://community.secop.gov.co/Public/Tendering/OpportunityDetail/Index?noticeUID=CO1.NTC.7681636&amp;isFromPublicArea=True&amp;isModal=False</t>
  </si>
  <si>
    <t>JHON JEILER MORA DE LA HOZ</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</si>
  <si>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</si>
  <si>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CO1.REQ.7803444</t>
  </si>
  <si>
    <t>OPSP-VAD-0565-2025</t>
  </si>
  <si>
    <t>https://community.secop.gov.co/Public/Tendering/OpportunityDetail/Index?noticeUID=CO1.NTC.7680895&amp;isFromPublicArea=True&amp;isModal=False</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</si>
  <si>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</si>
  <si>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</si>
  <si>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</si>
  <si>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CO1.REQ.7803010</t>
  </si>
  <si>
    <t>OAG-VAD-0564-2025</t>
  </si>
  <si>
    <t>https://community.secop.gov.co/Public/Tendering/OpportunityDetail/Index?noticeUID=CO1.NTC.7681170&amp;isFromPublicArea=True&amp;isModal=False</t>
  </si>
  <si>
    <t>ANDRES FELIPE OSPINO CORTINA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</si>
  <si>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</si>
  <si>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CO1.REQ.7803049</t>
  </si>
  <si>
    <t>OPSP-VAD-0563-2025</t>
  </si>
  <si>
    <t>https://community.secop.gov.co/Public/Tendering/OpportunityDetail/Index?noticeUID=CO1.NTC.7681112&amp;isFromPublicArea=True&amp;isModal=False</t>
  </si>
  <si>
    <t>MERLYS TATIANA RODRIGUEZ PACHECO</t>
  </si>
  <si>
    <t>CO1.REQ.7802471</t>
  </si>
  <si>
    <t>OAG-VAD-0562-2025</t>
  </si>
  <si>
    <t>https://community.secop.gov.co/Public/Tendering/OpportunityDetail/Index?noticeUID=CO1.NTC.7681499&amp;isFromPublicArea=True&amp;isModal=False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</si>
  <si>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</si>
  <si>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</si>
  <si>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CO1.REQ.7802988</t>
  </si>
  <si>
    <t>OPSP-VAD-0561-2025</t>
  </si>
  <si>
    <t>https://community.secop.gov.co/Public/Tendering/OpportunityDetail/Index?noticeUID=CO1.NTC.7681300&amp;isFromPublicArea=True&amp;isModal=False</t>
  </si>
  <si>
    <t>RODOLFO LUIS RUIZ ROCHA</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</si>
  <si>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</si>
  <si>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CO1.REQ.7803233</t>
  </si>
  <si>
    <t>OPSP-VAD-0560-2025</t>
  </si>
  <si>
    <t>https://community.secop.gov.co/Public/Tendering/OpportunityDetail/Index?noticeUID=CO1.NTC.7681255&amp;isFromPublicArea=True&amp;isModal=False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</si>
  <si>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</si>
  <si>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</si>
  <si>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CO1.REQ.7802866</t>
  </si>
  <si>
    <t>OPSP-VAD-0559-2025</t>
  </si>
  <si>
    <t>https://community.secop.gov.co/Public/Tendering/OpportunityDetail/Index?noticeUID=CO1.NTC.7681126&amp;isFromPublicArea=True&amp;isModal=False</t>
  </si>
  <si>
    <t>HERNANDO ANTONIO HENRIQUEZ PINEDO</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</si>
  <si>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</si>
  <si>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CO1.REQ.7802737</t>
  </si>
  <si>
    <t>OPSP-VAD-0558-2025</t>
  </si>
  <si>
    <t>https://community.secop.gov.co/Public/Tendering/OpportunityDetail/Index?noticeUID=CO1.NTC.7676018&amp;isFromPublicArea=True&amp;isModal=False</t>
  </si>
  <si>
    <t>JEAN CARLOS ANGARITA MANTILLA</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</si>
  <si>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</si>
  <si>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CO1.REQ.7797191</t>
  </si>
  <si>
    <t>OPSP-VAD-0557-2025</t>
  </si>
  <si>
    <t>https://community.secop.gov.co/Public/Tendering/OpportunityDetail/Index?noticeUID=CO1.NTC.7675352&amp;isFromPublicArea=True&amp;isModal=False</t>
  </si>
  <si>
    <t>CARLOS ALBERTO SIERRA SANCHEZ</t>
  </si>
  <si>
    <t>CO1.REQ.7797225</t>
  </si>
  <si>
    <t>OPSP-VAD-0556-2025</t>
  </si>
  <si>
    <t>https://community.secop.gov.co/Public/Tendering/OpportunityDetail/Index?noticeUID=CO1.NTC.7674981&amp;isFromPublicArea=True&amp;isModal=False</t>
  </si>
  <si>
    <t>ALVARO ANDRES ORDOÑEZ PEREZ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</si>
  <si>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</si>
  <si>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CO1.REQ.7796269</t>
  </si>
  <si>
    <t>OPSP-VAD-0555-2025</t>
  </si>
  <si>
    <t>https://community.secop.gov.co/Public/Tendering/OpportunityDetail/Index?noticeUID=CO1.NTC.7703036&amp;isFromPublicArea=True&amp;isModal=False</t>
  </si>
  <si>
    <t>MARIA ELENA HENAO ALVAREZ</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</si>
  <si>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</si>
  <si>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CO1.REQ.7795288</t>
  </si>
  <si>
    <t>OPSP-VAD-0554-2025</t>
  </si>
  <si>
    <t>https://community.secop.gov.co/Public/Tendering/OpportunityDetail/Index?noticeUID=CO1.NTC.7672098&amp;isFromPublicArea=True&amp;isModal=False</t>
  </si>
  <si>
    <t>NANCY PATRICIA MERCADO BUENDIA</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</si>
  <si>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</si>
  <si>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CO1.REQ.7793775</t>
  </si>
  <si>
    <t>OPSP-VAD-0553-2025</t>
  </si>
  <si>
    <t>https://community.secop.gov.co/Public/Tendering/OpportunityDetail/Index?noticeUID=CO1.NTC.7672362&amp;isFromPublicArea=True&amp;isModal=False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</si>
  <si>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</si>
  <si>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</si>
  <si>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CO1.REQ.7793749</t>
  </si>
  <si>
    <t>OPSP-VAD-0552-2025</t>
  </si>
  <si>
    <t>https://community.secop.gov.co/Public/Tendering/OpportunityDetail/Index?noticeUID=CO1.NTC.7672337&amp;isFromPublicArea=True&amp;isModal=False</t>
  </si>
  <si>
    <t>JAVIER ERNESTO MORALES VELASQUEZ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</si>
  <si>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</si>
  <si>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CO1.REQ.7793732</t>
  </si>
  <si>
    <t>OPSP-VAD-0551-2025</t>
  </si>
  <si>
    <t>https://community.secop.gov.co/Public/Tendering/OpportunityDetail/Index?noticeUID=CO1.NTC.7672317&amp;isFromPublicArea=True&amp;isModal=False</t>
  </si>
  <si>
    <t>HERNAN CAMILO SARMIENTO GÓMEZ</t>
  </si>
  <si>
    <t>CO1.REQ.7793810</t>
  </si>
  <si>
    <t>OPSP-VAD-0550-2025</t>
  </si>
  <si>
    <t>https://community.secop.gov.co/Public/Tendering/OpportunityDetail/Index?noticeUID=CO1.NTC.7671893&amp;isFromPublicArea=True&amp;isModal=False</t>
  </si>
  <si>
    <t>JENNIFER BALLESTAS MOLINA</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</si>
  <si>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</si>
  <si>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CO1.REQ.7793630</t>
  </si>
  <si>
    <t>OPSP-VAD-0549-2025</t>
  </si>
  <si>
    <t>https://community.secop.gov.co/Public/Tendering/OpportunityDetail/Index?noticeUID=CO1.NTC.7671781&amp;isFromPublicArea=True&amp;isModal=False</t>
  </si>
  <si>
    <t>GREISI MARIA BARRANCO MANOTAS</t>
  </si>
  <si>
    <t>CO1.REQ.7793273</t>
  </si>
  <si>
    <t>OPSP-VAD-0548-2025</t>
  </si>
  <si>
    <t>https://community.secop.gov.co/Public/Tendering/OpportunityDetail/Index?noticeUID=CO1.NTC.7671495&amp;isFromPublicArea=True&amp;isModal=False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</si>
  <si>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</si>
  <si>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</si>
  <si>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CO1.REQ.7792967</t>
  </si>
  <si>
    <t>OPSP-VAD-0547-2025</t>
  </si>
  <si>
    <t>https://community.secop.gov.co/Public/Tendering/OpportunityDetail/Index?noticeUID=CO1.NTC.7674750&amp;isFromPublicArea=True&amp;isModal=False</t>
  </si>
  <si>
    <t>DANIEL JOSE TAMAYO ELJURE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</si>
  <si>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</si>
  <si>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CO1.REQ.7796192</t>
  </si>
  <si>
    <t>OPSP-VAD-0546-2025</t>
  </si>
  <si>
    <t>https://community.secop.gov.co/Public/Tendering/OpportunityDetail/Index?noticeUID=CO1.NTC.7674471&amp;isFromPublicArea=True&amp;isModal=False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</si>
  <si>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</si>
  <si>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</si>
  <si>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CO1.REQ.7795973</t>
  </si>
  <si>
    <t>OPSP-VAD-0545-2025</t>
  </si>
  <si>
    <t>https://community.secop.gov.co/Public/Tendering/OpportunityDetail/Index?noticeUID=CO1.NTC.7674368&amp;isFromPublicArea=True&amp;isModal=False</t>
  </si>
  <si>
    <t>FABIAN CAMILO SILVA ZAMBRANO</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</si>
  <si>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</si>
  <si>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CO1.REQ.7795934</t>
  </si>
  <si>
    <t>OAG-VAD-0544-2025</t>
  </si>
  <si>
    <t>https://community.secop.gov.co/Public/Tendering/OpportunityDetail/Index?noticeUID=CO1.NTC.7673501&amp;isFromPublicArea=True&amp;isModal=False</t>
  </si>
  <si>
    <t>GLORIA MARINA FLORIAN MARTINEZ</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</si>
  <si>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</si>
  <si>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CO1.REQ.7794910</t>
  </si>
  <si>
    <t>OPSP-VAD-0543-2025</t>
  </si>
  <si>
    <t>https://community.secop.gov.co/Public/Tendering/OpportunityDetail/Index?noticeUID=CO1.NTC.7672887&amp;isFromPublicArea=True&amp;isModal=False</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</si>
  <si>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</si>
  <si>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</si>
  <si>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</si>
  <si>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CO1.REQ.7794591</t>
  </si>
  <si>
    <t>OPSP-VAD-0542-2025</t>
  </si>
  <si>
    <t>https://community.secop.gov.co/Public/Tendering/OpportunityDetail/Index?noticeUID=CO1.NTC.7673134&amp;isFromPublicArea=True&amp;isModal=False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</si>
  <si>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</si>
  <si>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</si>
  <si>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CO1.REQ.7794667</t>
  </si>
  <si>
    <t>OPSP-VAD-0541-2025</t>
  </si>
  <si>
    <t>https://community.secop.gov.co/Public/Tendering/OpportunityDetail/Index?noticeUID=CO1.NTC.7673113&amp;isFromPublicArea=True&amp;isModal=False</t>
  </si>
  <si>
    <t>VALERIA ANDREA CADENA PEREZ</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</si>
  <si>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</si>
  <si>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CO1.REQ.7794545</t>
  </si>
  <si>
    <t>OPSP-VAD-0540-2025</t>
  </si>
  <si>
    <t>https://community.secop.gov.co/Public/Tendering/OpportunityDetail/Index?noticeUID=CO1.NTC.7672937&amp;isFromPublicArea=True&amp;isModal=False</t>
  </si>
  <si>
    <t xml:space="preserve">PEDRO MERCADO GONZALEZ </t>
  </si>
  <si>
    <t>LINA MARIA ANDRADE GUTIERREZ</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</si>
  <si>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</si>
  <si>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CO1.REQ.7794366</t>
  </si>
  <si>
    <t>OPSP-VAD-0539-2025</t>
  </si>
  <si>
    <t>https://community.secop.gov.co/Public/Tendering/OpportunityDetail/Index?noticeUID=CO1.NTC.7674267&amp;isFromPublicArea=True&amp;isModal=False</t>
  </si>
  <si>
    <t>CLARA INES LACOUTURE BAYENA</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</si>
  <si>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</si>
  <si>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CO1.REQ.7795436</t>
  </si>
  <si>
    <t>OPSP-VAD-0538-2025</t>
  </si>
  <si>
    <t>https://community.secop.gov.co/Public/Tendering/OpportunityDetail/Index?noticeUID=CO1.NTC.7677405&amp;isFromPublicArea=True&amp;isModal=False</t>
  </si>
  <si>
    <t>DANIEL ESTEBAN MONTES ROMERO</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</si>
  <si>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</si>
  <si>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CO1.REQ.7795705</t>
  </si>
  <si>
    <t>OPSP-VAD-0537-2025</t>
  </si>
  <si>
    <t>https://community.secop.gov.co/Public/Tendering/OpportunityDetail/Index?noticeUID=CO1.NTC.7674259&amp;isFromPublicArea=True&amp;isModal=False</t>
  </si>
  <si>
    <t xml:space="preserve">ALICIA ESTHER CASTRO VILLEGAS </t>
  </si>
  <si>
    <t>GISELL GRAVINI PORRAS</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</si>
  <si>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</si>
  <si>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CO1.REQ.7795319</t>
  </si>
  <si>
    <t>OPSP-VAD-0536-2025</t>
  </si>
  <si>
    <t>https://community.secop.gov.co/Public/Tendering/OpportunityDetail/Index?noticeUID=CO1.NTC.7673951&amp;isFromPublicArea=True&amp;isModal=False</t>
  </si>
  <si>
    <t xml:space="preserve">FABIO ANDRÉS FERNANDEZ PINTO </t>
  </si>
  <si>
    <t>JESUS ESCORCIA POLO</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</si>
  <si>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</si>
  <si>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CO1.REQ.7794970</t>
  </si>
  <si>
    <t>OPSP-VAD-0535-2025</t>
  </si>
  <si>
    <t>https://community.secop.gov.co/Public/Tendering/OpportunityDetail/Index?noticeUID=CO1.NTC.7674225&amp;isFromPublicArea=True&amp;isModal=False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</si>
  <si>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</si>
  <si>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</si>
  <si>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CO1.REQ.7795027</t>
  </si>
  <si>
    <t>OAG-VAD-0534-2025</t>
  </si>
  <si>
    <t>https://community.secop.gov.co/Public/Tendering/OpportunityDetail/Index?noticeUID=CO1.NTC.7673783&amp;isFromPublicArea=True&amp;isModal=False</t>
  </si>
  <si>
    <t>KAREN AVILA LABASTIDAS</t>
  </si>
  <si>
    <t>AURORA MARIA ARANGO ABAD</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</si>
  <si>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</si>
  <si>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CO1.REQ.7795123</t>
  </si>
  <si>
    <t>OAG-VAD-0533-2025</t>
  </si>
  <si>
    <t>https://community.secop.gov.co/Public/Tendering/OpportunityDetail/Index?noticeUID=CO1.NTC.7677332&amp;isFromPublicArea=True&amp;isModal=False</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</si>
  <si>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</si>
  <si>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CO1.REQ.7795107</t>
  </si>
  <si>
    <t>OPSP-VAD-0532-2025</t>
  </si>
  <si>
    <t>https://community.secop.gov.co/Public/Tendering/OpportunityDetail/Index?noticeUID=CO1.NTC.7677323&amp;isFromPublicArea=True&amp;isModal=False</t>
  </si>
  <si>
    <t>MARIA ANGELICA IGUARAN GIRALDO</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</si>
  <si>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</si>
  <si>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CO1.REQ.7794286</t>
  </si>
  <si>
    <t>OPSP-VAD-0531-2025</t>
  </si>
  <si>
    <t>https://community.secop.gov.co/Public/Tendering/OpportunityDetail/Index?noticeUID=CO1.NTC.7673594&amp;isFromPublicArea=True&amp;isModal=False</t>
  </si>
  <si>
    <t>MARIA DANIELA ANDRADE FERNANDEZ</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</si>
  <si>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</si>
  <si>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CO1.REQ.7795343</t>
  </si>
  <si>
    <t>OPSP-VAD-0530-2025</t>
  </si>
  <si>
    <t>https://community.secop.gov.co/Public/Tendering/OpportunityDetail/Index?noticeUID=CO1.NTC.7673671&amp;isFromPublicArea=True&amp;isModal=False</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</si>
  <si>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</si>
  <si>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CO1.REQ.7795072</t>
  </si>
  <si>
    <t>OPSP-VAD-0529-2025</t>
  </si>
  <si>
    <t>https://community.secop.gov.co/Public/Tendering/OpportunityDetail/Index?noticeUID=CO1.NTC.7673636&amp;isFromPublicArea=True&amp;isModal=False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</si>
  <si>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</si>
  <si>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CO1.REQ.7795204</t>
  </si>
  <si>
    <t>OPSP-VAD-0528-2025</t>
  </si>
  <si>
    <t>https://community.secop.gov.co/Public/Tendering/OpportunityDetail/Index?noticeUID=CO1.NTC.7673197&amp;isFromPublicArea=True&amp;isModal=False</t>
  </si>
  <si>
    <t>ADRIANA MARIA MONTES PALACIO</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</si>
  <si>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</si>
  <si>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CO1.REQ.7794770</t>
  </si>
  <si>
    <t>OPSP-VAD-0527-2025</t>
  </si>
  <si>
    <t>https://community.secop.gov.co/Public/Tendering/OpportunityDetail/Index?noticeUID=CO1.NTC.7673406&amp;isFromPublicArea=True&amp;isModal=False</t>
  </si>
  <si>
    <t>KARLA BEATRIZ SCHILLER OTERO</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</si>
  <si>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</si>
  <si>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CO1.REQ.7794492</t>
  </si>
  <si>
    <t>OPSP-VAD-0526-2025</t>
  </si>
  <si>
    <t>https://community.secop.gov.co/Public/Tendering/OpportunityDetail/Index?noticeUID=CO1.NTC.7673214&amp;isFromPublicArea=True&amp;isModal=False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</si>
  <si>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</si>
  <si>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</si>
  <si>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CO1.REQ.7794468</t>
  </si>
  <si>
    <t>OPSP-VAD-0525-2025</t>
  </si>
  <si>
    <t>https://community.secop.gov.co/Public/Tendering/OpportunityDetail/Index?noticeUID=CO1.NTC.7673038&amp;isFromPublicArea=True&amp;isModal=False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</si>
  <si>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</si>
  <si>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</si>
  <si>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CO1.REQ.7794344</t>
  </si>
  <si>
    <t>OAG-VAD-0524-2025</t>
  </si>
  <si>
    <t>https://community.secop.gov.co/Public/Tendering/OpportunityDetail/Index?noticeUID=CO1.NTC.7672738&amp;isFromPublicArea=True&amp;isModal=False</t>
  </si>
  <si>
    <t>DONAL JOSE RAMOS MOLINA</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</si>
  <si>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</si>
  <si>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CO1.REQ.7794092</t>
  </si>
  <si>
    <t>OAG-VAD-0523-2025</t>
  </si>
  <si>
    <t>https://community.secop.gov.co/Public/Tendering/OpportunityDetail/Index?noticeUID=CO1.NTC.7675756&amp;isFromPublicArea=True&amp;isModal=False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</si>
  <si>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</si>
  <si>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</si>
  <si>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CO1.REQ.7797281</t>
  </si>
  <si>
    <t>OPSP-VAD-0522-2025</t>
  </si>
  <si>
    <t>https://community.secop.gov.co/Public/Tendering/OpportunityDetail/Index?noticeUID=CO1.NTC.7675620&amp;isFromPublicArea=True&amp;isModal=False</t>
  </si>
  <si>
    <t>JOSE ALFONSO VILLACOB ROYERTH</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</si>
  <si>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</si>
  <si>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CO1.REQ.7797040</t>
  </si>
  <si>
    <t>OPSP-VAD-0521-2025</t>
  </si>
  <si>
    <t>https://community.secop.gov.co/Public/Tendering/OpportunityDetail/Index?noticeUID=CO1.NTC.7672357&amp;isFromPublicArea=True&amp;isModal=False</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</si>
  <si>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</si>
  <si>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CO1.REQ.7794014</t>
  </si>
  <si>
    <t>OPSP-VAD-0520-2025</t>
  </si>
  <si>
    <t>https://community.secop.gov.co/Public/Tendering/OpportunityDetail/Index?noticeUID=CO1.NTC.7675196&amp;isFromPublicArea=True&amp;isModal=False</t>
  </si>
  <si>
    <t>JUAN JOSE CARDENAS CARREÑO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</si>
  <si>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</si>
  <si>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CO1.REQ.7796919</t>
  </si>
  <si>
    <t>OPSP-VAD-0519-2025</t>
  </si>
  <si>
    <t>https://community.secop.gov.co/Public/Tendering/OpportunityDetail/Index?noticeUID=CO1.NTC.7674666&amp;isFromPublicArea=True&amp;isModal=False</t>
  </si>
  <si>
    <t>MAURICIO DE JESUS TORRES IZAQUITA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</si>
  <si>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</si>
  <si>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CO1.REQ.7796512</t>
  </si>
  <si>
    <t>OAG-VAD-0518-2025</t>
  </si>
  <si>
    <t>https://community.secop.gov.co/Public/Tendering/OpportunityDetail/Index?noticeUID=CO1.NTC.7674395&amp;isFromPublicArea=True&amp;isModal=False</t>
  </si>
  <si>
    <t>MARTIN ALONSO SUAREZ MAZENETT</t>
  </si>
  <si>
    <t>CO1.REQ.7796039</t>
  </si>
  <si>
    <t>OAG-VAD-0517-2025</t>
  </si>
  <si>
    <t>https://community.secop.gov.co/Public/Tendering/OpportunityDetail/Index?noticeUID=CO1.NTC.7675105&amp;isFromPublicArea=True&amp;isModal=False</t>
  </si>
  <si>
    <t>JEIMMY PATRICIA POLO ROJAS</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</si>
  <si>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</si>
  <si>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</si>
  <si>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CO1.REQ.7796270</t>
  </si>
  <si>
    <t>OPSP-VAD-0516-2025</t>
  </si>
  <si>
    <t>https://community.secop.gov.co/Public/Tendering/OpportunityDetail/Index?noticeUID=CO1.NTC.7674397&amp;isFromPublicArea=True&amp;isModal=False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</si>
  <si>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</si>
  <si>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</si>
  <si>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CO1.REQ.7795576</t>
  </si>
  <si>
    <t>OAG-VAD-0515-2025</t>
  </si>
  <si>
    <t>https://community.secop.gov.co/Public/Tendering/OpportunityDetail/Index?noticeUID=CO1.NTC.7674774&amp;isFromPublicArea=True&amp;isModal=False</t>
  </si>
  <si>
    <t>ALFREDO DANIEL FLOREZ MARTINEZ</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</si>
  <si>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</si>
  <si>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CO1.REQ.7796472</t>
  </si>
  <si>
    <t>OPSP-VAD-0514-2025</t>
  </si>
  <si>
    <t>https://community.secop.gov.co/Public/Tendering/OpportunityDetail/Index?noticeUID=CO1.NTC.7674904&amp;isFromPublicArea=True&amp;isModal=False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</si>
  <si>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</si>
  <si>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</si>
  <si>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CO1.REQ.7796426</t>
  </si>
  <si>
    <t>OAG-VAD-0513-2025</t>
  </si>
  <si>
    <t>https://community.secop.gov.co/Public/Tendering/OpportunityDetail/Index?noticeUID=CO1.NTC.7674152&amp;isFromPublicArea=True&amp;isModal=False</t>
  </si>
  <si>
    <t>JUAN DAVID CORVACHO BARROS</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</si>
  <si>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</si>
  <si>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CO1.REQ.7795923</t>
  </si>
  <si>
    <t>OPSP-VAD-0512-2025</t>
  </si>
  <si>
    <t>https://community.secop.gov.co/Public/Tendering/OpportunityDetail/Index?noticeUID=CO1.NTC.7674113&amp;isFromPublicArea=True&amp;isModal=False</t>
  </si>
  <si>
    <t xml:space="preserve">ALEJANDRA CUELLO NOCHES </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</si>
  <si>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</si>
  <si>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CO1.REQ.7795357</t>
  </si>
  <si>
    <t>OPSP-VAD-0511-2025</t>
  </si>
  <si>
    <t>https://community.secop.gov.co/Public/Tendering/OpportunityDetail/Index?noticeUID=CO1.NTC.7672508&amp;isFromPublicArea=True&amp;isModal=False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</si>
  <si>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</si>
  <si>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</si>
  <si>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CO1.REQ.7794041</t>
  </si>
  <si>
    <t>OPSP-VAD-0510-2025</t>
  </si>
  <si>
    <t>https://community.secop.gov.co/Public/Tendering/OpportunityDetail/Index?noticeUID=CO1.NTC.7672429&amp;isFromPublicArea=True&amp;isModal=False</t>
  </si>
  <si>
    <t>YARIS ANGELICA ANDRADE QUINTERO</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</si>
  <si>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</si>
  <si>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CO1.REQ.7794010</t>
  </si>
  <si>
    <t>OPSP-VAD-0509-2025</t>
  </si>
  <si>
    <t>https://community.secop.gov.co/Public/Tendering/OpportunityDetail/Index?noticeUID=CO1.NTC.7672164&amp;isFromPublicArea=True&amp;isModal=False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</si>
  <si>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</si>
  <si>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CO1.REQ.7793688</t>
  </si>
  <si>
    <t>OAG-VAD-0508-2025</t>
  </si>
  <si>
    <t>https://community.secop.gov.co/Public/Tendering/OpportunityDetail/Index?noticeUID=CO1.NTC.7671897&amp;isFromPublicArea=True&amp;isModal=False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</si>
  <si>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</si>
  <si>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</si>
  <si>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CO1.REQ.7793581</t>
  </si>
  <si>
    <t>OPSP-VAD-0507-2025</t>
  </si>
  <si>
    <t>https://community.secop.gov.co/Public/Tendering/OpportunityDetail/Index?noticeUID=CO1.NTC.7663605&amp;isFromPublicArea=True&amp;isModal=False</t>
  </si>
  <si>
    <t>MARINA ESMERALDA TORRES ALMEIDA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</si>
  <si>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</si>
  <si>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CO1.REQ.7783131</t>
  </si>
  <si>
    <t>OAG-VAD-0506-2025</t>
  </si>
  <si>
    <t>https://community.secop.gov.co/Public/Tendering/OpportunityDetail/Index?noticeUID=CO1.NTC.7663415&amp;isFromPublicArea=True&amp;isModal=False</t>
  </si>
  <si>
    <t>DENNIS JOSE PERNIA LAREZ</t>
  </si>
  <si>
    <t>CO1.REQ.7782763</t>
  </si>
  <si>
    <t>OAG-VAD-0505-2025</t>
  </si>
  <si>
    <t>https://community.secop.gov.co/Public/Tendering/OpportunityDetail/Index?noticeUID=CO1.NTC.7663407&amp;isFromPublicArea=True&amp;isModal=False</t>
  </si>
  <si>
    <t>LILIBETH ESTHER FLOREZ DIAZ</t>
  </si>
  <si>
    <t>CO1.REQ.7783017</t>
  </si>
  <si>
    <t>OAG-VAD-0504-2025</t>
  </si>
  <si>
    <t>https://community.secop.gov.co/Public/Tendering/OpportunityDetail/Index?noticeUID=CO1.NTC.7662900&amp;isFromPublicArea=True&amp;isModal=False</t>
  </si>
  <si>
    <t>JUAN FRANCISCO GONZALEZ PACHECO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</si>
  <si>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</si>
  <si>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CO1.REQ.7782690</t>
  </si>
  <si>
    <t>OAG-VAD-0503-2025</t>
  </si>
  <si>
    <t>https://community.secop.gov.co/Public/Tendering/OpportunityDetail/Index?noticeUID=CO1.NTC.7663403&amp;isFromPublicArea=True&amp;isModal=False</t>
  </si>
  <si>
    <t>YEIMI ANDREA MONTT MARQUEZ</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</si>
  <si>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</si>
  <si>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CO1.REQ.7784626</t>
  </si>
  <si>
    <t>OPSP-VAD-0502-2025</t>
  </si>
  <si>
    <t>https://community.secop.gov.co/Public/Tendering/OpportunityDetail/Index?noticeUID=CO1.NTC.7660579&amp;isFromPublicArea=True&amp;isModal=False</t>
  </si>
  <si>
    <t>ROSANA PIÑERES SOTO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</si>
  <si>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</si>
  <si>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CO1.REQ.7781683</t>
  </si>
  <si>
    <t>OPSP-VAD-0501-2025</t>
  </si>
  <si>
    <t>https://community.secop.gov.co/Public/Tendering/OpportunityDetail/Index?noticeUID=CO1.NTC.7660808&amp;isFromPublicArea=True&amp;isModal=False</t>
  </si>
  <si>
    <t>BERLIS JOHANA ROBLES PADILLA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</si>
  <si>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</si>
  <si>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CO1.REQ.7781734</t>
  </si>
  <si>
    <t>OAG-VAD-0500-2025</t>
  </si>
  <si>
    <t>https://community.secop.gov.co/Public/Tendering/OpportunityDetail/Index?noticeUID=CO1.NTC.7659982&amp;isFromPublicArea=True&amp;isModal=False</t>
  </si>
  <si>
    <t>ANDRES FELIPE PEREZ LOPEZ</t>
  </si>
  <si>
    <t>CO1.REQ.7781412</t>
  </si>
  <si>
    <t>OPSP-VAD-0499-2025</t>
  </si>
  <si>
    <t>https://community.secop.gov.co/Public/Tendering/OpportunityDetail/Index?noticeUID=CO1.NTC.7662099&amp;isFromPublicArea=True&amp;isModal=False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</si>
  <si>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</si>
  <si>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CO1.REQ.7783351</t>
  </si>
  <si>
    <t>OAG-VAD-0498-2025</t>
  </si>
  <si>
    <t>https://community.secop.gov.co/Public/Tendering/OpportunityDetail/Index?noticeUID=CO1.NTC.7662123&amp;isFromPublicArea=True&amp;isModal=False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</si>
  <si>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</si>
  <si>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</si>
  <si>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CO1.REQ.7783417</t>
  </si>
  <si>
    <t>OAG-VAD-0497-2025</t>
  </si>
  <si>
    <t>https://community.secop.gov.co/Public/Tendering/OpportunityDetail/Index?noticeUID=CO1.NTC.7661792&amp;isFromPublicArea=True&amp;isModal=False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</si>
  <si>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</si>
  <si>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</si>
  <si>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</si>
  <si>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</si>
  <si>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</si>
  <si>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EDIER LUIS SALAZAR SERPA</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</si>
  <si>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</si>
  <si>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CO1.REQ.7783221</t>
  </si>
  <si>
    <t>OPSP-VAD-0495-2025</t>
  </si>
  <si>
    <t>https://community.secop.gov.co/Public/Tendering/OpportunityDetail/Index?noticeUID=CO1.NTC.7661830&amp;isFromPublicArea=True&amp;isModal=False</t>
  </si>
  <si>
    <t>NATALIA MARIA LARA SAMPAYO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</si>
  <si>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</si>
  <si>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CO1.REQ.7783041</t>
  </si>
  <si>
    <t>OPSP-VAD-0494-2025</t>
  </si>
  <si>
    <t>https://community.secop.gov.co/Public/Tendering/OpportunityDetail/Index?noticeUID=CO1.NTC.7661413&amp;isFromPublicArea=True&amp;isModal=False</t>
  </si>
  <si>
    <t>ANDREA LIZETH CASTRO VELEZ</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</si>
  <si>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</si>
  <si>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CO1.REQ.7782539</t>
  </si>
  <si>
    <t>OPSP-VAD-0493-2025</t>
  </si>
  <si>
    <t>https://community.secop.gov.co/Public/Tendering/OpportunityDetail/Index?noticeUID=CO1.NTC.7661117&amp;isFromPublicArea=True&amp;isModal=False</t>
  </si>
  <si>
    <t>BELQUIS LILIANA PEREZ ROJAS</t>
  </si>
  <si>
    <t>CO1.REQ.7782164</t>
  </si>
  <si>
    <t>OAG-VAD-0492-2025</t>
  </si>
  <si>
    <t>https://community.secop.gov.co/Public/Tendering/OpportunityDetail/Index?noticeUID=CO1.NTC.7660922&amp;isFromPublicArea=True&amp;isModal=False</t>
  </si>
  <si>
    <t>MARGARITA CECILIA LABARCES ROBLES</t>
  </si>
  <si>
    <t>CO1.REQ.7782122</t>
  </si>
  <si>
    <t>OAG-VAD-0491-2025</t>
  </si>
  <si>
    <t>https://community.secop.gov.co/Public/Tendering/OpportunityDetail/Index?noticeUID=CO1.NTC.7660488&amp;isFromPublicArea=True&amp;isModal=False</t>
  </si>
  <si>
    <t>MILENA MARIA CIFUENTES GARCIA</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</si>
  <si>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</si>
  <si>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CO1.REQ.7781912</t>
  </si>
  <si>
    <t>OAG-VAD-0490-2025</t>
  </si>
  <si>
    <t>https://community.secop.gov.co/Public/Tendering/OpportunityDetail/Index?noticeUID=CO1.NTC.7660353&amp;isFromPublicArea=True&amp;isModal=False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</si>
  <si>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</si>
  <si>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</si>
  <si>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CO1.REQ.7781371</t>
  </si>
  <si>
    <t>OAG-VAD-0489-2025</t>
  </si>
  <si>
    <t>https://community.secop.gov.co/Public/Tendering/OpportunityDetail/Index?noticeUID=CO1.NTC.7664230&amp;isFromPublicArea=True&amp;isModal=False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</si>
  <si>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</si>
  <si>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</si>
  <si>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CO1.REQ.7785362</t>
  </si>
  <si>
    <t>OPSP-VAD-0488-2025</t>
  </si>
  <si>
    <t>https://community.secop.gov.co/Public/Tendering/OpportunityDetail/Index?noticeUID=CO1.NTC.7663114&amp;isFromPublicArea=True&amp;isModal=False</t>
  </si>
  <si>
    <t>KARLA TALINA ACOSTA SERGE</t>
  </si>
  <si>
    <t>CO1.REQ.7784066</t>
  </si>
  <si>
    <t>OAG-VAD-0487-2025</t>
  </si>
  <si>
    <t>https://community.secop.gov.co/Public/Tendering/OpportunityDetail/Index?noticeUID=CO1.NTC.7664117&amp;isFromPublicArea=True&amp;isModal=False</t>
  </si>
  <si>
    <t>LUIS CARLOS MENDOZA BERMUDEZ</t>
  </si>
  <si>
    <t>CO1.REQ.7785142</t>
  </si>
  <si>
    <t>OPSP-VAD-0486-2025</t>
  </si>
  <si>
    <t>https://community.secop.gov.co/Public/Tendering/OpportunityDetail/Index?noticeUID=CO1.NTC.7662362&amp;isFromPublicArea=True&amp;isModal=False</t>
  </si>
  <si>
    <t>CARLOS LUIS FONSECA MENDOZA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</si>
  <si>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</si>
  <si>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CO1.REQ.7783746</t>
  </si>
  <si>
    <t>OAG-VAD-0485-2025</t>
  </si>
  <si>
    <t>https://community.secop.gov.co/Public/Tendering/OpportunityDetail/Index?noticeUID=CO1.NTC.7663579&amp;isFromPublicArea=True&amp;isModal=False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</si>
  <si>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</si>
  <si>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</si>
  <si>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CO1.REQ.7784539</t>
  </si>
  <si>
    <t>OPSP-VAD-0484-2025</t>
  </si>
  <si>
    <t>https://community.secop.gov.co/Public/Tendering/OpportunityDetail/Index?noticeUID=CO1.NTC.7661950&amp;isFromPublicArea=True&amp;isModal=False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</si>
  <si>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</si>
  <si>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</si>
  <si>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CO1.REQ.7783435</t>
  </si>
  <si>
    <t>OAG-VAD-0483-2025</t>
  </si>
  <si>
    <t>https://community.secop.gov.co/Public/Tendering/OpportunityDetail/Index?noticeUID=CO1.NTC.7660755&amp;isFromPublicArea=True&amp;isModal=False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</si>
  <si>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</si>
  <si>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</si>
  <si>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CO1.REQ.7781778</t>
  </si>
  <si>
    <t>OPSP-VAD-0482-2025</t>
  </si>
  <si>
    <t>https://community.secop.gov.co/Public/Tendering/OpportunityDetail/Index?noticeUID=CO1.NTC.7662207&amp;isFromPublicArea=True&amp;isModal=False</t>
  </si>
  <si>
    <t>ENRIQUE MORENO SILVA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</si>
  <si>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</si>
  <si>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CO1.REQ.7783192</t>
  </si>
  <si>
    <t>OAG-VAD-0481-2025</t>
  </si>
  <si>
    <t>https://community.secop.gov.co/Public/Tendering/OpportunityDetail/Index?noticeUID=CO1.NTC.7660451&amp;isFromPublicArea=True&amp;isModal=False</t>
  </si>
  <si>
    <t>RADAMES ALEXANDER FERREIRA BARROS</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</si>
  <si>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</si>
  <si>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CO1.REQ.7781543</t>
  </si>
  <si>
    <t>OPSP-VAD-0480-2025</t>
  </si>
  <si>
    <t>https://community.secop.gov.co/Public/Tendering/OpportunityDetail/Index?noticeUID=CO1.NTC.7661070&amp;isFromPublicArea=True&amp;isModal=False</t>
  </si>
  <si>
    <t>EDUAR KRISS LOPESIERRA GARCIA</t>
  </si>
  <si>
    <t>CO1.REQ.7782537</t>
  </si>
  <si>
    <t>OAG-VAD-0479-2025</t>
  </si>
  <si>
    <t>https://community.secop.gov.co/Public/Tendering/OpportunityDetail/Index?noticeUID=CO1.NTC.7661308&amp;isFromPublicArea=True&amp;isModal=False</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</si>
  <si>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</si>
  <si>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</si>
  <si>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CO1.REQ.7782083</t>
  </si>
  <si>
    <t>OAG-VAD-0478-2025</t>
  </si>
  <si>
    <t>https://community.secop.gov.co/Public/Tendering/OpportunityDetail/Index?noticeUID=CO1.NTC.7661201&amp;isFromPublicArea=True&amp;isModal=False</t>
  </si>
  <si>
    <t>CESAR DAVID NAVARRO ALTAMAR</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</si>
  <si>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</si>
  <si>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CO1.REQ.7782333</t>
  </si>
  <si>
    <t>OAG-VAD-0477-2025</t>
  </si>
  <si>
    <t>https://community.secop.gov.co/Public/Tendering/OpportunityDetail/Index?noticeUID=CO1.NTC.7661541&amp;isFromPublicArea=True&amp;isModal=False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</si>
  <si>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</si>
  <si>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</si>
  <si>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CO1.REQ.7782480</t>
  </si>
  <si>
    <t>OPSP-VAD-0476-2025</t>
  </si>
  <si>
    <t>https://community.secop.gov.co/Public/Tendering/OpportunityDetail/Index?noticeUID=CO1.NTC.7661441&amp;isFromPublicArea=True&amp;isModal=False</t>
  </si>
  <si>
    <t>GUSTAVO ENRIQUE CUAO CAMPO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</si>
  <si>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</si>
  <si>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CO1.REQ.7782573</t>
  </si>
  <si>
    <t>OAG-VAD-0475-2025</t>
  </si>
  <si>
    <t>https://community.secop.gov.co/Public/Tendering/OpportunityDetail/Index?noticeUID=CO1.NTC.7661078&amp;isFromPublicArea=True&amp;isModal=False</t>
  </si>
  <si>
    <t>MARIA JOSE RAMOS JIMÉNEZ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</si>
  <si>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</si>
  <si>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CO1.REQ.7782709</t>
  </si>
  <si>
    <t>OPSP-VAD-0474-2025</t>
  </si>
  <si>
    <t>https://community.secop.gov.co/Public/Tendering/OpportunityDetail/Index?noticeUID=CO1.NTC.7661047&amp;isFromPublicArea=True&amp;isModal=False</t>
  </si>
  <si>
    <t>NICOLE TATIANA GARCIA ALGARIN</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</si>
  <si>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</si>
  <si>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CO1.REQ.7782077</t>
  </si>
  <si>
    <t>OPSP-VAD-0473-2025</t>
  </si>
  <si>
    <t>https://community.secop.gov.co/Public/Tendering/OpportunityDetail/Index?noticeUID=CO1.NTC.7660770&amp;isFromPublicArea=True&amp;isModal=False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</si>
  <si>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</si>
  <si>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</si>
  <si>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CO1.REQ.7782304</t>
  </si>
  <si>
    <t>OAG-VAD-0472-2025</t>
  </si>
  <si>
    <t>https://community.secop.gov.co/Public/Tendering/OpportunityDetail/Index?noticeUID=CO1.NTC.7660390&amp;isFromPublicArea=True&amp;isModal=False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</si>
  <si>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</si>
  <si>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</si>
  <si>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CO1.REQ.7781583</t>
  </si>
  <si>
    <t>OPSP-VAD-0471-2025</t>
  </si>
  <si>
    <t>https://community.secop.gov.co/Public/Tendering/OpportunityDetail/Index?noticeUID=CO1.NTC.7660331&amp;isFromPublicArea=True&amp;isModal=False</t>
  </si>
  <si>
    <t>MILDER ROSA ORTEGA MANCILLA</t>
  </si>
  <si>
    <t>CO1.REQ.7781528</t>
  </si>
  <si>
    <t>OAG-VAD-0470-2025</t>
  </si>
  <si>
    <t>https://community.secop.gov.co/Public/Tendering/OpportunityDetail/Index?noticeUID=CO1.NTC.7650335&amp;isFromPublicArea=True&amp;isModal=False</t>
  </si>
  <si>
    <t>VICTORIA EUGENIA SANCHEZ FUENTES</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</si>
  <si>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</si>
  <si>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CO1.REQ.7771510</t>
  </si>
  <si>
    <t>OPSP-VAD-0465-2025</t>
  </si>
  <si>
    <t>https://community.secop.gov.co/Public/Tendering/OpportunityDetail/Index?noticeUID=CO1.NTC.7651835&amp;isFromPublicArea=True&amp;isModal=False</t>
  </si>
  <si>
    <t>NATALIA KARINA MANIGUA RIZZO</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</si>
  <si>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</si>
  <si>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CO1.REQ.7771085</t>
  </si>
  <si>
    <t>OPSP-VAD-0464-2025</t>
  </si>
  <si>
    <t>https://community.secop.gov.co/Public/Tendering/OpportunityDetail/Index?noticeUID=CO1.NTC.7649846&amp;isFromPublicArea=True&amp;isModal=False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</si>
  <si>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</si>
  <si>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</si>
  <si>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CO1.REQ.7770682</t>
  </si>
  <si>
    <t>OAG-VAD-0463-2025</t>
  </si>
  <si>
    <t>https://community.secop.gov.co/Public/Tendering/OpportunityDetail/Index?noticeUID=CO1.NTC.7649580&amp;isFromPublicArea=True&amp;isModal=False</t>
  </si>
  <si>
    <t>JOSE LUIS RODRIGUEZ GARCIA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</si>
  <si>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</si>
  <si>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CO1.REQ.7770566</t>
  </si>
  <si>
    <t>OAG-VAD-0462-2025</t>
  </si>
  <si>
    <t>https://community.secop.gov.co/Public/Tendering/OpportunityDetail/Index?noticeUID=CO1.NTC.7650719&amp;isFromPublicArea=True&amp;isModal=False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</si>
  <si>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</si>
  <si>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</si>
  <si>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CO1.REQ.7771707</t>
  </si>
  <si>
    <t>OPSP-VAD-0461-2025</t>
  </si>
  <si>
    <t>https://community.secop.gov.co/Public/Tendering/OpportunityDetail/Index?noticeUID=CO1.NTC.7650093&amp;isFromPublicArea=True&amp;isModal=False</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</si>
  <si>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</si>
  <si>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</si>
  <si>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CO1.REQ.7771191</t>
  </si>
  <si>
    <t>OAG-VAD-0460-2025</t>
  </si>
  <si>
    <t>https://community.secop.gov.co/Public/Tendering/OpportunityDetail/Index?noticeUID=CO1.NTC.7650350&amp;isFromPublicArea=True&amp;isModal=False</t>
  </si>
  <si>
    <t>WALDIR MANGA BARROS</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</si>
  <si>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</si>
  <si>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CO1.REQ.7771420</t>
  </si>
  <si>
    <t>OAG-VAD-0459-2025</t>
  </si>
  <si>
    <t>https://community.secop.gov.co/Public/Tendering/OpportunityDetail/Index?noticeUID=CO1.NTC.7650222&amp;isFromPublicArea=True&amp;isModal=False</t>
  </si>
  <si>
    <t>VILMA MARGARITA CARRILLO GARCIA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</si>
  <si>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</si>
  <si>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CO1.REQ.7771071</t>
  </si>
  <si>
    <t>OAG-VAD-0458-2025</t>
  </si>
  <si>
    <t>https://community.secop.gov.co/Public/Tendering/OpportunityDetail/Index?noticeUID=CO1.NTC.7649944&amp;isFromPublicArea=True&amp;isModal=False</t>
  </si>
  <si>
    <t>RAFAEL DE JESUS CABRERA BRICEÑO</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</si>
  <si>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</si>
  <si>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CO1.REQ.7770688</t>
  </si>
  <si>
    <t>OAG-VAD-0457-2025</t>
  </si>
  <si>
    <t>https://community.secop.gov.co/Public/Tendering/OpportunityDetail/Index?noticeUID=CO1.NTC.7650519&amp;isFromPublicArea=True&amp;isModal=False</t>
  </si>
  <si>
    <t>PRISCO MANUEL RAMIREZ RODRIGUEZ</t>
  </si>
  <si>
    <t>CO1.REQ.7771467</t>
  </si>
  <si>
    <t>OAG-VAD-0456-2025</t>
  </si>
  <si>
    <t>https://community.secop.gov.co/Public/Tendering/OpportunityDetail/Index?noticeUID=CO1.NTC.7650334&amp;isFromPublicArea=True&amp;isModal=False</t>
  </si>
  <si>
    <t>MARVI LAIDYS CAICEDO OSPINA</t>
  </si>
  <si>
    <t>CO1.REQ.7771331</t>
  </si>
  <si>
    <t>OAG-VAD-0455-2025</t>
  </si>
  <si>
    <t>https://community.secop.gov.co/Public/Tendering/OpportunityDetail/Index?noticeUID=CO1.NTC.7650309&amp;isFromPublicArea=True&amp;isModal=False</t>
  </si>
  <si>
    <t>MAGNOLIA DEL CARMEN DIAZ GUERRERO</t>
  </si>
  <si>
    <t>CO1.REQ.7771318</t>
  </si>
  <si>
    <t>OAG-VAD-0454-2025</t>
  </si>
  <si>
    <t>https://community.secop.gov.co/Public/Tendering/OpportunityDetail/Index?noticeUID=CO1.NTC.7649878&amp;isFromPublicArea=True&amp;isModal=False</t>
  </si>
  <si>
    <t>LUIS CARLOS OLIVEROS MANJARRES</t>
  </si>
  <si>
    <t>CO1.REQ.7770856</t>
  </si>
  <si>
    <t>OAG-VAD-0453-2025</t>
  </si>
  <si>
    <t>https://community.secop.gov.co/Public/Tendering/OpportunityDetail/Index?noticeUID=CO1.NTC.7649813&amp;isFromPublicArea=True&amp;isModal=False</t>
  </si>
  <si>
    <t>JOSE LUIS BARROS ATEHORTUA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</si>
  <si>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</si>
  <si>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CO1.REQ.7770262</t>
  </si>
  <si>
    <t>OPSP-VAD-0452-2025</t>
  </si>
  <si>
    <t>https://community.secop.gov.co/Public/Tendering/OpportunityDetail/Index?noticeUID=CO1.NTC.7653901&amp;isFromPublicArea=True&amp;isModal=False</t>
  </si>
  <si>
    <t>JAIME RAFAEL VILLA VALENCIA</t>
  </si>
  <si>
    <t>CO1.REQ.7774741</t>
  </si>
  <si>
    <t>OAG-VAD-0451-2025</t>
  </si>
  <si>
    <t>https://community.secop.gov.co/Public/Tendering/OpportunityDetail/Index?noticeUID=CO1.NTC.7653375&amp;isFromPublicArea=True&amp;isModal=False</t>
  </si>
  <si>
    <t>HEYNER ALONSO CARROL PINEDA</t>
  </si>
  <si>
    <t>CO1.REQ.7774856</t>
  </si>
  <si>
    <t>OAG-VAD-0450-2025</t>
  </si>
  <si>
    <t>https://community.secop.gov.co/Public/Tendering/OpportunityDetail/Index?noticeUID=CO1.NTC.7653292&amp;isFromPublicArea=True&amp;isModal=False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</si>
  <si>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</si>
  <si>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</si>
  <si>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CO1.REQ.7774299</t>
  </si>
  <si>
    <t>OAG-VAD-0449-2025</t>
  </si>
  <si>
    <t>https://community.secop.gov.co/Public/Tendering/OpportunityDetail/Index?noticeUID=CO1.NTC.7652798&amp;isFromPublicArea=True&amp;isModal=False</t>
  </si>
  <si>
    <t>MARENA SOFIA SABALLET RADA</t>
  </si>
  <si>
    <t>CO1.REQ.7773764</t>
  </si>
  <si>
    <t>OAG-VAD-0448-2025</t>
  </si>
  <si>
    <t>https://community.secop.gov.co/Public/Tendering/OpportunityDetail/Index?noticeUID=CO1.NTC.7652341&amp;isFromPublicArea=True&amp;isModal=False</t>
  </si>
  <si>
    <t>CARLOS ALBERTO ESCOBAR RUIZ</t>
  </si>
  <si>
    <t>CO1.REQ.7773342</t>
  </si>
  <si>
    <t>OPSP-VAD-0447-2025</t>
  </si>
  <si>
    <t>https://community.secop.gov.co/Public/Tendering/OpportunityDetail/Index?noticeUID=CO1.NTC.7655019&amp;isFromPublicArea=True&amp;isModal=False</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</si>
  <si>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</si>
  <si>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CO1.REQ.7775533</t>
  </si>
  <si>
    <t>OAG-VAD-0446-2025</t>
  </si>
  <si>
    <t>https://community.secop.gov.co/Public/Tendering/OpportunityDetail/Index?noticeUID=CO1.NTC.7655973&amp;isFromPublicArea=True&amp;isModal=False</t>
  </si>
  <si>
    <t>JULIO JOSE ALVAREZ NUÑEZ</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</si>
  <si>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</si>
  <si>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CO1.REQ.7776764</t>
  </si>
  <si>
    <t>OPSP-VAD-0445-2025</t>
  </si>
  <si>
    <t>https://community.secop.gov.co/Public/Tendering/OpportunityDetail/Index?noticeUID=CO1.NTC.7655924&amp;isFromPublicArea=True&amp;isModal=False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</si>
  <si>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</si>
  <si>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</si>
  <si>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CO1.REQ.7776734</t>
  </si>
  <si>
    <t>OPSP-VAD-0444-2025</t>
  </si>
  <si>
    <t>https://community.secop.gov.co/Public/Tendering/OpportunityDetail/Index?noticeUID=CO1.NTC.7655393&amp;isFromPublicArea=True&amp;isModal=False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</si>
  <si>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</si>
  <si>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</si>
  <si>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CO1.REQ.7776714</t>
  </si>
  <si>
    <t>OPSP-VAD-0443-2025</t>
  </si>
  <si>
    <t>https://community.secop.gov.co/Public/Tendering/OpportunityDetail/Index?noticeUID=CO1.NTC.7654140&amp;isFromPublicArea=True&amp;isModal=False</t>
  </si>
  <si>
    <t>RUBEN ENRIQUE REALES BRITTO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</si>
  <si>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</si>
  <si>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CO1.REQ.7775413</t>
  </si>
  <si>
    <t>OAG-VAD-0442-2025</t>
  </si>
  <si>
    <t>https://community.secop.gov.co/Public/Tendering/OpportunityDetail/Index?noticeUID=CO1.NTC.7655552&amp;isFromPublicArea=True&amp;isModal=False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</si>
  <si>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</si>
  <si>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</si>
  <si>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CO1.REQ.7776399</t>
  </si>
  <si>
    <t>OPSP-VAD-0441-2025</t>
  </si>
  <si>
    <t>https://community.secop.gov.co/Public/Tendering/OpportunityDetail/Index?noticeUID=CO1.NTC.7653660&amp;isFromPublicArea=True&amp;isModal=False</t>
  </si>
  <si>
    <t>SEIBY MARTIN BARROS AYOLA</t>
  </si>
  <si>
    <t>CO1.REQ.7774719</t>
  </si>
  <si>
    <t>OAG-VAD-0440-2025</t>
  </si>
  <si>
    <t>https://community.secop.gov.co/Public/Tendering/OpportunityDetail/Index?noticeUID=CO1.NTC.7655171&amp;isFromPublicArea=True&amp;isModal=False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</si>
  <si>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</si>
  <si>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</si>
  <si>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CO1.REQ.7776179</t>
  </si>
  <si>
    <t>OPSP-VAD-0439-2025</t>
  </si>
  <si>
    <t>https://community.secop.gov.co/Public/Tendering/OpportunityDetail/Index?noticeUID=CO1.NTC.7654900&amp;isFromPublicArea=True&amp;isModal=False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</si>
  <si>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</si>
  <si>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</si>
  <si>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CO1.REQ.7775954</t>
  </si>
  <si>
    <t>OPSP-VAD-0438-2025</t>
  </si>
  <si>
    <t>https://community.secop.gov.co/Public/Tendering/OpportunityDetail/Index?noticeUID=CO1.NTC.7650715&amp;isFromPublicArea=True&amp;isModal=False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</si>
  <si>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</si>
  <si>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</si>
  <si>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CO1.REQ.7771387</t>
  </si>
  <si>
    <t>OAG-VAD-0437-2025</t>
  </si>
  <si>
    <t>https://community.secop.gov.co/Public/Tendering/OpportunityDetail/Index?noticeUID=CO1.NTC.7650320&amp;isFromPublicArea=True&amp;isModal=False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</si>
  <si>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</si>
  <si>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</si>
  <si>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CO1.REQ.7771504</t>
  </si>
  <si>
    <t>OAG-VAD-0436-2025</t>
  </si>
  <si>
    <t>https://community.secop.gov.co/Public/Tendering/OpportunityDetail/Index?noticeUID=CO1.NTC.7650512&amp;isFromPublicArea=True&amp;isModal=False</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</si>
  <si>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</si>
  <si>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CO1.REQ.7771540</t>
  </si>
  <si>
    <t>OPSP-VAD-0435-2025</t>
  </si>
  <si>
    <t>https://community.secop.gov.co/Public/Tendering/OpportunityDetail/Index?noticeUID=CO1.NTC.7652172&amp;isFromPublicArea=True&amp;isModal=False</t>
  </si>
  <si>
    <t xml:space="preserve">JESUS DANIEL RODRIGUEZ VASQUEZ  </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</si>
  <si>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</si>
  <si>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CO1.REQ.7773370</t>
  </si>
  <si>
    <t>OPSP-VAD-0429-2025</t>
  </si>
  <si>
    <t>https://community.secop.gov.co/Public/Tendering/OpportunityDetail/Index?noticeUID=CO1.NTC.7650131&amp;isFromPublicArea=True&amp;isModal=False</t>
  </si>
  <si>
    <t>BRAYAN JOSE GUARAMACO INFANTE</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</si>
  <si>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</si>
  <si>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CO1.REQ.7771061</t>
  </si>
  <si>
    <t>OAG-VAD-0428-2025</t>
  </si>
  <si>
    <t>https://community.secop.gov.co/Public/Tendering/OpportunityDetail/Index?noticeUID=CO1.NTC.7651881&amp;isFromPublicArea=True&amp;isModal=False</t>
  </si>
  <si>
    <t>JUAN DE JESUS FINCE GUZMAN</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</si>
  <si>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</si>
  <si>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CO1.REQ.7772973</t>
  </si>
  <si>
    <t>OPSP-VAD-0427-2025</t>
  </si>
  <si>
    <t>https://community.secop.gov.co/Public/Tendering/OpportunityDetail/Index?noticeUID=CO1.NTC.7649838&amp;isFromPublicArea=True&amp;isModal=False</t>
  </si>
  <si>
    <t>VALENTINA VILLAMIL TRUJILLO</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</si>
  <si>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</si>
  <si>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CO1.REQ.7771015</t>
  </si>
  <si>
    <t>OAG-VAD-0426-2025</t>
  </si>
  <si>
    <t>https://community.secop.gov.co/Public/Tendering/OpportunityDetail/Index?noticeUID=CO1.NTC.7651836&amp;isFromPublicArea=True&amp;isModal=False</t>
  </si>
  <si>
    <t>LAURA ALEJANDRA POLO ROPERO</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</si>
  <si>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</si>
  <si>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CO1.REQ.7772852</t>
  </si>
  <si>
    <t>OPSP-VAD-0425-2025</t>
  </si>
  <si>
    <t>https://community.secop.gov.co/Public/Tendering/OpportunityDetail/Index?noticeUID=CO1.NTC.7651370&amp;isFromPublicArea=True&amp;isModal=False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</si>
  <si>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</si>
  <si>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</si>
  <si>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</si>
  <si>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CO1.REQ.7772692</t>
  </si>
  <si>
    <t>OPSP-VAD-0424-2025</t>
  </si>
  <si>
    <t>https://community.secop.gov.co/Public/Tendering/OpportunityDetail/Index?noticeUID=CO1.NTC.7651100&amp;isFromPublicArea=True&amp;isModal=False</t>
  </si>
  <si>
    <t>ROXANA LEONOR ARRIETA CRUZ</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</si>
  <si>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</si>
  <si>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CO1.REQ.7772521</t>
  </si>
  <si>
    <t>OPSP-VAD-0423-2025</t>
  </si>
  <si>
    <t>https://community.secop.gov.co/Public/Tendering/OpportunityDetail/Index?noticeUID=CO1.NTC.7649366&amp;isFromPublicArea=True&amp;isModal=False</t>
  </si>
  <si>
    <t>SEBASTIAN  CAMILO MANOTAS VELASQUEZ</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</si>
  <si>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</si>
  <si>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CO1.REQ.7770701</t>
  </si>
  <si>
    <t>OAG-VAD-0422-2025</t>
  </si>
  <si>
    <t>https://community.secop.gov.co/Public/Tendering/OpportunityDetail/Index?noticeUID=CO1.NTC.7651214&amp;isFromPublicArea=True&amp;isModal=False</t>
  </si>
  <si>
    <t>KARY BEATRIZ BLANCO GOMEZ</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</si>
  <si>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</si>
  <si>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CO1.REQ.7771977</t>
  </si>
  <si>
    <t>OPSP-VAD-0421-2025</t>
  </si>
  <si>
    <t>https://community.secop.gov.co/Public/Tendering/OpportunityDetail/Index?noticeUID=CO1.NTC.7651201&amp;isFromPublicArea=True&amp;isModal=False</t>
  </si>
  <si>
    <t>LINA MARCELA CARDONA CABAS</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</si>
  <si>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</si>
  <si>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</si>
  <si>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</si>
  <si>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</si>
  <si>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</si>
  <si>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</si>
  <si>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</si>
  <si>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SHAROL CORTES MIRANDA</t>
  </si>
  <si>
    <t>CO1.REQ.7771757</t>
  </si>
  <si>
    <t>OPSP-VAD-0418-2025</t>
  </si>
  <si>
    <t>https://community.secop.gov.co/Public/Tendering/OpportunityDetail/Index?noticeUID=CO1.NTC.7650545&amp;isFromPublicArea=True&amp;isModal=False</t>
  </si>
  <si>
    <t>DANIEL FELIPE RUIZ TORREGROZA</t>
  </si>
  <si>
    <t>CO1.REQ.7771701</t>
  </si>
  <si>
    <t>OAG-VAD-0417-2025</t>
  </si>
  <si>
    <t>https://community.secop.gov.co/Public/Tendering/OpportunityDetail/Index?noticeUID=CO1.NTC.7650506&amp;isFromPublicArea=True&amp;isModal=False</t>
  </si>
  <si>
    <t>VICTOR MANUEL CHARRIS CASTILLO</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</si>
  <si>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</si>
  <si>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CO1.REQ.7771610</t>
  </si>
  <si>
    <t>OPSP-VAD-0416-2025</t>
  </si>
  <si>
    <t>https://community.secop.gov.co/Public/Tendering/OpportunityDetail/Index?noticeUID=CO1.NTC.7650166&amp;isFromPublicArea=True&amp;isModal=False</t>
  </si>
  <si>
    <t>VIVIAN CAROLINA BAUTE ZULUAGA</t>
  </si>
  <si>
    <t>CO1.REQ.7771270</t>
  </si>
  <si>
    <t>OPSP-VAD-0415-2025</t>
  </si>
  <si>
    <t>https://community.secop.gov.co/Public/Tendering/OpportunityDetail/Index?noticeUID=CO1.NTC.7650225&amp;isFromPublicArea=True&amp;isModal=False</t>
  </si>
  <si>
    <t>ELIU MANUEL FAJARDO CASTILLO</t>
  </si>
  <si>
    <t>CO1.REQ.7771074</t>
  </si>
  <si>
    <t>OPSP-VAD-0414-2025</t>
  </si>
  <si>
    <t>https://community.secop.gov.co/Public/Tendering/OpportunityDetail/Index?noticeUID=CO1.NTC.7650201&amp;isFromPublicArea=True&amp;isModal=False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</si>
  <si>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</si>
  <si>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CO1.REQ.7770861</t>
  </si>
  <si>
    <t>OAG-VAD-0413-2025</t>
  </si>
  <si>
    <t>https://community.secop.gov.co/Public/Tendering/OpportunityDetail/Index?noticeUID=CO1.NTC.7649661&amp;isFromPublicArea=True&amp;isModal=False</t>
  </si>
  <si>
    <t>VANESA ALEXANDRA BARRANCO EVILLA</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</si>
  <si>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</si>
  <si>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CO1.REQ.7770935</t>
  </si>
  <si>
    <t>OAG-VAD-0412-2025</t>
  </si>
  <si>
    <t>https://community.secop.gov.co/Public/Tendering/OpportunityDetail/Index?noticeUID=CO1.NTC.7634033&amp;isFromPublicArea=True&amp;isModal=False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</si>
  <si>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</si>
  <si>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CO1.REQ.7754456</t>
  </si>
  <si>
    <t>OAG-VAD-0411-2025</t>
  </si>
  <si>
    <t>https://community.secop.gov.co/Public/Tendering/OpportunityDetail/Index?noticeUID=CO1.NTC.7634396&amp;isFromPublicArea=True&amp;isModal=False</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</si>
  <si>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</si>
  <si>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CO1.REQ.7755085</t>
  </si>
  <si>
    <t>OPSP-VAD-0410-2025</t>
  </si>
  <si>
    <t>https://community.secop.gov.co/Public/Tendering/OpportunityDetail/Index?noticeUID=CO1.NTC.7634370&amp;isFromPublicArea=True&amp;isModal=False</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</si>
  <si>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</si>
  <si>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CO1.REQ.7755048</t>
  </si>
  <si>
    <t>OPSP-VAD-0409-2025</t>
  </si>
  <si>
    <t>https://community.secop.gov.co/Public/Tendering/OpportunityDetail/Index?noticeUID=CO1.NTC.7633712&amp;isFromPublicArea=True&amp;isModal=False</t>
  </si>
  <si>
    <t>AMANDA ESTER MOJICA CUETO</t>
  </si>
  <si>
    <t>CO1.REQ.7754437</t>
  </si>
  <si>
    <t>OAG-VAD-0408-2025</t>
  </si>
  <si>
    <t>YURANIS PATRICIA BOTTO JIMENEZ</t>
  </si>
  <si>
    <t>CO1.REQ.7754094</t>
  </si>
  <si>
    <t>OAG-VAD-0407-2025</t>
  </si>
  <si>
    <t>https://community.secop.gov.co/Public/Tendering/OpportunityDetail/Index?noticeUID=CO1.NTC.7636502&amp;isFromPublicArea=True&amp;isModal=False</t>
  </si>
  <si>
    <t>BREYNNER SNEIDER TRILLOS GARCIA</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</si>
  <si>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</si>
  <si>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CO1.REQ.7756694</t>
  </si>
  <si>
    <t>OAG-VAD-0406-2025</t>
  </si>
  <si>
    <t>https://community.secop.gov.co/Public/Tendering/OpportunityDetail/Index?noticeUID=CO1.NTC.7635809&amp;isFromPublicArea=True&amp;isModal=False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</si>
  <si>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</si>
  <si>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</si>
  <si>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CO1.REQ.7756271</t>
  </si>
  <si>
    <t>OPSP-VAD-0405-2025</t>
  </si>
  <si>
    <t>https://community.secop.gov.co/Public/Tendering/OpportunityDetail/Index?noticeUID=CO1.NTC.7635836&amp;isFromPublicArea=True&amp;isModal=False</t>
  </si>
  <si>
    <t>SEBASTIÁN MONTENEGRO VEGA</t>
  </si>
  <si>
    <t>CO1.REQ.7756805</t>
  </si>
  <si>
    <t>OAG-VAD-0404-2025</t>
  </si>
  <si>
    <t>https://community.secop.gov.co/Public/Tendering/OpportunityDetail/Index?noticeUID=CO1.NTC.7635482&amp;isFromPublicArea=True&amp;isModal=False</t>
  </si>
  <si>
    <t>NELSON NOEL DAZA GOENAGA</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</si>
  <si>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</si>
  <si>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</si>
  <si>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CO1.REQ.7756247</t>
  </si>
  <si>
    <t>OPSP-VAD-0403-2025</t>
  </si>
  <si>
    <t>https://community.secop.gov.co/Public/Tendering/OpportunityDetail/Index?noticeUID=CO1.NTC.7635341&amp;isFromPublicArea=True&amp;isModal=False</t>
  </si>
  <si>
    <t>OSCAR FERNANDO CASTILLO MOSCARELLA</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</si>
  <si>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</si>
  <si>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</si>
  <si>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CO1.REQ.7756141</t>
  </si>
  <si>
    <t>OPSP-VAD-0402-2025</t>
  </si>
  <si>
    <t>https://community.secop.gov.co/Public/Tendering/OpportunityDetail/Index?noticeUID=CO1.NTC.7635238&amp;isFromPublicArea=True&amp;isModal=False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</si>
  <si>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</si>
  <si>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</si>
  <si>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CO1.REQ.7755777</t>
  </si>
  <si>
    <t>OPSP-VAD-0401-2025</t>
  </si>
  <si>
    <t>https://community.secop.gov.co/Public/Tendering/OpportunityDetail/Index?noticeUID=CO1.NTC.7634591&amp;isFromPublicArea=True&amp;isModal=False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</si>
  <si>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</si>
  <si>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</si>
  <si>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CO1.REQ.7755708</t>
  </si>
  <si>
    <t>OAG-VAD-0400-2025</t>
  </si>
  <si>
    <t>https://community.secop.gov.co/Public/Tendering/OpportunityDetail/Index?noticeUID=CO1.NTC.7635218&amp;isFromPublicArea=True&amp;isModal=False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</si>
  <si>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</si>
  <si>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</si>
  <si>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CO1.REQ.7756026</t>
  </si>
  <si>
    <t>OPSP-VAD-0399-2025</t>
  </si>
  <si>
    <t>https://community.secop.gov.co/Public/Tendering/OpportunityDetail/Index?noticeUID=CO1.NTC.7635013&amp;isFromPublicArea=True&amp;isModal=False</t>
  </si>
  <si>
    <t>ANNYE MARSHELL DE LOS REYES CASTILLO</t>
  </si>
  <si>
    <t>CO1.REQ.7755574</t>
  </si>
  <si>
    <t>OPSP-VAD-0398-2025</t>
  </si>
  <si>
    <t>https://community.secop.gov.co/Public/Tendering/OpportunityDetail/Index?noticeUID=CO1.NTC.7634286&amp;isFromPublicArea=True&amp;isModal=False</t>
  </si>
  <si>
    <t>PEDRO LUIS PRADO GAMERO</t>
  </si>
  <si>
    <t>CO1.REQ.7755511</t>
  </si>
  <si>
    <t>OAG-VAD-0397-2025</t>
  </si>
  <si>
    <t>https://community.secop.gov.co/Public/Tendering/OpportunityDetail/Index?noticeUID=CO1.NTC.7634745&amp;isFromPublicArea=True&amp;isModal=False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</si>
  <si>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</si>
  <si>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</si>
  <si>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</si>
  <si>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</si>
  <si>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</si>
  <si>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</si>
  <si>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</si>
  <si>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</si>
  <si>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EDWIN DANIEL CAICEDO JIMENEZ</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</si>
  <si>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</si>
  <si>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CO1.REQ.7753227</t>
  </si>
  <si>
    <t>OPSP-VAD-0394-2025</t>
  </si>
  <si>
    <t>https://community.secop.gov.co/Public/Tendering/OpportunityDetail/Index?noticeUID=CO1.NTC.7634520&amp;isFromPublicArea=True&amp;isModal=False</t>
  </si>
  <si>
    <t>YAHAINIS LISSETH CABRERA DURAN</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</si>
  <si>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</si>
  <si>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CO1.REQ.7755306</t>
  </si>
  <si>
    <t>OAG-VAD-0393-2025</t>
  </si>
  <si>
    <t>https://community.secop.gov.co/Public/Tendering/OpportunityDetail/Index?noticeUID=CO1.NTC.7632197&amp;isFromPublicArea=True&amp;isModal=False</t>
  </si>
  <si>
    <t>RAFAEL ALBERTO SANCHEZ OVIEDO</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</si>
  <si>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</si>
  <si>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CO1.REQ.7753129</t>
  </si>
  <si>
    <t>OPSP-VAD-0392-2025</t>
  </si>
  <si>
    <t>https://community.secop.gov.co/Public/Tendering/OpportunityDetail/Index?noticeUID=CO1.NTC.7633967&amp;isFromPublicArea=True&amp;isModal=False</t>
  </si>
  <si>
    <t>MANUEL GUILLERMO PALACIO ROSETTE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</si>
  <si>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</si>
  <si>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CO1.REQ.7754698</t>
  </si>
  <si>
    <t>OAG-VAD-0391-2025</t>
  </si>
  <si>
    <t>https://community.secop.gov.co/Public/Tendering/OpportunityDetail/Index?noticeUID=CO1.NTC.7633498&amp;isFromPublicArea=True&amp;isModal=False</t>
  </si>
  <si>
    <t>ROMARIO FALCAO MAZA LEGUIA</t>
  </si>
  <si>
    <t>CO1.REQ.7754621</t>
  </si>
  <si>
    <t>OAG-VAD-0390-2025</t>
  </si>
  <si>
    <t>https://community.secop.gov.co/Public/Tendering/OpportunityDetail/Index?noticeUID=CO1.NTC.7633015&amp;isFromPublicArea=True&amp;isModal=False</t>
  </si>
  <si>
    <t>LUIS ALEXANDER HERRERA PEREZ</t>
  </si>
  <si>
    <t>CO1.REQ.7753475</t>
  </si>
  <si>
    <t>OAG-VAD-0389-2025</t>
  </si>
  <si>
    <t>https://community.secop.gov.co/Public/Tendering/OpportunityDetail/Index?noticeUID=CO1.NTC.7632685&amp;isFromPublicArea=True&amp;isModal=False</t>
  </si>
  <si>
    <t>ANA MARIA GUTIERREZ VALVERDE</t>
  </si>
  <si>
    <t>CO1.REQ.7753282</t>
  </si>
  <si>
    <t>OAG-VAD-0388-2025</t>
  </si>
  <si>
    <t>https://community.secop.gov.co/Public/Tendering/OpportunityDetail/Index?noticeUID=CO1.NTC.7636446&amp;isFromPublicArea=True&amp;isModal=False</t>
  </si>
  <si>
    <t>YASNIRIS JULIO MUÑOZ</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</si>
  <si>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</si>
  <si>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</si>
  <si>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</si>
  <si>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</si>
  <si>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</si>
  <si>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</si>
  <si>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</si>
  <si>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</si>
  <si>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CO1.REQ.7757321</t>
  </si>
  <si>
    <t>OAG-VAD-0385-2025</t>
  </si>
  <si>
    <t>https://community.secop.gov.co/Public/Tendering/OpportunityDetail/Index?noticeUID=CO1.NTC.7635304&amp;isFromPublicArea=True&amp;isModal=False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</si>
  <si>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</si>
  <si>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</si>
  <si>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CO1.REQ.7755796</t>
  </si>
  <si>
    <t>OPSP-VAD-0384-2025</t>
  </si>
  <si>
    <t>https://community.secop.gov.co/Public/Tendering/OpportunityDetail/Index?noticeUID=CO1.NTC.7634905&amp;isFromPublicArea=True&amp;isModal=False</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</si>
  <si>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</si>
  <si>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</si>
  <si>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CO1.REQ.7755518</t>
  </si>
  <si>
    <t>OAG-VAD-0383-2025</t>
  </si>
  <si>
    <t>https://community.secop.gov.co/Public/Tendering/OpportunityDetail/Index?noticeUID=CO1.NTC.7634382&amp;isFromPublicArea=True&amp;isModal=False</t>
  </si>
  <si>
    <t>BERNARDA ELENA ESMERAL MUÑOZ</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</si>
  <si>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</si>
  <si>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CO1.REQ.7755066</t>
  </si>
  <si>
    <t>OPSP-VAD-0382-2025</t>
  </si>
  <si>
    <t>https://community.secop.gov.co/Public/Tendering/OpportunityDetail/Index?noticeUID=CO1.NTC.7634337&amp;isFromPublicArea=True&amp;isModal=False</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</si>
  <si>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</si>
  <si>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</si>
  <si>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CO1.REQ.7755020</t>
  </si>
  <si>
    <t>OPSP-VAD-0381-2025</t>
  </si>
  <si>
    <t>https://community.secop.gov.co/Public/Tendering/OpportunityDetail/Index?noticeUID=CO1.NTC.7633732&amp;isFromPublicArea=True&amp;isModal=False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</si>
  <si>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</si>
  <si>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</si>
  <si>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CO1.REQ.7754101</t>
  </si>
  <si>
    <t>OPSP-VAD-0380-2025</t>
  </si>
  <si>
    <t>https://community.secop.gov.co/Public/Tendering/OpportunityDetail/Index?noticeUID=CO1.NTC.7632904&amp;isFromPublicArea=True&amp;isModal=False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</si>
  <si>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</si>
  <si>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</si>
  <si>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CO1.REQ.7753315</t>
  </si>
  <si>
    <t>OPSP-VAD-0379-2025</t>
  </si>
  <si>
    <t>https://community.secop.gov.co/Public/Tendering/OpportunityDetail/Index?noticeUID=CO1.NTC.7607954&amp;isFromPublicArea=True&amp;isModal=False</t>
  </si>
  <si>
    <t>ZENITH ELENA DE LA HOZ MONSALVO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</si>
  <si>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</si>
  <si>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CO1.REQ.7729301</t>
  </si>
  <si>
    <t>OAG-VAD-0377-2025</t>
  </si>
  <si>
    <t>https://community.secop.gov.co/Public/Tendering/OpportunityDetail/Index?noticeUID=CO1.NTC.7607695&amp;isFromPublicArea=True&amp;isModal=False</t>
  </si>
  <si>
    <t>MARLA ESTELA GUILLEN BRU</t>
  </si>
  <si>
    <t>CO1.REQ.7728952</t>
  </si>
  <si>
    <t>OAG-VAD-0376-2025</t>
  </si>
  <si>
    <t>https://community.secop.gov.co/Public/Tendering/OpportunityDetail/Index?noticeUID=CO1.NTC.7607584&amp;isFromPublicArea=True&amp;isModal=False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</si>
  <si>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</si>
  <si>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</si>
  <si>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CO1.REQ.7728613</t>
  </si>
  <si>
    <t>OPSP-VAD-0375-2025</t>
  </si>
  <si>
    <t>https://community.secop.gov.co/Public/Tendering/OpportunityDetail/Index?noticeUID=CO1.NTC.7606953&amp;isFromPublicArea=True&amp;isModal=False</t>
  </si>
  <si>
    <t>DIOMEDES JAIR VARGAS HORTA</t>
  </si>
  <si>
    <t>CO1.REQ.7728134</t>
  </si>
  <si>
    <t>OAG-VAD-0374-2025</t>
  </si>
  <si>
    <t>https://community.secop.gov.co/Public/Tendering/OpportunityDetail/Index?noticeUID=CO1.NTC.7607341&amp;isFromPublicArea=True&amp;isModal=False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</si>
  <si>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</si>
  <si>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</si>
  <si>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CO1.REQ.7728232</t>
  </si>
  <si>
    <t>OPSP-VAD-0373-2025</t>
  </si>
  <si>
    <t>https://community.secop.gov.co/Public/Tendering/OpportunityDetail/Index?noticeUID=CO1.NTC.7609497&amp;isFromPublicArea=True&amp;isModal=False</t>
  </si>
  <si>
    <t>STEPHANIA CAROLINA TERAN RODRIGUEZ</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</si>
  <si>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</si>
  <si>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CO1.REQ.7730526</t>
  </si>
  <si>
    <t>OPSP-VAD-0372-2025</t>
  </si>
  <si>
    <t>https://community.secop.gov.co/Public/Tendering/OpportunityDetail/Index?noticeUID=CO1.NTC.7607150&amp;isFromPublicArea=True&amp;isModal=False</t>
  </si>
  <si>
    <t>EDWIN RAFAEL GUTIERREZ BOTO</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</si>
  <si>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</si>
  <si>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</si>
  <si>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CO1.REQ.7728093</t>
  </si>
  <si>
    <t>OAG-VAD-0371-2025</t>
  </si>
  <si>
    <t>https://community.secop.gov.co/Public/Tendering/OpportunityDetail/Index?noticeUID=CO1.NTC.7606698&amp;isFromPublicArea=True&amp;isModal=False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</si>
  <si>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</si>
  <si>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</si>
  <si>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</si>
  <si>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CO1.REQ.7728018</t>
  </si>
  <si>
    <t>OPSP-VAD-0370-2025</t>
  </si>
  <si>
    <t>https://community.secop.gov.co/Public/Tendering/OpportunityDetail/Index?noticeUID=CO1.NTC.7606755&amp;isFromPublicArea=True&amp;isModal=False</t>
  </si>
  <si>
    <t>JOSE MANUEL BOLAÑO LUGO</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</si>
  <si>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</si>
  <si>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CO1.REQ.7727544</t>
  </si>
  <si>
    <t>OPSP-VAD-0369-2025</t>
  </si>
  <si>
    <t>https://community.secop.gov.co/Public/Tendering/OpportunityDetail/Index?noticeUID=CO1.NTC.7606220&amp;isFromPublicArea=True&amp;isModal=False</t>
  </si>
  <si>
    <t>JOSE DE LOS SANTOS ARIZA HERNANDEZ</t>
  </si>
  <si>
    <t>CO1.REQ.7727062</t>
  </si>
  <si>
    <t>OAG-VAD-0368-2025</t>
  </si>
  <si>
    <t>https://community.secop.gov.co/Public/Tendering/OpportunityDetail/Index?noticeUID=CO1.NTC.7608956&amp;isFromPublicArea=True&amp;isModal=False</t>
  </si>
  <si>
    <t>HAROLD DE JESUS ARAQUE GARCIA</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</si>
  <si>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</si>
  <si>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CO1.REQ.7726677</t>
  </si>
  <si>
    <t>OPSP-VAD-0367-2025</t>
  </si>
  <si>
    <t>https://community.secop.gov.co/Public/Tendering/OpportunityDetail/Index?noticeUID=CO1.NTC.7607416&amp;isFromPublicArea=True&amp;isModal=False</t>
  </si>
  <si>
    <t>ARMANDO JOSÉ SILVA HAMBURGER</t>
  </si>
  <si>
    <t>DIEGO ARMANDO SILVA OLAYA</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</si>
  <si>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</si>
  <si>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CO1.REQ.7728502</t>
  </si>
  <si>
    <t>OPSP-VAD-0366-2025</t>
  </si>
  <si>
    <t>https://community.secop.gov.co/Public/Tendering/OpportunityDetail/Index?noticeUID=CO1.NTC.7607918&amp;isFromPublicArea=True&amp;isModal=False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</si>
  <si>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</si>
  <si>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</si>
  <si>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CO1.REQ.7728939</t>
  </si>
  <si>
    <t>OAG-VAD-0365-2025</t>
  </si>
  <si>
    <t>https://community.secop.gov.co/Public/Tendering/OpportunityDetail/Index?noticeUID=CO1.NTC.7606956&amp;isFromPublicArea=True&amp;isModal=False</t>
  </si>
  <si>
    <t>MISLEE MAIRETH MEZA MASSON</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</si>
  <si>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</si>
  <si>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CO1.REQ.7728090</t>
  </si>
  <si>
    <t>OPSP-VAD-0364-2025</t>
  </si>
  <si>
    <t>https://community.secop.gov.co/Public/Tendering/OpportunityDetail/Index?noticeUID=CO1.NTC.7607662&amp;isFromPublicArea=True&amp;isModal=False</t>
  </si>
  <si>
    <t>ARLINTHONG JOSE PEREZ CAMPO</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</si>
  <si>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</si>
  <si>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CO1.REQ.7728808</t>
  </si>
  <si>
    <t>OAG-VAD-0363-2025</t>
  </si>
  <si>
    <t>https://community.secop.gov.co/Public/Tendering/OpportunityDetail/Index?noticeUID=CO1.NTC.7606932&amp;isFromPublicArea=True&amp;isModal=False</t>
  </si>
  <si>
    <t>BRAYAN ALBERTO MACIAS JIMENO</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</si>
  <si>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</si>
  <si>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CO1.REQ.7728043</t>
  </si>
  <si>
    <t>OPSP-VAD-0362-2025</t>
  </si>
  <si>
    <t>https://community.secop.gov.co/Public/Tendering/OpportunityDetail/Index?noticeUID=CO1.NTC.7607007&amp;isFromPublicArea=True&amp;isModal=False</t>
  </si>
  <si>
    <t>CARMEN ELENA ROMERO RODRIGUEZ</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</si>
  <si>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</si>
  <si>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CO1.REQ.7727563</t>
  </si>
  <si>
    <t>OPSP-VAD-0361-2025</t>
  </si>
  <si>
    <t>https://community.secop.gov.co/Public/Tendering/OpportunityDetail/Index?noticeUID=CO1.NTC.7614316&amp;isFromPublicArea=True&amp;isModal=False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</si>
  <si>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</si>
  <si>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</si>
  <si>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CO1.REQ.7734670</t>
  </si>
  <si>
    <t>OPSP-VAD-0360-2025</t>
  </si>
  <si>
    <t>https://community.secop.gov.co/Public/Tendering/OpportunityDetail/Index?noticeUID=CO1.NTC.7613516&amp;isFromPublicArea=True&amp;isModal=False</t>
  </si>
  <si>
    <t>DARIEN RAUL RANGEL GABALO</t>
  </si>
  <si>
    <t>CO1.REQ.7734368</t>
  </si>
  <si>
    <t>OAG-VAD-0359-2025</t>
  </si>
  <si>
    <t>https://community.secop.gov.co/Public/Tendering/OpportunityDetail/Index?noticeUID=CO1.NTC.7612944&amp;isFromPublicArea=True&amp;isModal=False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</si>
  <si>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</si>
  <si>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</si>
  <si>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CO1.REQ.7734149</t>
  </si>
  <si>
    <t>OPSP-VAD-0358-2025</t>
  </si>
  <si>
    <t>https://community.secop.gov.co/Public/Tendering/OpportunityDetail/Index?noticeUID=CO1.NTC.7613114&amp;isFromPublicArea=True&amp;isModal=False</t>
  </si>
  <si>
    <t>VANESSA MERCEDES CEBALLOS PINTO</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</si>
  <si>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</si>
  <si>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CO1.REQ.7733969</t>
  </si>
  <si>
    <t>OPSP-VAD-0357-2025</t>
  </si>
  <si>
    <t>https://community.secop.gov.co/Public/Tendering/OpportunityDetail/Index?noticeUID=CO1.NTC.7612528&amp;isFromPublicArea=True&amp;isModal=False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</si>
  <si>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</si>
  <si>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</si>
  <si>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CO1.REQ.7733709</t>
  </si>
  <si>
    <t>OPSP-VAD-0356-2025</t>
  </si>
  <si>
    <t>https://community.secop.gov.co/Public/Tendering/OpportunityDetail/Index?noticeUID=CO1.NTC.7611895&amp;isFromPublicArea=True&amp;isModal=False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</si>
  <si>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</si>
  <si>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</si>
  <si>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CO1.REQ.7733248</t>
  </si>
  <si>
    <t>OPSP-VAD-0355-2025</t>
  </si>
  <si>
    <t>https://community.secop.gov.co/Public/Tendering/OpportunityDetail/Index?noticeUID=CO1.NTC.7611546&amp;isFromPublicArea=True&amp;isModal=False</t>
  </si>
  <si>
    <t>JOHANNA PAOLA BROCHADO LOZANO</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</si>
  <si>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</si>
  <si>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CO1.REQ.7732193</t>
  </si>
  <si>
    <t>OPSP-VAD-0354-2025</t>
  </si>
  <si>
    <t>https://community.secop.gov.co/Public/Tendering/OpportunityDetail/Index?noticeUID=CO1.NTC.7611065&amp;isFromPublicArea=True&amp;isModal=False</t>
  </si>
  <si>
    <t>HUGO ALEJANDRO PARDO MANCO</t>
  </si>
  <si>
    <t>CO1.REQ.7731953</t>
  </si>
  <si>
    <t>OAG-VAD-0353-2025</t>
  </si>
  <si>
    <t>https://community.secop.gov.co/Public/Tendering/OpportunityDetail/Index?noticeUID=CO1.NTC.7609227&amp;isFromPublicArea=True&amp;isModal=False</t>
  </si>
  <si>
    <t>CARLOS ALBERTO GUTIERREZ DIAZ GRANADOS</t>
  </si>
  <si>
    <t>CO1.REQ.7729950</t>
  </si>
  <si>
    <t>OPSP-VAD-0352-2025</t>
  </si>
  <si>
    <t>https://community.secop.gov.co/Public/Tendering/OpportunityDetail/Index?noticeUID=CO1.NTC.7609206&amp;isFromPublicArea=True&amp;isModal=False</t>
  </si>
  <si>
    <t>KENNIA DE JESUS OSORIO PEDROZO</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</si>
  <si>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</si>
  <si>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CO1.REQ.7730202</t>
  </si>
  <si>
    <t>OPSP-VAD-0350-2025</t>
  </si>
  <si>
    <t>https://community.secop.gov.co/Public/Tendering/OpportunityDetail/Index?noticeUID=CO1.NTC.7609615&amp;isFromPublicArea=True&amp;isModal=False</t>
  </si>
  <si>
    <t>LEYDIS ESTEPHANIA CANEDO PEDROZO</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</si>
  <si>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</si>
  <si>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CO1.REQ.7730618</t>
  </si>
  <si>
    <t>OAG-VAD-0349-2025</t>
  </si>
  <si>
    <t>https://community.secop.gov.co/Public/Tendering/OpportunityDetail/Index?noticeUID=CO1.NTC.7609456&amp;isFromPublicArea=True&amp;isModal=False</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</si>
  <si>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</si>
  <si>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</si>
  <si>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CO1.REQ.7730336</t>
  </si>
  <si>
    <t>OAG-VAD-0348-2025</t>
  </si>
  <si>
    <t>https://community.secop.gov.co/Public/Tendering/OpportunityDetail/Index?noticeUID=CO1.NTC.7608875&amp;isFromPublicArea=True&amp;isModal=False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</si>
  <si>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</si>
  <si>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</si>
  <si>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CO1.REQ.7729670</t>
  </si>
  <si>
    <t>OPSP-VAD-0347-2025</t>
  </si>
  <si>
    <t>https://community.secop.gov.co/Public/Tendering/OpportunityDetail/Index?noticeUID=CO1.NTC.7608438&amp;isFromPublicArea=True&amp;isModal=False</t>
  </si>
  <si>
    <t>MARIANA STAND AYALA</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</si>
  <si>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</si>
  <si>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CO1.REQ.7729602</t>
  </si>
  <si>
    <t>OPSP-VAD-0346-2025</t>
  </si>
  <si>
    <t>https://community.secop.gov.co/Public/Tendering/OpportunityDetail/Index?noticeUID=CO1.NTC.7608259&amp;isFromPublicArea=True&amp;isModal=False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</si>
  <si>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</si>
  <si>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</si>
  <si>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CO1.REQ.7729065</t>
  </si>
  <si>
    <t>OPSP-VAD-0345-2025</t>
  </si>
  <si>
    <t>https://community.secop.gov.co/Public/Tendering/OpportunityDetail/Index?noticeUID=CO1.NTC.7607896&amp;isFromPublicArea=True&amp;isModal=False</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</si>
  <si>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</si>
  <si>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</si>
  <si>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CO1.REQ.7729119</t>
  </si>
  <si>
    <t>OPSP-VAD-0344-2025</t>
  </si>
  <si>
    <t>https://community.secop.gov.co/Public/Tendering/OpportunityDetail/Index?noticeUID=CO1.NTC.7607243&amp;isFromPublicArea=True&amp;isModal=False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</si>
  <si>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</si>
  <si>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</si>
  <si>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CO1.REQ.7727786</t>
  </si>
  <si>
    <t>OPSP-VAD-0343-2025</t>
  </si>
  <si>
    <t>https://community.secop.gov.co/Public/Tendering/OpportunityDetail/Index?noticeUID=CO1.NTC.7607297&amp;isFromPublicArea=True&amp;isModal=False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</si>
  <si>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</si>
  <si>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</si>
  <si>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CO1.REQ.7728807</t>
  </si>
  <si>
    <t>OAG-VAD-0342-2025</t>
  </si>
  <si>
    <t>https://community.secop.gov.co/Public/Tendering/OpportunityDetail/Index?noticeUID=CO1.NTC.7606937&amp;isFromPublicArea=True&amp;isModal=False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</si>
  <si>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</si>
  <si>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</si>
  <si>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CO1.REQ.7727868</t>
  </si>
  <si>
    <t>OPSP-VAD-0341-2025</t>
  </si>
  <si>
    <t>https://community.secop.gov.co/Public/Tendering/OpportunityDetail/Index?noticeUID=CO1.NTC.7606767&amp;isFromPublicArea=True&amp;isModal=False</t>
  </si>
  <si>
    <t>JOSÉ JULIÁN RÍOS BOTACHE</t>
  </si>
  <si>
    <t>ELVIRA MARIA ATIA BELLO</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</si>
  <si>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</si>
  <si>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CO1.REQ.7727690</t>
  </si>
  <si>
    <t>OPSP-VAD-0340-2025</t>
  </si>
  <si>
    <t>https://community.secop.gov.co/Public/Tendering/OpportunityDetail/Index?noticeUID=CO1.NTC.7606728&amp;isFromPublicArea=True&amp;isModal=False</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</si>
  <si>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</si>
  <si>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</si>
  <si>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CO1.REQ.7727540</t>
  </si>
  <si>
    <t>OPSP-VAD-0339-2025</t>
  </si>
  <si>
    <t>https://community.secop.gov.co/Public/Tendering/OpportunityDetail/Index?noticeUID=CO1.NTC.7606087&amp;isFromPublicArea=True&amp;isModal=False</t>
  </si>
  <si>
    <t>JULIETH KARINA GARCIA GAMARRA</t>
  </si>
  <si>
    <t>CO1.REQ.7728529</t>
  </si>
  <si>
    <t>OAG-VAD-0338-2025</t>
  </si>
  <si>
    <t>CARMEN MILENA DELGADO LARA</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</si>
  <si>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</si>
  <si>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CO1.REQ.7727433</t>
  </si>
  <si>
    <t>OPSP-VAD-0337-2025</t>
  </si>
  <si>
    <t>https://community.secop.gov.co/Public/Tendering/OpportunityDetail/Index?noticeUID=CO1.NTC.7606318&amp;isFromPublicArea=True&amp;isModal=False</t>
  </si>
  <si>
    <t>BETTY PATIÑO URIELES</t>
  </si>
  <si>
    <t>LEDA JOSE DUARTE WADNIPAR</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</si>
  <si>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</si>
  <si>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CO1.REQ.7727231</t>
  </si>
  <si>
    <t>OPSP-VAD-0336-2025</t>
  </si>
  <si>
    <t>https://community.secop.gov.co/Public/Tendering/OpportunityDetail/Index?noticeUID=CO1.NTC.7608398&amp;isFromPublicArea=True&amp;isModal=False</t>
  </si>
  <si>
    <t>OLGA MARINA LOPEZ CASTRO</t>
  </si>
  <si>
    <t>CO1.REQ.7729739</t>
  </si>
  <si>
    <t>OAG-VAD-0335-2025</t>
  </si>
  <si>
    <t>https://community.secop.gov.co/Public/Tendering/OpportunityDetail/Index?noticeUID=CO1.NTC.7608373&amp;isFromPublicArea=True&amp;isModal=False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</si>
  <si>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</si>
  <si>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</si>
  <si>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CO1.REQ.7729362</t>
  </si>
  <si>
    <t>OPSP-VAD-0334-2025</t>
  </si>
  <si>
    <t>https://community.secop.gov.co/Public/Tendering/OpportunityDetail/Index?noticeUID=CO1.NTC.7608166&amp;isFromPublicArea=True&amp;isModal=False</t>
  </si>
  <si>
    <t>LEON ANTONIO BERNIER ABONDANO</t>
  </si>
  <si>
    <t>CO1.REQ.7729211</t>
  </si>
  <si>
    <t>OAG-VAD-0333-2025</t>
  </si>
  <si>
    <t>https://community.secop.gov.co/Public/Tendering/OpportunityDetail/Index?noticeUID=CO1.NTC.7607776&amp;isFromPublicArea=True&amp;isModal=False</t>
  </si>
  <si>
    <t>CAROLY MILDRED CORONADO ALCALA</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</si>
  <si>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</si>
  <si>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CO1.REQ.7728974</t>
  </si>
  <si>
    <t>OAG-VAD-0332-2025</t>
  </si>
  <si>
    <t>https://community.secop.gov.co/Public/Tendering/OpportunityDetail/Index?noticeUID=CO1.NTC.7608032&amp;isFromPublicArea=True&amp;isModal=False</t>
  </si>
  <si>
    <t>DINA MORALES GONZALEZ</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</si>
  <si>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</si>
  <si>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CO1.REQ.7728627</t>
  </si>
  <si>
    <t>OAG-VAD-0331-2025</t>
  </si>
  <si>
    <t>https://community.secop.gov.co/Public/Tendering/OpportunityDetail/Index?noticeUID=CO1.NTC.7607385&amp;isFromPublicArea=True&amp;isModal=False</t>
  </si>
  <si>
    <t>RODOLFO DE JESUS MONTERO VILLA</t>
  </si>
  <si>
    <t>CO1.REQ.7728610</t>
  </si>
  <si>
    <t>OAG-VAD-0330-2025</t>
  </si>
  <si>
    <t>https://community.secop.gov.co/Public/Tendering/OpportunityDetail/Index?noticeUID=CO1.NTC.7606990&amp;isFromPublicArea=True&amp;isModal=False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</si>
  <si>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</si>
  <si>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</si>
  <si>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CO1.REQ.7727715</t>
  </si>
  <si>
    <t>OAG-VAD-0329-2025</t>
  </si>
  <si>
    <t>https://community.secop.gov.co/Public/Tendering/OpportunityDetail/Index?noticeUID=CO1.NTC.7606605&amp;isFromPublicArea=True&amp;isModal=False</t>
  </si>
  <si>
    <t>KATHERINE OLIVOS COLLANTES</t>
  </si>
  <si>
    <t>MARIA FERNANDA DORADO FUENTES</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</si>
  <si>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</si>
  <si>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CO1.REQ.7727285</t>
  </si>
  <si>
    <t>OPSP-VAD-0328-2025</t>
  </si>
  <si>
    <t>https://community.secop.gov.co/Public/Tendering/OpportunityDetail/Index?noticeUID=CO1.NTC.7606330&amp;isFromPublicArea=True&amp;isModal=False</t>
  </si>
  <si>
    <t>RICHAR DE JESUS MONTERO OJEDA</t>
  </si>
  <si>
    <t>CO1.REQ.7727332</t>
  </si>
  <si>
    <t>OAG-VAD-0327-2025</t>
  </si>
  <si>
    <t>https://community.secop.gov.co/Public/Tendering/OpportunityDetail/Index?noticeUID=CO1.NTC.7605490&amp;isFromPublicArea=True&amp;isModal=False</t>
  </si>
  <si>
    <t>DENIS MARGARITA MOLINA CERVANTES</t>
  </si>
  <si>
    <t>CO1.REQ.7727103</t>
  </si>
  <si>
    <t>OAG-VAD-0326-2025</t>
  </si>
  <si>
    <t>https://community.secop.gov.co/Public/Tendering/OpportunityDetail/Index?noticeUID=CO1.NTC.7585869&amp;isFromPublicArea=True&amp;isModal=False</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</si>
  <si>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</si>
  <si>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</si>
  <si>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CO1.REQ.7705897</t>
  </si>
  <si>
    <t>OAG-VAD-0325-2025</t>
  </si>
  <si>
    <t>https://community.secop.gov.co/Public/Tendering/OpportunityDetail/Index?noticeUID=CO1.NTC.7586251&amp;isFromPublicArea=True&amp;isModal=False</t>
  </si>
  <si>
    <t>HAROL ALBERTO ROMERO CAHUANA</t>
  </si>
  <si>
    <t>ANA KARINA DEL MAR OBREDOR GARCIA</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</si>
  <si>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</si>
  <si>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CO1.REQ.7708057</t>
  </si>
  <si>
    <t>OPSP-VAD-0324-2025</t>
  </si>
  <si>
    <t>https://community.secop.gov.co/Public/Tendering/OpportunityDetail/Index?noticeUID=CO1.NTC.7583340&amp;isFromPublicArea=True&amp;isModal=False</t>
  </si>
  <si>
    <t>MARIA JOSE COTES VILLAMIZAR</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</si>
  <si>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</si>
  <si>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CO1.REQ.7705370</t>
  </si>
  <si>
    <t>OAG-VAD-0323-2025</t>
  </si>
  <si>
    <t>https://community.secop.gov.co/Public/Tendering/OpportunityDetail/Index?noticeUID=CO1.NTC.7583532&amp;isFromPublicArea=True&amp;isModal=False</t>
  </si>
  <si>
    <t>CHRISTIAN JAVIER MOZO CABAS</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</si>
  <si>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</si>
  <si>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CO1.REQ.7705291</t>
  </si>
  <si>
    <t>OAG-VAD-0322-2025</t>
  </si>
  <si>
    <t>https://community.secop.gov.co/Public/Tendering/OpportunityDetail/Index?noticeUID=CO1.NTC.7589780&amp;isFromPublicArea=True&amp;isModal=False</t>
  </si>
  <si>
    <t>HERNANDO JUNIOR BRAVO LLANOS</t>
  </si>
  <si>
    <t>CO1.REQ.7706421</t>
  </si>
  <si>
    <t>OAG-VAD-0321-2025</t>
  </si>
  <si>
    <t>https://community.secop.gov.co/Public/Tendering/OpportunityDetail/Index?noticeUID=CO1.NTC.7584292&amp;isFromPublicArea=True&amp;isModal=False</t>
  </si>
  <si>
    <t>JOSE PAIPA LUNA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</si>
  <si>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</si>
  <si>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CO1.REQ.7705888</t>
  </si>
  <si>
    <t>OAG-VAD-0320-2025</t>
  </si>
  <si>
    <t>https://community.secop.gov.co/Public/Tendering/OpportunityDetail/Index?noticeUID=CO1.NTC.7584249&amp;isFromPublicArea=True&amp;isModal=False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</si>
  <si>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</si>
  <si>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</si>
  <si>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CO1.REQ.7705862</t>
  </si>
  <si>
    <t>OPSP-VAD-0319-2025</t>
  </si>
  <si>
    <t>https://community.secop.gov.co/Public/Tendering/OpportunityDetail/Index?noticeUID=CO1.NTC.7585796&amp;isFromPublicArea=True&amp;isModal=False</t>
  </si>
  <si>
    <t>NOHORA BENISSA MEZA CAMPO </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</si>
  <si>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</si>
  <si>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CO1.REQ.7708339</t>
  </si>
  <si>
    <t>OPSP-VAD-0318-2025</t>
  </si>
  <si>
    <t>https://community.secop.gov.co/Public/Tendering/OpportunityDetail/Index?noticeUID=CO1.NTC.7585781&amp;isFromPublicArea=True&amp;isModal=False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</si>
  <si>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</si>
  <si>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</si>
  <si>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CO1.REQ.7708316</t>
  </si>
  <si>
    <t>OPSP-VAD-0317-2025</t>
  </si>
  <si>
    <t>https://community.secop.gov.co/Public/Tendering/OpportunityDetail/Index?noticeUID=CO1.NTC.7585757&amp;isFromPublicArea=True&amp;isModal=False</t>
  </si>
  <si>
    <t>ANA VANESSA ESCALANTE MENDOZA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</si>
  <si>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</si>
  <si>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CO1.REQ.7707262</t>
  </si>
  <si>
    <t>OPSP-VAD-0316-2025</t>
  </si>
  <si>
    <t>https://community.secop.gov.co/Public/Tendering/OpportunityDetail/Index?noticeUID=CO1.NTC.7585896&amp;isFromPublicArea=True&amp;isModal=False</t>
  </si>
  <si>
    <t>ORLANDO DAVID IGUARAN MANJARRES</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</si>
  <si>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</si>
  <si>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CO1.REQ.7707227</t>
  </si>
  <si>
    <t>OPSP-VAD-0315-2025</t>
  </si>
  <si>
    <t>https://community.secop.gov.co/Public/Tendering/OpportunityDetail/Index?noticeUID=CO1.NTC.7584781&amp;isFromPublicArea=True&amp;isModal=False</t>
  </si>
  <si>
    <t>LORAINE ANDREA RIVADENEIRA AGUILAR</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</si>
  <si>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</si>
  <si>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CO1.REQ.7706653</t>
  </si>
  <si>
    <t>OPSP-VAD-0314-2025</t>
  </si>
  <si>
    <t>https://community.secop.gov.co/Public/Tendering/OpportunityDetail/Index?noticeUID=CO1.NTC.7584489&amp;isFromPublicArea=True&amp;isModal=False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</si>
  <si>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</si>
  <si>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</si>
  <si>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CO1.REQ.7705479</t>
  </si>
  <si>
    <t>OPSP-VAD-0313-2025</t>
  </si>
  <si>
    <t>https://community.secop.gov.co/Public/Tendering/OpportunityDetail/Index?noticeUID=CO1.NTC.7585338&amp;isFromPublicArea=True&amp;isModal=False</t>
  </si>
  <si>
    <t>ANGEL ENRIQUE RUIZ MIER</t>
  </si>
  <si>
    <t>CO1.REQ.7706401</t>
  </si>
  <si>
    <t>OAG-VAD-0312-2025</t>
  </si>
  <si>
    <t>https://community.secop.gov.co/Public/Tendering/OpportunityDetail/Index?noticeUID=CO1.NTC.7584225&amp;isFromPublicArea=True&amp;isModal=False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</si>
  <si>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</si>
  <si>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</si>
  <si>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CO1.REQ.7706007</t>
  </si>
  <si>
    <t>OPSP-VAD-0311-2025</t>
  </si>
  <si>
    <t>https://community.secop.gov.co/Public/Tendering/OpportunityDetail/Index?noticeUID=CO1.NTC.7584164&amp;isFromPublicArea=True&amp;isModal=False</t>
  </si>
  <si>
    <t>ADRIANA JOSE FREILE BRITO</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</si>
  <si>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</si>
  <si>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CO1.REQ.7705800</t>
  </si>
  <si>
    <t>OAG-VAD-0310-2025</t>
  </si>
  <si>
    <t>https://community.secop.gov.co/Public/Tendering/OpportunityDetail/Index?noticeUID=CO1.NTC.7584183&amp;isFromPublicArea=True&amp;isModal=False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</si>
  <si>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</si>
  <si>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</si>
  <si>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CO1.REQ.7706121</t>
  </si>
  <si>
    <t>OPSP-VAD-0309-2025</t>
  </si>
  <si>
    <t>https://community.secop.gov.co/Public/Tendering/OpportunityDetail/Index?noticeUID=CO1.NTC.7584102&amp;isFromPublicArea=True&amp;isModal=False</t>
  </si>
  <si>
    <t>OLGA LUCIA BRITO VALENCIA</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</si>
  <si>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</si>
  <si>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CO1.REQ.7704936</t>
  </si>
  <si>
    <t>OPSP-VAD-0308-2025</t>
  </si>
  <si>
    <t>https://community.secop.gov.co/Public/Tendering/OpportunityDetail/Index?noticeUID=CO1.NTC.7583645&amp;isFromPublicArea=True&amp;isModal=False</t>
  </si>
  <si>
    <t>EDILMER ENRIQUE SARMIENTO ANCHILA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</si>
  <si>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</si>
  <si>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CO1.REQ.7705336</t>
  </si>
  <si>
    <t>OPSP-VAD-0307-2025</t>
  </si>
  <si>
    <t>https://community.secop.gov.co/Public/Tendering/OpportunityDetail/Index?noticeUID=CO1.NTC.7583631&amp;isFromPublicArea=True&amp;isModal=False</t>
  </si>
  <si>
    <t>LUZ NARIZ BOLAÑO FONTALVO</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</si>
  <si>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</si>
  <si>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CO1.REQ.7704654</t>
  </si>
  <si>
    <t>OPSP-VAD-0306-2025</t>
  </si>
  <si>
    <t>https://community.secop.gov.co/Public/Tendering/OpportunityDetail/Index?noticeUID=CO1.NTC.7583248&amp;isFromPublicArea=True&amp;isModal=False</t>
  </si>
  <si>
    <t>DANIEL JOSE MOLINA BARRIOS</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</si>
  <si>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</si>
  <si>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CO1.REQ.7705046</t>
  </si>
  <si>
    <t>OAG-VAD-0305-2025</t>
  </si>
  <si>
    <t>https://community.secop.gov.co/Public/Tendering/OpportunityDetail/Index?noticeUID=CO1.NTC.7568873&amp;isFromPublicArea=True&amp;isModal=False</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</si>
  <si>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</si>
  <si>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</si>
  <si>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CO1.REQ.7688088</t>
  </si>
  <si>
    <t>OPSP-VAD-0302-2025</t>
  </si>
  <si>
    <t>https://community.secop.gov.co/Public/Tendering/OpportunityDetail/Index?noticeUID=CO1.NTC.7568896&amp;isFromPublicArea=True&amp;isModal=False</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</si>
  <si>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</si>
  <si>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CO1.REQ.7690738</t>
  </si>
  <si>
    <t>OPSP-VAD-0301-2025</t>
  </si>
  <si>
    <t>https://community.secop.gov.co/Public/Tendering/OpportunityDetail/Index?noticeUID=CO1.NTC.7568832&amp;isFromPublicArea=True&amp;isModal=False</t>
  </si>
  <si>
    <t>ANA EMILIA BARROS NIETO</t>
  </si>
  <si>
    <t>MARIA CONCEPCION PINEDO MURGAS</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</si>
  <si>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</si>
  <si>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CO1.REQ.7690441</t>
  </si>
  <si>
    <t>OAG-VAD-0300-2025</t>
  </si>
  <si>
    <t>https://community.secop.gov.co/Public/Tendering/OpportunityDetail/Index?noticeUID=CO1.NTC.7553792&amp;isFromPublicArea=True&amp;isModal=False</t>
  </si>
  <si>
    <t>DANIELA SOFIA DE LA ROSA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</si>
  <si>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</si>
  <si>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CO1.REQ.7675793</t>
  </si>
  <si>
    <t>OPSP-VAD-0299-2025</t>
  </si>
  <si>
    <t>https://community.secop.gov.co/Public/Tendering/OpportunityDetail/Index?noticeUID=CO1.NTC.7553749&amp;isFromPublicArea=True&amp;isModal=False</t>
  </si>
  <si>
    <t>JORGE GÓMEZ ROJAS</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</si>
  <si>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</si>
  <si>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</si>
  <si>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CO1.REQ.7675732</t>
  </si>
  <si>
    <t>OPSP-VAD-0298-2025</t>
  </si>
  <si>
    <t>https://community.secop.gov.co/Public/Tendering/OpportunityDetail/Index?noticeUID=CO1.NTC.7522145&amp;isFromPublicArea=True&amp;isModal=False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</si>
  <si>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</si>
  <si>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CO1.REQ.7643527</t>
  </si>
  <si>
    <t>OPSP-VAD-0297-2025</t>
  </si>
  <si>
    <t>https://community.secop.gov.co/Public/Tendering/OpportunityDetail/Index?noticeUID=CO1.NTC.7521744&amp;isFromPublicArea=True&amp;isModal=False</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</si>
  <si>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</si>
  <si>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CO1.REQ.7642675</t>
  </si>
  <si>
    <t>OPSP-VAD-0296-2025</t>
  </si>
  <si>
    <t>https://community.secop.gov.co/Public/Tendering/OpportunityDetail/Index?noticeUID=CO1.NTC.7522922&amp;isFromPublicArea=True&amp;isModal=False</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</si>
  <si>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</si>
  <si>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CO1.REQ.7644169</t>
  </si>
  <si>
    <t>OPSP-VAD-0295-2025</t>
  </si>
  <si>
    <t>https://community.secop.gov.co/Public/Tendering/OpportunityDetail/Index?noticeUID=CO1.NTC.7522380&amp;isFromPublicArea=True&amp;isModal=False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</si>
  <si>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</si>
  <si>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CO1.REQ.7643660</t>
  </si>
  <si>
    <t>OPSP-VAD-0294-2025</t>
  </si>
  <si>
    <t>https://community.secop.gov.co/Public/Tendering/OpportunityDetail/Index?noticeUID=CO1.NTC.7521639&amp;isFromPublicArea=True&amp;isModal=False</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</si>
  <si>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</si>
  <si>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CO1.REQ.7642691</t>
  </si>
  <si>
    <t>OPSP-VAD-0293-2025</t>
  </si>
  <si>
    <t>https://community.secop.gov.co/Public/Tendering/OpportunityDetail/Index?noticeUID=CO1.NTC.7502180&amp;isFromPublicArea=True&amp;isModal=False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</si>
  <si>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</si>
  <si>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</si>
  <si>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CO1.REQ.7624029</t>
  </si>
  <si>
    <t>OPSP-VAD-0292-2025</t>
  </si>
  <si>
    <t>https://community.secop.gov.co/Public/Tendering/OpportunityDetail/Index?noticeUID=CO1.NTC.7502147&amp;isFromPublicArea=True&amp;isModal=False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</si>
  <si>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</si>
  <si>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</si>
  <si>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CO1.REQ.7624006</t>
  </si>
  <si>
    <t>OPSP-VAD-0291-2025</t>
  </si>
  <si>
    <t>https://community.secop.gov.co/Public/Tendering/OpportunityDetail/Index?noticeUID=CO1.NTC.7502128&amp;isFromPublicArea=True&amp;isModal=False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</si>
  <si>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</si>
  <si>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</si>
  <si>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CO1.REQ.7623674</t>
  </si>
  <si>
    <t>OPSP-VAD-0290-2025</t>
  </si>
  <si>
    <t>https://community.secop.gov.co/Public/Tendering/OpportunityDetail/Index?noticeUID=CO1.NTC.7501979&amp;isFromPublicArea=True&amp;isModal=False</t>
  </si>
  <si>
    <t>MONICA LASTENIA ZULBARAN JIMENEZ</t>
  </si>
  <si>
    <t>MILAGRO ELENA GÁMEZ OSPINO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</si>
  <si>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</si>
  <si>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CO1.REQ.7623360</t>
  </si>
  <si>
    <t>OPSP-VAD-0289-2025</t>
  </si>
  <si>
    <t>https://community.secop.gov.co/Public/Tendering/OpportunityDetail/Index?noticeUID=CO1.NTC.7501442&amp;isFromPublicArea=True&amp;isModal=False</t>
  </si>
  <si>
    <t>ADRIANO ISRAEL GUERRA</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</si>
  <si>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</si>
  <si>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</si>
  <si>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CO1.REQ.7622887</t>
  </si>
  <si>
    <t>OPSP-VAD-0288-2025</t>
  </si>
  <si>
    <t>https://community.secop.gov.co/Public/Tendering/OpportunityDetail/Index?noticeUID=CO1.NTC.7501962&amp;isFromPublicArea=True&amp;isModal=False</t>
  </si>
  <si>
    <t>PABLO HERNÁN VERA SALAZAR</t>
  </si>
  <si>
    <t>VANESSA RAQUEL MIER GARCIA</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</si>
  <si>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</si>
  <si>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CO1.REQ.7623619</t>
  </si>
  <si>
    <t>OPSP-VAD-0287-2025</t>
  </si>
  <si>
    <t>https://community.secop.gov.co/Public/Tendering/OpportunityDetail/Index?noticeUID=CO1.NTC.7501415&amp;isFromPublicArea=True&amp;isModal=False</t>
  </si>
  <si>
    <t>JUAN DAVID SALCEDO SALGADO</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</si>
  <si>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</si>
  <si>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</si>
  <si>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CO1.REQ.7622860</t>
  </si>
  <si>
    <t>OAG-VAD-0286-2025</t>
  </si>
  <si>
    <t>https://community.secop.gov.co/Public/Tendering/OpportunityDetail/Index?noticeUID=CO1.NTC.7501091&amp;isFromPublicArea=True&amp;isModal=False</t>
  </si>
  <si>
    <t>IMAEL FABRICIO VARGAS MONTENEGRO</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</si>
  <si>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</si>
  <si>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CO1.REQ.7622827</t>
  </si>
  <si>
    <t>OAG-VAD-0285-2025</t>
  </si>
  <si>
    <t>https://community.secop.gov.co/Public/Tendering/OpportunityDetail/Index?noticeUID=CO1.NTC.7501055&amp;isFromPublicArea=True&amp;isModal=False</t>
  </si>
  <si>
    <t>MONICA BEATRIZ RAMIREZ PEREIRA</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</si>
  <si>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</si>
  <si>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CO1.REQ.7622666</t>
  </si>
  <si>
    <t>OPSP-VAD-0284-2025</t>
  </si>
  <si>
    <t>https://community.secop.gov.co/Public/Tendering/OpportunityDetail/Index?noticeUID=CO1.NTC.7500874&amp;isFromPublicArea=True&amp;isModal=False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</si>
  <si>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</si>
  <si>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</si>
  <si>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CO1.REQ.7622287</t>
  </si>
  <si>
    <t>OPSP-VAD-0283-2025</t>
  </si>
  <si>
    <t>https://community.secop.gov.co/Public/Tendering/OpportunityDetail/Index?noticeUID=CO1.NTC.7488656&amp;isFromPublicArea=True&amp;isModal=False</t>
  </si>
  <si>
    <t>GLEDY MARIA FOLIACO REBOLLEDO</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</si>
  <si>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</si>
  <si>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CO1.REQ.7609808</t>
  </si>
  <si>
    <t>OPSP-VAD-0282-2025</t>
  </si>
  <si>
    <t>https://community.secop.gov.co/Public/Tendering/OpportunityDetail/Index?noticeUID=CO1.NTC.7488609&amp;isFromPublicArea=True&amp;isModal=False</t>
  </si>
  <si>
    <t>ALFONSO DAVID MIRANDA PAZ</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</si>
  <si>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</si>
  <si>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CO1.REQ.7609554</t>
  </si>
  <si>
    <t>OPSP-VAD-0281-2025</t>
  </si>
  <si>
    <t>https://community.secop.gov.co/Public/Tendering/OpportunityDetail/Index?noticeUID=CO1.NTC.7488371&amp;isFromPublicArea=True&amp;isModal=False</t>
  </si>
  <si>
    <t>IRIS MARIA FONSECA LIDUEÑA</t>
  </si>
  <si>
    <t>CO1.REQ.7609513</t>
  </si>
  <si>
    <t>OPSP-VAD-0280-2025</t>
  </si>
  <si>
    <t>https://community.secop.gov.co/Public/Tendering/OpportunityDetail/Index?noticeUID=CO1.NTC.7489569&amp;isFromPublicArea=True&amp;isModal=False</t>
  </si>
  <si>
    <t>STEVEN DANIEL CODINA CANTILLO</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</si>
  <si>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</si>
  <si>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CO1.REQ.7610911</t>
  </si>
  <si>
    <t>OPSP-VAD-0279-2025</t>
  </si>
  <si>
    <t>https://community.secop.gov.co/Public/Tendering/OpportunityDetail/Index?noticeUID=CO1.NTC.7489548&amp;isFromPublicArea=True&amp;isModal=False</t>
  </si>
  <si>
    <t>MARIELA FERMINA DE LA OSSA DE MERCADO</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</si>
  <si>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</si>
  <si>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CO1.REQ.7610790</t>
  </si>
  <si>
    <t>OPSP-VAD-0278-2025</t>
  </si>
  <si>
    <t>https://community.secop.gov.co/Public/Tendering/OpportunityDetail/Index?noticeUID=CO1.NTC.7489586&amp;isFromPublicArea=True&amp;isModal=False</t>
  </si>
  <si>
    <t>VANESSA ALEXANDRA FERNANDEZ AGUILAR</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</si>
  <si>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</si>
  <si>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CO1.REQ.7610933</t>
  </si>
  <si>
    <t>OAG-VAD-0277-2025</t>
  </si>
  <si>
    <t>https://community.secop.gov.co/Public/Tendering/OpportunityDetail/Index?noticeUID=CO1.NTC.7489531&amp;isFromPublicArea=True&amp;isModal=False</t>
  </si>
  <si>
    <t>JORGE JOSE SANJUAN DE CASTRO</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</si>
  <si>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</si>
  <si>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CO1.REQ.7609925</t>
  </si>
  <si>
    <t>OPSP-VAD-0276-2025</t>
  </si>
  <si>
    <t>https://community.secop.gov.co/Public/Tendering/OpportunityDetail/Index?noticeUID=CO1.NTC.7494369&amp;isFromPublicArea=True&amp;isModal=False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</si>
  <si>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</si>
  <si>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</si>
  <si>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CO1.REQ.7615928</t>
  </si>
  <si>
    <t>OAG-VAD-0275-2025</t>
  </si>
  <si>
    <t>https://community.secop.gov.co/Public/Tendering/OpportunityDetail/Index?noticeUID=CO1.NTC.7490330&amp;isFromPublicArea=True&amp;isModal=False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</si>
  <si>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</si>
  <si>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</si>
  <si>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CO1.REQ.7611362</t>
  </si>
  <si>
    <t>OPSP-VAD-0274-2025</t>
  </si>
  <si>
    <t>https://community.secop.gov.co/Public/Tendering/OpportunityDetail/Index?noticeUID=CO1.NTC.7489961&amp;isFromPublicArea=True&amp;isModal=False</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</si>
  <si>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</si>
  <si>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</si>
  <si>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CO1.REQ.7611084</t>
  </si>
  <si>
    <t>OAG-VAD-0273-2025</t>
  </si>
  <si>
    <t>https://community.secop.gov.co/Public/Tendering/OpportunityDetail/Index?noticeUID=CO1.NTC.7489697&amp;isFromPublicArea=True&amp;isModal=False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</si>
  <si>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</si>
  <si>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</si>
  <si>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CO1.REQ.7611026</t>
  </si>
  <si>
    <t>OAG-VAD-0272-2025</t>
  </si>
  <si>
    <t>https://community.secop.gov.co/Public/Tendering/OpportunityDetail/Index?noticeUID=CO1.NTC.7489671&amp;isFromPublicArea=True&amp;isModal=False</t>
  </si>
  <si>
    <t>VICTOR ALBERTO LARA MARTINEZ</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</si>
  <si>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</si>
  <si>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CO1.REQ.7610695</t>
  </si>
  <si>
    <t>OAG-VAD-0271-2025</t>
  </si>
  <si>
    <t>https://community.secop.gov.co/Public/Tendering/OpportunityDetail/Index?noticeUID=CO1.NTC.7489649&amp;isFromPublicArea=True&amp;isModal=False</t>
  </si>
  <si>
    <t>CARLOS MIGUEL MARTES VEGA</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</si>
  <si>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</si>
  <si>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CO1.REQ.7610676</t>
  </si>
  <si>
    <t>OPSP-VAD-0270-2025</t>
  </si>
  <si>
    <t>https://community.secop.gov.co/Public/Tendering/OpportunityDetail/Index?noticeUID=CO1.NTC.7489624&amp;isFromPublicArea=True&amp;isModal=False</t>
  </si>
  <si>
    <t>RAQUEL MARIA GARCIA TEJEDA</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</si>
  <si>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</si>
  <si>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CO1.REQ.7609612</t>
  </si>
  <si>
    <t>OPSP-VAD-0269-2025</t>
  </si>
  <si>
    <t>https://community.secop.gov.co/Public/Tendering/OpportunityDetail/Index?noticeUID=CO1.NTC.7480249&amp;isFromPublicArea=True&amp;isModal=False</t>
  </si>
  <si>
    <t>YUDYS ULISES ARCE VILLAREAL</t>
  </si>
  <si>
    <t>CO1.REQ.7601508</t>
  </si>
  <si>
    <t>OAG-VAD-0268-2025</t>
  </si>
  <si>
    <t>https://community.secop.gov.co/Public/Tendering/OpportunityDetail/Index?noticeUID=CO1.NTC.7482108&amp;isFromPublicArea=True&amp;isModal=False</t>
  </si>
  <si>
    <t>DANIELA JOSE ALEAN MOLINARES</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</si>
  <si>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</si>
  <si>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CO1.REQ.7603402</t>
  </si>
  <si>
    <t>OPSP-VAD-0267-2025</t>
  </si>
  <si>
    <t>https://community.secop.gov.co/Public/Tendering/OpportunityDetail/Index?noticeUID=CO1.NTC.7481851&amp;isFromPublicArea=True&amp;isModal=False</t>
  </si>
  <si>
    <t>ERICK MARTINEZ DIAZ</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</si>
  <si>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</si>
  <si>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CO1.REQ.7603052</t>
  </si>
  <si>
    <t>OPSP-VAD-0266-2025</t>
  </si>
  <si>
    <t>https://community.secop.gov.co/Public/Tendering/OpportunityDetail/Index?noticeUID=CO1.NTC.7481492&amp;isFromPublicArea=True&amp;isModal=False</t>
  </si>
  <si>
    <t>LEYDEN ELIANA EGUIS</t>
  </si>
  <si>
    <t>LAURA VANESSA MAESTRE MAESTRE</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</si>
  <si>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</si>
  <si>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CO1.REQ.7602796</t>
  </si>
  <si>
    <t>OPSP-VAD-0265-2025</t>
  </si>
  <si>
    <t>https://community.secop.gov.co/Public/Tendering/OpportunityDetail/Index?noticeUID=CO1.NTC.7481438&amp;isFromPublicArea=True&amp;isModal=False</t>
  </si>
  <si>
    <t xml:space="preserve">PADRAIC MICHAEL QUINN </t>
  </si>
  <si>
    <t>SANDRA PATRICIA ZAPATA FRAGOSO</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</si>
  <si>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</si>
  <si>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CO1.REQ.7602721</t>
  </si>
  <si>
    <t>OPSP-VAD-0264-2025</t>
  </si>
  <si>
    <t>https://community.secop.gov.co/Public/Tendering/OpportunityDetail/Index?noticeUID=CO1.NTC.7481160&amp;isFromPublicArea=True&amp;isModal=False</t>
  </si>
  <si>
    <t>CLAUDIA VINUEZA RIVEROS</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</si>
  <si>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</si>
  <si>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CO1.REQ.7602231</t>
  </si>
  <si>
    <t>OPSP-VAD-0263-2025</t>
  </si>
  <si>
    <t>https://community.secop.gov.co/Public/Tendering/OpportunityDetail/Index?noticeUID=CO1.NTC.7480580&amp;isFromPublicArea=True&amp;isModal=False</t>
  </si>
  <si>
    <t>KEVIN DAVID DAZA MONTENEGRO</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</si>
  <si>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</si>
  <si>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CO1.REQ.7601850</t>
  </si>
  <si>
    <t>OPSP-VAD-0262-2025</t>
  </si>
  <si>
    <t>https://community.secop.gov.co/Public/Tendering/OpportunityDetail/Index?noticeUID=CO1.NTC.7480286&amp;isFromPublicArea=True&amp;isModal=False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</si>
  <si>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</si>
  <si>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</si>
  <si>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CO1.REQ.7601548</t>
  </si>
  <si>
    <t>OPSP-VAD-0261-2025</t>
  </si>
  <si>
    <t>https://community.secop.gov.co/Public/Tendering/OpportunityDetail/Index?noticeUID=CO1.NTC.7480228&amp;isFromPublicArea=True&amp;isModal=False</t>
  </si>
  <si>
    <t>ERLIDES MARIA ALFARO VEGA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</si>
  <si>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</si>
  <si>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CO1.REQ.7600953</t>
  </si>
  <si>
    <t>OAG-VAD-0260-2025</t>
  </si>
  <si>
    <t>https://community.secop.gov.co/Public/Tendering/OpportunityDetail/Index?noticeUID=CO1.NTC.7479760&amp;isFromPublicArea=True&amp;isModal=False</t>
  </si>
  <si>
    <t>CARMEN VANESSA MENDEZ POLO</t>
  </si>
  <si>
    <t>CO1.REQ.7600933</t>
  </si>
  <si>
    <t>OAG-VAD-0259-2025</t>
  </si>
  <si>
    <t>https://community.secop.gov.co/Public/Tendering/OpportunityDetail/Index?noticeUID=CO1.NTC.7479744&amp;isFromPublicArea=True&amp;isModal=False</t>
  </si>
  <si>
    <t>EDWIN DAVID ROSADO FLOREZ</t>
  </si>
  <si>
    <t>CO1.REQ.7600914</t>
  </si>
  <si>
    <t>OAG-VAD-0258-2025</t>
  </si>
  <si>
    <t>https://community.secop.gov.co/Public/Tendering/OpportunityDetail/Index?noticeUID=CO1.NTC.7479725&amp;isFromPublicArea=True&amp;isModal=False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</si>
  <si>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</si>
  <si>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</si>
  <si>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CO1.REQ.7600468</t>
  </si>
  <si>
    <t>OPSP-VAD-0257-2025</t>
  </si>
  <si>
    <t>https://community.secop.gov.co/Public/Tendering/OpportunityDetail/Index?noticeUID=CO1.NTC.7478747&amp;isFromPublicArea=True&amp;isModal=False</t>
  </si>
  <si>
    <t>SUSANA PAOLA JIMENEZ DE LEON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</si>
  <si>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</si>
  <si>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CO1.REQ.7599930</t>
  </si>
  <si>
    <t>OPSP-VAD-0256-2025</t>
  </si>
  <si>
    <t>https://community.secop.gov.co/Public/Tendering/OpportunityDetail/Index?noticeUID=CO1.NTC.7480183&amp;isFromPublicArea=True&amp;isModal=False</t>
  </si>
  <si>
    <t>TATIANA MARGARITA TERNERA OROZCO</t>
  </si>
  <si>
    <t>CO1.REQ.7601252</t>
  </si>
  <si>
    <t>OAG-VAD-0255-2025</t>
  </si>
  <si>
    <t>https://community.secop.gov.co/Public/Tendering/OpportunityDetail/Index?noticeUID=CO1.NTC.7480146&amp;isFromPublicArea=True&amp;isModal=False</t>
  </si>
  <si>
    <t>TEODOSIA VERGARA VENERA</t>
  </si>
  <si>
    <t>CO1.REQ.7601226</t>
  </si>
  <si>
    <t>OAG-VAD-0254-2025</t>
  </si>
  <si>
    <t>https://community.secop.gov.co/Public/Tendering/OpportunityDetail/Index?noticeUID=CO1.NTC.7480118&amp;isFromPublicArea=True&amp;isModal=False</t>
  </si>
  <si>
    <t>SANDY DEL CARMEN ALDANA MERCADO</t>
  </si>
  <si>
    <t>CO1.REQ.7600891</t>
  </si>
  <si>
    <t>OAG-VAD-0253-2025</t>
  </si>
  <si>
    <t>https://community.secop.gov.co/Public/Tendering/OpportunityDetail/Index?noticeUID=CO1.NTC.7478724&amp;isFromPublicArea=True&amp;isModal=False</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</si>
  <si>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</si>
  <si>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</si>
  <si>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CO1.REQ.7599910</t>
  </si>
  <si>
    <t>OPSP-VAD-0252-2025</t>
  </si>
  <si>
    <t>https://community.secop.gov.co/Public/Tendering/OpportunityDetail/Index?noticeUID=CO1.NTC.7479679&amp;isFromPublicArea=True&amp;isModal=False</t>
  </si>
  <si>
    <t>ROCIO DEL CARMEN MOLINA GUTIERREZ</t>
  </si>
  <si>
    <t>CO1.REQ.7600864</t>
  </si>
  <si>
    <t>OAG-VAD-0251-2025</t>
  </si>
  <si>
    <t>https://community.secop.gov.co/Public/Tendering/OpportunityDetail/Index?noticeUID=CO1.NTC.7482467&amp;isFromPublicArea=True&amp;isModal=False</t>
  </si>
  <si>
    <t>MARIA DEL PILAR SERRATO SALTARIN</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</si>
  <si>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</si>
  <si>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CO1.REQ.7602321</t>
  </si>
  <si>
    <t>OPSP-VAD-0250-2025</t>
  </si>
  <si>
    <t>https://community.secop.gov.co/Public/Tendering/OpportunityDetail/Index?noticeUID=CO1.NTC.7479646&amp;isFromPublicArea=True&amp;isModal=False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</si>
  <si>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</si>
  <si>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</si>
  <si>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CO1.REQ.7600834</t>
  </si>
  <si>
    <t>OAG-VAD-0249-2025</t>
  </si>
  <si>
    <t>https://community.secop.gov.co/Public/Tendering/OpportunityDetail/Index?noticeUID=CO1.NTC.7478600&amp;isFromPublicArea=True&amp;isModal=False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</si>
  <si>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</si>
  <si>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</si>
  <si>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CO1.REQ.7599679</t>
  </si>
  <si>
    <t>OPSP-VAD-0248-2025</t>
  </si>
  <si>
    <t>https://community.secop.gov.co/Public/Tendering/OpportunityDetail/Index?noticeUID=CO1.NTC.7478568&amp;isFromPublicArea=True&amp;isModal=False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</si>
  <si>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</si>
  <si>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</si>
  <si>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CO1.REQ.7599659</t>
  </si>
  <si>
    <t>OPSP-VAD-0247-2025</t>
  </si>
  <si>
    <t>https://community.secop.gov.co/Public/Tendering/OpportunityDetail/Index?noticeUID=CO1.NTC.7479623&amp;isFromPublicArea=True&amp;isModal=False</t>
  </si>
  <si>
    <t>LAUDYS ESTHER GUTIERREZ  PABA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</si>
  <si>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</si>
  <si>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CO1.REQ.7600810</t>
  </si>
  <si>
    <t>OAG-VAD-0246-2025</t>
  </si>
  <si>
    <t>https://community.secop.gov.co/Public/Tendering/OpportunityDetail/Index?noticeUID=CO1.NTC.7478531&amp;isFromPublicArea=True&amp;isModal=False</t>
  </si>
  <si>
    <t>HENRY DAVID BRUGES CARBONO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</si>
  <si>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</si>
  <si>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CO1.REQ.7599399</t>
  </si>
  <si>
    <t>OPSP-VAD-0245-2025</t>
  </si>
  <si>
    <t>https://community.secop.gov.co/Public/Tendering/OpportunityDetail/Index?noticeUID=CO1.NTC.7478049&amp;isFromPublicArea=True&amp;isModal=False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</si>
  <si>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</si>
  <si>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</si>
  <si>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CO1.REQ.7599161</t>
  </si>
  <si>
    <t>OPSP-VAD-0244-2025</t>
  </si>
  <si>
    <t>https://community.secop.gov.co/Public/Tendering/OpportunityDetail/Index?noticeUID=CO1.NTC.7479601&amp;isFromPublicArea=True&amp;isModal=False</t>
  </si>
  <si>
    <t>ROMARIO FARIA PEREZ MACHADO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</si>
  <si>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</si>
  <si>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CO1.REQ.7600390</t>
  </si>
  <si>
    <t>OAG-VAD-0243-2025</t>
  </si>
  <si>
    <t>https://community.secop.gov.co/Public/Tendering/OpportunityDetail/Index?noticeUID=CO1.NTC.7477874&amp;isFromPublicArea=True&amp;isModal=False</t>
  </si>
  <si>
    <t>EDGARDO JOSE DIAZ OÑATE</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</si>
  <si>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</si>
  <si>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CO1.REQ.7599111</t>
  </si>
  <si>
    <t>OPSP-VAD-0242-2025</t>
  </si>
  <si>
    <t>https://community.secop.gov.co/Public/Tendering/OpportunityDetail/Index?noticeUID=CO1.NTC.7477837&amp;isFromPublicArea=True&amp;isModal=False</t>
  </si>
  <si>
    <t>MARIA ALEJANDRA ALCAZAR QUINTO</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</si>
  <si>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</si>
  <si>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CO1.REQ.7598875</t>
  </si>
  <si>
    <t>OAG-VAD-0241-2025</t>
  </si>
  <si>
    <t>https://community.secop.gov.co/Public/Tendering/OpportunityDetail/Index?noticeUID=CO1.NTC.7477801&amp;isFromPublicArea=True&amp;isModal=False</t>
  </si>
  <si>
    <t>CLARIBEL VARGAS GUETTE</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</si>
  <si>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</si>
  <si>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CO1.REQ.7598842</t>
  </si>
  <si>
    <t>OAG-VAD-0240-2025</t>
  </si>
  <si>
    <t>https://community.secop.gov.co/Public/Tendering/OpportunityDetail/Index?noticeUID=CO1.NTC.7477570&amp;isFromPublicArea=True&amp;isModal=False</t>
  </si>
  <si>
    <t>YELENA MARIA GAITAN MARTINEZ</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</si>
  <si>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</si>
  <si>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CO1.REQ.7598808</t>
  </si>
  <si>
    <t>OPSP-VAD-0239-2025</t>
  </si>
  <si>
    <t>https://community.secop.gov.co/Public/Tendering/OpportunityDetail/Index?noticeUID=CO1.NTC.7477539&amp;isFromPublicArea=True&amp;isModal=False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</si>
  <si>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</si>
  <si>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</si>
  <si>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CO1.REQ.7598487</t>
  </si>
  <si>
    <t>OPSP-VAD-0238-2025</t>
  </si>
  <si>
    <t>https://community.secop.gov.co/Public/Tendering/OpportunityDetail/Index?noticeUID=CO1.NTC.7477237&amp;isFromPublicArea=True&amp;isModal=False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</si>
  <si>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</si>
  <si>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</si>
  <si>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CO1.REQ.7597867</t>
  </si>
  <si>
    <t>OAG-VAD-0237-2025</t>
  </si>
  <si>
    <t>https://community.secop.gov.co/Public/Tendering/OpportunityDetail/Index?noticeUID=CO1.NTC.7483856&amp;isFromPublicArea=True&amp;isModal=False</t>
  </si>
  <si>
    <t>SACMIRES VILLERO JIMENEZ</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</si>
  <si>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</si>
  <si>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CO1.REQ.7604956</t>
  </si>
  <si>
    <t>OPSP-VAD-0236-2025</t>
  </si>
  <si>
    <t>https://community.secop.gov.co/Public/Tendering/OpportunityDetail/Index?noticeUID=CO1.NTC.7483842&amp;isFromPublicArea=True&amp;isModal=False</t>
  </si>
  <si>
    <t>JOSÉ RAFAEL VÁSQUEZ POLO</t>
  </si>
  <si>
    <t>JUAN MANUEL LORA FONTALVO</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</si>
  <si>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</si>
  <si>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CO1.REQ.7604942</t>
  </si>
  <si>
    <t>OAG-VAD-0235-2025</t>
  </si>
  <si>
    <t>https://community.secop.gov.co/Public/Tendering/OpportunityDetail/Index?noticeUID=CO1.NTC.7483820&amp;isFromPublicArea=True&amp;isModal=False</t>
  </si>
  <si>
    <t>FABIOLA DEL CARMEN ROSADO PERALTA</t>
  </si>
  <si>
    <t>CO1.REQ.7604921</t>
  </si>
  <si>
    <t>OAG-VAD-0234-2025</t>
  </si>
  <si>
    <t>https://community.secop.gov.co/Public/Tendering/OpportunityDetail/Index?noticeUID=CO1.NTC.7482787&amp;isFromPublicArea=True&amp;isModal=False</t>
  </si>
  <si>
    <t>KEGUIN JOSE GONZALEZ CASTRO</t>
  </si>
  <si>
    <t>CO1.REQ.7603890</t>
  </si>
  <si>
    <t>OAG-VAD-0233-2025</t>
  </si>
  <si>
    <t>https://community.secop.gov.co/Public/Tendering/OpportunityDetail/Index?noticeUID=CO1.NTC.7482736&amp;isFromPublicArea=True&amp;isModal=False</t>
  </si>
  <si>
    <t>GLORIA CHIQUINQUIRA MENDEZ MENDOZA</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</si>
  <si>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</si>
  <si>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CO1.REQ.7603861</t>
  </si>
  <si>
    <t>OAG-VAD-0232-2025</t>
  </si>
  <si>
    <t>https://community.secop.gov.co/Public/Tendering/OpportunityDetail/Index?noticeUID=CO1.NTC.7482718&amp;isFromPublicArea=True&amp;isModal=False</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</si>
  <si>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</si>
  <si>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</si>
  <si>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CO1.REQ.7603833</t>
  </si>
  <si>
    <t>OPSP-VAD-0231-2025</t>
  </si>
  <si>
    <t>https://community.secop.gov.co/Public/Tendering/OpportunityDetail/Index?noticeUID=CO1.NTC.7482379&amp;isFromPublicArea=True&amp;isModal=False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</si>
  <si>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</si>
  <si>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</si>
  <si>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CO1.REQ.7603802</t>
  </si>
  <si>
    <t>OAG-VAD-0230-2025</t>
  </si>
  <si>
    <t>https://community.secop.gov.co/Public/Tendering/OpportunityDetail/Index?noticeUID=CO1.NTC.7482343&amp;isFromPublicArea=True&amp;isModal=False</t>
  </si>
  <si>
    <t>RONALD EDUARDO AREVALO MATOS</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</si>
  <si>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</si>
  <si>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CO1.REQ.7603372</t>
  </si>
  <si>
    <t>OAG-VAD-0229-2025</t>
  </si>
  <si>
    <t>https://community.secop.gov.co/Public/Tendering/OpportunityDetail/Index?noticeUID=CO1.NTC.7481029&amp;isFromPublicArea=True&amp;isModal=False</t>
  </si>
  <si>
    <t>KELLY GABRIELA ANDRADE VILLEGAS</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</si>
  <si>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</si>
  <si>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CO1.REQ.7602412</t>
  </si>
  <si>
    <t>OPSP-VAD-0228-2025</t>
  </si>
  <si>
    <t>https://community.secop.gov.co/Public/Tendering/OpportunityDetail/Index?noticeUID=CO1.NTC.7480941&amp;isFromPublicArea=True&amp;isModal=False</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</si>
  <si>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</si>
  <si>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CO1.REQ.7601455</t>
  </si>
  <si>
    <t>OPSP-VAD-0227-2025</t>
  </si>
  <si>
    <t>https://community.secop.gov.co/Public/Tendering/OpportunityDetail/Index?noticeUID=CO1.NTC.7483563&amp;isFromPublicArea=True&amp;isModal=False</t>
  </si>
  <si>
    <t>MARIA DE JESUS AMADOR ZEA</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</si>
  <si>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</si>
  <si>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CO1.REQ.7604248</t>
  </si>
  <si>
    <t>OAG-VAD-0226-2025</t>
  </si>
  <si>
    <t>https://community.secop.gov.co/Public/Tendering/OpportunityDetail/Index?noticeUID=CO1.NTC.7479848&amp;isFromPublicArea=True&amp;isModal=False</t>
  </si>
  <si>
    <t>LILIANA PAULINA NOGUERA BARRIOS</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</si>
  <si>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</si>
  <si>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CO1.REQ.7601039</t>
  </si>
  <si>
    <t>OPSP-VAD-0225-2025</t>
  </si>
  <si>
    <t>https://community.secop.gov.co/Public/Tendering/OpportunityDetail/Index?noticeUID=CO1.NTC.7479814&amp;isFromPublicArea=True&amp;isModal=False</t>
  </si>
  <si>
    <t>JAIME ALBERTO MORON CARDENAS</t>
  </si>
  <si>
    <t>BERNARDO JOSE NOGUERA DIAZ GRANADOS</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</si>
  <si>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</si>
  <si>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CO1.REQ.7601006</t>
  </si>
  <si>
    <t>OPSP-VAD-0224-2025</t>
  </si>
  <si>
    <t>https://community.secop.gov.co/Public/Tendering/OpportunityDetail/Index?noticeUID=CO1.NTC.7478596&amp;isFromPublicArea=True&amp;isModal=False</t>
  </si>
  <si>
    <t>ANDRES FELIPE MEJIA QUINTERO</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</si>
  <si>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</si>
  <si>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CO1.REQ.7599668</t>
  </si>
  <si>
    <t>OPSP-VAD-0223-2025</t>
  </si>
  <si>
    <t>https://community.secop.gov.co/Public/Tendering/OpportunityDetail/Index?noticeUID=CO1.NTC.7478085&amp;isFromPublicArea=True&amp;isModal=False</t>
  </si>
  <si>
    <t>JENNIFER PAOLA SALCEDO ROMERO</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</si>
  <si>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</si>
  <si>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CO1.REQ.7599343</t>
  </si>
  <si>
    <t>OAG-VAD-0222-2025</t>
  </si>
  <si>
    <t>https://community.secop.gov.co/Public/Tendering/OpportunityDetail/Index?noticeUID=CO1.NTC.7478030&amp;isFromPublicArea=True&amp;isModal=False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</si>
  <si>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</si>
  <si>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</si>
  <si>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</si>
  <si>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CO1.REQ.7598638</t>
  </si>
  <si>
    <t>OPSP-VAD-0221-2025</t>
  </si>
  <si>
    <t>https://community.secop.gov.co/Public/Tendering/OpportunityDetail/Index?noticeUID=CO1.NTC.7477880&amp;isFromPublicArea=True&amp;isModal=False</t>
  </si>
  <si>
    <t>WILFREN PACHECO BOBADILLA</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</si>
  <si>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</si>
  <si>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CO1.REQ.7598903</t>
  </si>
  <si>
    <t>OPSP-VAD-0220-2025</t>
  </si>
  <si>
    <t>https://community.secop.gov.co/Public/Tendering/OpportunityDetail/Index?noticeUID=CO1.NTC.7477752&amp;isFromPublicArea=True&amp;isModal=False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</si>
  <si>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</si>
  <si>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</si>
  <si>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CO1.REQ.7598759</t>
  </si>
  <si>
    <t>OAG-VAD-0219-2025</t>
  </si>
  <si>
    <t>https://community.secop.gov.co/Public/Tendering/OpportunityDetail/Index?noticeUID=CO1.NTC.7477491&amp;isFromPublicArea=True&amp;isModal=False</t>
  </si>
  <si>
    <t>MARIELA VARON RODRIGUEZ</t>
  </si>
  <si>
    <t>CO1.REQ.7598249</t>
  </si>
  <si>
    <t>OAG-VAD-0218-2025</t>
  </si>
  <si>
    <t>https://community.secop.gov.co/Public/Tendering/OpportunityDetail/Index?noticeUID=CO1.NTC.7477240&amp;isFromPublicArea=True&amp;isModal=False</t>
  </si>
  <si>
    <t>KARELYS BRUGES CHARRIS</t>
  </si>
  <si>
    <t>CO1.REQ.7598187</t>
  </si>
  <si>
    <t>OAG-VAD-0217-2025</t>
  </si>
  <si>
    <t>https://community.secop.gov.co/Public/Tendering/OpportunityDetail/Index?noticeUID=CO1.NTC.7467142&amp;isFromPublicArea=True&amp;isModal=False</t>
  </si>
  <si>
    <t>BLEIDIS SULAYS ACOSTA PALACIO</t>
  </si>
  <si>
    <t>CO1.REQ.7588624</t>
  </si>
  <si>
    <t>OAG-VAD-0215-2025</t>
  </si>
  <si>
    <t>https://community.secop.gov.co/Public/Tendering/OpportunityDetail/Index?noticeUID=CO1.NTC.7467101&amp;isFromPublicArea=True&amp;isModal=False</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</si>
  <si>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</si>
  <si>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</si>
  <si>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CO1.REQ.7588052</t>
  </si>
  <si>
    <t>OPSP-VAD-0214-2025</t>
  </si>
  <si>
    <t>https://community.secop.gov.co/Public/Tendering/OpportunityDetail/Index?noticeUID=CO1.NTC.7466643&amp;isFromPublicArea=True&amp;isModal=False</t>
  </si>
  <si>
    <t>EUFEMIA PAOLA VILLATE VIANA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</si>
  <si>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</si>
  <si>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CO1.REQ.7588014</t>
  </si>
  <si>
    <t>OPSP-VAD-0213-2025</t>
  </si>
  <si>
    <t>https://community.secop.gov.co/Public/Tendering/OpportunityDetail/Index?noticeUID=CO1.NTC.7466617&amp;isFromPublicArea=True&amp;isModal=False</t>
  </si>
  <si>
    <t>JAVIER JOSE MARTES VEGA</t>
  </si>
  <si>
    <t>CO1.REQ.7587775</t>
  </si>
  <si>
    <t>OPSP-VAD-0212-2025</t>
  </si>
  <si>
    <t>https://community.secop.gov.co/Public/Tendering/OpportunityDetail/Index?noticeUID=CO1.NTC.7466380&amp;isFromPublicArea=True&amp;isModal=False</t>
  </si>
  <si>
    <t>LUIS FERNANDO PALMERA ESCORCIA</t>
  </si>
  <si>
    <t>CO1.REQ.7587238</t>
  </si>
  <si>
    <t>OPSP-VAD-0211-2025</t>
  </si>
  <si>
    <t>https://community.secop.gov.co/Public/Tendering/OpportunityDetail/Index?noticeUID=CO1.NTC.7465670&amp;isFromPublicArea=True&amp;isModal=False</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</si>
  <si>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</si>
  <si>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</si>
  <si>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CO1.REQ.7587206</t>
  </si>
  <si>
    <t>OPSP-VAD-0210-2025</t>
  </si>
  <si>
    <t>https://community.secop.gov.co/Public/Tendering/OpportunityDetail/Index?noticeUID=CO1.NTC.7465616&amp;isFromPublicArea=True&amp;isModal=False</t>
  </si>
  <si>
    <t>HECTOR MARIO MOLINA RODRIGUEZ</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</si>
  <si>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</si>
  <si>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CO1.REQ.7586370</t>
  </si>
  <si>
    <t>OPSP-VAD-0209-2025</t>
  </si>
  <si>
    <t>https://community.secop.gov.co/Public/Tendering/OpportunityDetail/Index?noticeUID=CO1.NTC.7472738&amp;isFromPublicArea=True&amp;isModal=False</t>
  </si>
  <si>
    <t>JOHN JAIRO ROMERO LUNA</t>
  </si>
  <si>
    <t>CO1.REQ.7593689</t>
  </si>
  <si>
    <t>OAG-VAD-0208-2025</t>
  </si>
  <si>
    <t>https://community.secop.gov.co/Public/Tendering/OpportunityDetail/Index?noticeUID=CO1.NTC.7472720&amp;isFromPublicArea=True&amp;isModal=False</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</si>
  <si>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</si>
  <si>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</si>
  <si>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CO1.REQ.7593678</t>
  </si>
  <si>
    <t>OPSP-VAD-0207-2025</t>
  </si>
  <si>
    <t>https://community.secop.gov.co/Public/Tendering/OpportunityDetail/Index?noticeUID=CO1.NTC.7472702&amp;isFromPublicArea=True&amp;isModal=False</t>
  </si>
  <si>
    <t>YARA LUZCENIT ARCE CARRERA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</si>
  <si>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</si>
  <si>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CO1.REQ.7593652</t>
  </si>
  <si>
    <t>OPSP-VAD-0206-2025</t>
  </si>
  <si>
    <t>https://community.secop.gov.co/Public/Tendering/OpportunityDetail/Index?noticeUID=CO1.NTC.7472269&amp;isFromPublicArea=True&amp;isModal=False</t>
  </si>
  <si>
    <t>YEISON ANDRES SILGADO ALTAMAS</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</si>
  <si>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</si>
  <si>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CO1.REQ.7593629</t>
  </si>
  <si>
    <t>OPSP-VAD-0205-2025</t>
  </si>
  <si>
    <t>https://community.secop.gov.co/Public/Tendering/OpportunityDetail/Index?noticeUID=CO1.NTC.7472236&amp;isFromPublicArea=True&amp;isModal=False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</si>
  <si>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</si>
  <si>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</si>
  <si>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CO1.REQ.7593295</t>
  </si>
  <si>
    <t>OPSP-VAD-0204-2025</t>
  </si>
  <si>
    <t>https://community.secop.gov.co/Public/Tendering/OpportunityDetail/Index?noticeUID=CO1.NTC.7471805&amp;isFromPublicArea=True&amp;isModal=False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</si>
  <si>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</si>
  <si>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</si>
  <si>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CO1.REQ.7592696</t>
  </si>
  <si>
    <t>OPSP-VAD-0203-2025</t>
  </si>
  <si>
    <t>https://community.secop.gov.co/Public/Tendering/OpportunityDetail/Index?noticeUID=CO1.NTC.7471853&amp;isFromPublicArea=True&amp;isModal=False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</si>
  <si>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</si>
  <si>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</si>
  <si>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CO1.REQ.7593243</t>
  </si>
  <si>
    <t>OAG-VAD-0202-2025</t>
  </si>
  <si>
    <t>https://community.secop.gov.co/Public/Tendering/OpportunityDetail/Index?noticeUID=CO1.NTC.7472187&amp;isFromPublicArea=True&amp;isModal=False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</si>
  <si>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</si>
  <si>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</si>
  <si>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OPSP-VAD-0201-2025</t>
  </si>
  <si>
    <t>https://community.secop.gov.co/Public/Tendering/OpportunityDetail/Index?noticeUID=CO1.NTC.7472133&amp;isFromPublicArea=True&amp;isModal=False</t>
  </si>
  <si>
    <t>ANA MELISSA CABARCAS ACUÑA</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</si>
  <si>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</si>
  <si>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CO1.REQ.7593331</t>
  </si>
  <si>
    <t>OPSP-VAD-0200-2025</t>
  </si>
  <si>
    <t>https://community.secop.gov.co/Public/Tendering/OpportunityDetail/Index?noticeUID=CO1.NTC.7471798&amp;isFromPublicArea=True&amp;isModal=False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</si>
  <si>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</si>
  <si>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</si>
  <si>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</si>
  <si>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CO1.REQ.7593094</t>
  </si>
  <si>
    <t>OPSP-VAD-0199-2025</t>
  </si>
  <si>
    <t>https://community.secop.gov.co/Public/Tendering/OpportunityDetail/Index?noticeUID=CO1.NTC.7471736&amp;isFromPublicArea=True&amp;isModal=False</t>
  </si>
  <si>
    <t>ORIANA PATRICIA DAZA BRITO</t>
  </si>
  <si>
    <t>CO1.REQ.7593040</t>
  </si>
  <si>
    <t>OPSP-VAD-0198-2025</t>
  </si>
  <si>
    <t>https://community.secop.gov.co/Public/Tendering/OpportunityDetail/Index?noticeUID=CO1.NTC.7471252&amp;isFromPublicArea=True&amp;isModal=False</t>
  </si>
  <si>
    <t>GEIDIS MARCELA ARRAZOLA MURILLO</t>
  </si>
  <si>
    <t>CO1.REQ.7591297</t>
  </si>
  <si>
    <t>OAG-VAD-0197-2025</t>
  </si>
  <si>
    <t>https://community.secop.gov.co/Public/Tendering/OpportunityDetail/Index?noticeUID=CO1.NTC.7469330&amp;isFromPublicArea=True&amp;isModal=False</t>
  </si>
  <si>
    <t>ANA ISABEL TETTE MARQUEZ</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</si>
  <si>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</si>
  <si>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CO1.REQ.7590851</t>
  </si>
  <si>
    <t>OPSP-VAD-0196-2025</t>
  </si>
  <si>
    <t>https://community.secop.gov.co/Public/Tendering/OpportunityDetail/Index?noticeUID=CO1.NTC.7468936&amp;isFromPublicArea=True&amp;isModal=False</t>
  </si>
  <si>
    <t>MANUEL ALEJANDRO RAMIREZ VELASQUEZ</t>
  </si>
  <si>
    <t>CO1.REQ.7590344</t>
  </si>
  <si>
    <t>OAG-VAD-0195-2025</t>
  </si>
  <si>
    <t>https://community.secop.gov.co/Public/Tendering/OpportunityDetail/Index?noticeUID=CO1.NTC.7468588&amp;isFromPublicArea=True&amp;isModal=False</t>
  </si>
  <si>
    <t>ANDREA PAOLA JARUFFE PINILLA</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</si>
  <si>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</si>
  <si>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CO1.REQ.7590305</t>
  </si>
  <si>
    <t>OAG-VAD-0194-2025</t>
  </si>
  <si>
    <t>https://community.secop.gov.co/Public/Tendering/OpportunityDetail/Index?noticeUID=CO1.NTC.7467823&amp;isFromPublicArea=True&amp;isModal=False</t>
  </si>
  <si>
    <t>JOSE IGNACIO STROBEL PAREJO</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</si>
  <si>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</si>
  <si>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CO1.REQ.7589247</t>
  </si>
  <si>
    <t>OAG-VAD-0193-2025</t>
  </si>
  <si>
    <t>https://community.secop.gov.co/Public/Tendering/OpportunityDetail/Index?noticeUID=CO1.NTC.7467807&amp;isFromPublicArea=True&amp;isModal=False</t>
  </si>
  <si>
    <t>JAIME FRANCISCO LLANOS ESCOBAR</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</si>
  <si>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</si>
  <si>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CO1.REQ.7589235</t>
  </si>
  <si>
    <t>OPSP-VAD-0192-2025</t>
  </si>
  <si>
    <t>https://community.secop.gov.co/Public/Tendering/OpportunityDetail/Index?noticeUID=CO1.NTC.7467393&amp;isFromPublicArea=True&amp;isModal=False</t>
  </si>
  <si>
    <t>DIEGO ARMANDO HERNANDEZ TORRES</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</si>
  <si>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</si>
  <si>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CO1.REQ.7589219</t>
  </si>
  <si>
    <t>OAG-VAD-0191-2025</t>
  </si>
  <si>
    <t>https://community.secop.gov.co/Public/Tendering/OpportunityDetail/Index?noticeUID=CO1.NTC.7467381&amp;isFromPublicArea=True&amp;isModal=False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</si>
  <si>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</si>
  <si>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</si>
  <si>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CO1.REQ.7588779</t>
  </si>
  <si>
    <t>OPSP-VAD-0190-2025</t>
  </si>
  <si>
    <t>https://community.secop.gov.co/Public/Tendering/OpportunityDetail/Index?noticeUID=CO1.NTC.7467604&amp;isFromPublicArea=True&amp;isModal=False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</si>
  <si>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</si>
  <si>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</si>
  <si>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CO1.REQ.7588288</t>
  </si>
  <si>
    <t>OPSP-VAD-0189-2025</t>
  </si>
  <si>
    <t>https://community.secop.gov.co/Public/Tendering/OpportunityDetail/Index?noticeUID=CO1.NTC.7472869&amp;isFromPublicArea=True&amp;isModal=False</t>
  </si>
  <si>
    <t>JORGE ENRIQUE ELÍAS CARO</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</si>
  <si>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</si>
  <si>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</si>
  <si>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CO1.REQ.7594058</t>
  </si>
  <si>
    <t>OPSP-VAD-0188-2025</t>
  </si>
  <si>
    <t>https://community.secop.gov.co/Public/Tendering/OpportunityDetail/Index?noticeUID=CO1.NTC.7472806&amp;isFromPublicArea=True&amp;isModal=False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</si>
  <si>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</si>
  <si>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</si>
  <si>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CO1.REQ.7593794</t>
  </si>
  <si>
    <t>OPSP-VAD-0187-2025</t>
  </si>
  <si>
    <t>https://community.secop.gov.co/Public/Tendering/OpportunityDetail/Index?noticeUID=CO1.NTC.7472550&amp;isFromPublicArea=True&amp;isModal=False</t>
  </si>
  <si>
    <t>ANDREE MATEO NARVAEZ ORTIZ</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</si>
  <si>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</si>
  <si>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CO1.REQ.7593747</t>
  </si>
  <si>
    <t>OPSP-VAD-0186-2025</t>
  </si>
  <si>
    <t>https://community.secop.gov.co/Public/Tendering/OpportunityDetail/Index?noticeUID=CO1.NTC.7471429&amp;isFromPublicArea=True&amp;isModal=False</t>
  </si>
  <si>
    <t>GUSTAVO MANUEL LOPEZ GOMEZ</t>
  </si>
  <si>
    <t>CO1.REQ.7592752</t>
  </si>
  <si>
    <t>OAG-VAD-0185-2025</t>
  </si>
  <si>
    <t>https://community.secop.gov.co/Public/Tendering/OpportunityDetail/Index?noticeUID=CO1.NTC.7471218&amp;isFromPublicArea=True&amp;isModal=False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</si>
  <si>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</si>
  <si>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</si>
  <si>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CO1.REQ.7592519</t>
  </si>
  <si>
    <t>OPSP-VAD-0184-2025</t>
  </si>
  <si>
    <t>https://community.secop.gov.co/Public/Tendering/OpportunityDetail/Index?noticeUID=CO1.NTC.7472164&amp;isFromPublicArea=True&amp;isModal=False</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</si>
  <si>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</si>
  <si>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</si>
  <si>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CO1.REQ.7593355</t>
  </si>
  <si>
    <t>OPSP-VAD-0183-2025</t>
  </si>
  <si>
    <t>https://community.secop.gov.co/Public/Common/GoogleReCaptcha/Index?previousUrl=https%3a%2f%2fcommunity.secop.gov.co%2fPublic%2fTendering%2fOpportunityDetail%2fIndex%3fnoticeUID%3dCO1.NTC.7470766%26isFromPublicArea%3dTrue%26isModal%3dFalse</t>
  </si>
  <si>
    <t>MARIA CONCEPCION MARTINEZ DIAZ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</si>
  <si>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</si>
  <si>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CO1.REQ.7592339</t>
  </si>
  <si>
    <t>OAG-VAD-0182-2025</t>
  </si>
  <si>
    <t>https://community.secop.gov.co/Public/Tendering/OpportunityDetail/Index?noticeUID=CO1.NTC.7470092&amp;isFromPublicArea=True&amp;isModal=False</t>
  </si>
  <si>
    <t>ANA JOSEFA ANAYA HERNANDEZ</t>
  </si>
  <si>
    <t>CO1.REQ.7591833</t>
  </si>
  <si>
    <t>OAG-VAD-0181-2025</t>
  </si>
  <si>
    <t>https://community.secop.gov.co/Public/Tendering/OpportunityDetail/Index?noticeUID=CO1.NTC.7470511&amp;isFromPublicArea=True&amp;isModal=False</t>
  </si>
  <si>
    <t>LUIS ARMANDO VILA SIERRA</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</si>
  <si>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</si>
  <si>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</si>
  <si>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CO1.REQ.7591218</t>
  </si>
  <si>
    <t>OPSP-VAD-0180-2025</t>
  </si>
  <si>
    <t>https://community.secop.gov.co/Public/Tendering/OpportunityDetail/Index?noticeUID=CO1.NTC.7469337&amp;isFromPublicArea=True&amp;isModal=False</t>
  </si>
  <si>
    <t>MARTHA BEATRIZ HUMANES MENDOZA</t>
  </si>
  <si>
    <t>CO1.REQ.7590399</t>
  </si>
  <si>
    <t>OAG-VAD-0179-2025</t>
  </si>
  <si>
    <t>https://community.secop.gov.co/Public/Tendering/OpportunityDetail/Index?noticeUID=CO1.NTC.7468902&amp;isFromPublicArea=True&amp;isModal=False</t>
  </si>
  <si>
    <t>ALBERTO ENRIQUE CORVACHO GNECCO</t>
  </si>
  <si>
    <t>CO1.REQ.7590308</t>
  </si>
  <si>
    <t>OAG-VAD-0178-2025</t>
  </si>
  <si>
    <t>https://community.secop.gov.co/Public/Tendering/OpportunityDetail/Index?noticeUID=CO1.NTC.7468528&amp;isFromPublicArea=True&amp;isModal=False</t>
  </si>
  <si>
    <t>JAMES GARCIA FUENTES</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</si>
  <si>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</si>
  <si>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CO1.REQ.7589671</t>
  </si>
  <si>
    <t>OAG-VAD-0177-2025</t>
  </si>
  <si>
    <t>https://community.secop.gov.co/Public/Tendering/OpportunityDetail/Index?noticeUID=CO1.NTC.7468307&amp;isFromPublicArea=True&amp;isModal=False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</si>
  <si>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</si>
  <si>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</si>
  <si>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CO1.REQ.7589629</t>
  </si>
  <si>
    <t>OPSP-VAD-0176-2025</t>
  </si>
  <si>
    <t>https://community.secop.gov.co/Public/Tendering/OpportunityDetail/Index?noticeUID=CO1.NTC.7471754&amp;isFromPublicArea=True&amp;isModal=False</t>
  </si>
  <si>
    <t>ENDER SABEDIT HUERTAS ROBLES</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</si>
  <si>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</si>
  <si>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CO1.REQ.7593054</t>
  </si>
  <si>
    <t>OAG-VAD-0175-2025</t>
  </si>
  <si>
    <t>https://community.secop.gov.co/Public/Tendering/OpportunityDetail/Index?noticeUID=CO1.NTC.7461610&amp;isFromPublicArea=True&amp;isModal=False</t>
  </si>
  <si>
    <t>JONATHAN JAVIER COHEN GRANADOS</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</si>
  <si>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</si>
  <si>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CO1.REQ.7582635</t>
  </si>
  <si>
    <t>OPSP-VAD-0174-2025</t>
  </si>
  <si>
    <t>https://community.secop.gov.co/Public/Tendering/OpportunityDetail/Index?noticeUID=CO1.NTC.7460878&amp;isFromPublicArea=True&amp;isModal=False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</si>
  <si>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</si>
  <si>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</si>
  <si>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CO1.REQ.7582616</t>
  </si>
  <si>
    <t>OPSP-VAD-0173-2025</t>
  </si>
  <si>
    <t>https://community.secop.gov.co/Public/Tendering/OpportunityDetail/Index?noticeUID=CO1.NTC.7459800&amp;isFromPublicArea=True&amp;isModal=False</t>
  </si>
  <si>
    <t>DANIELA CAROLINA JOHNSON CASTAÑEDA</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</si>
  <si>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</si>
  <si>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CO1.REQ.7581403</t>
  </si>
  <si>
    <t>OAG-VAD-0172-2025</t>
  </si>
  <si>
    <t>https://community.secop.gov.co/Public/Tendering/OpportunityDetail/Index?noticeUID=CO1.NTC.7459583&amp;isFromPublicArea=True&amp;isModal=False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</si>
  <si>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</si>
  <si>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</si>
  <si>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CO1.REQ.7581115</t>
  </si>
  <si>
    <t>OAG-VAD-0171-2025</t>
  </si>
  <si>
    <t>https://community.secop.gov.co/Public/Tendering/OpportunityDetail/Index?noticeUID=CO1.NTC.7459525&amp;isFromPublicArea=True&amp;isModal=False</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</si>
  <si>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</si>
  <si>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</si>
  <si>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CO1.REQ.7580766</t>
  </si>
  <si>
    <t>OAG-VAD-0170-2025</t>
  </si>
  <si>
    <t>https://community.secop.gov.co/Public/Tendering/OpportunityDetail/Index?noticeUID=CO1.NTC.7456981&amp;isFromPublicArea=True&amp;isModal=False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</si>
  <si>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</si>
  <si>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</si>
  <si>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CO1.REQ.7578618</t>
  </si>
  <si>
    <t>OPSP-VAD-0169-2025</t>
  </si>
  <si>
    <t>https://community.secop.gov.co/Public/Tendering/OpportunityDetail/Index?noticeUID=CO1.NTC.7456929&amp;isFromPublicArea=True&amp;isModal=False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</si>
  <si>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</si>
  <si>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</si>
  <si>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CO1.REQ.7578183</t>
  </si>
  <si>
    <t>OPSP-VAD-0168-2025</t>
  </si>
  <si>
    <t>https://community.secop.gov.co/Public/Tendering/OpportunityDetail/Index?noticeUID=CO1.NTC.7456058&amp;isFromPublicArea=True&amp;isModal=False</t>
  </si>
  <si>
    <t>YUSLAY MISEL VALLE TETTE</t>
  </si>
  <si>
    <t>CO1.REQ.7577275</t>
  </si>
  <si>
    <t>OAG-VAD-0167-2025</t>
  </si>
  <si>
    <t>https://community.secop.gov.co/Public/Tendering/OpportunityDetail/Index?noticeUID=CO1.NTC.7458343&amp;isFromPublicArea=True&amp;isModal=False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</si>
  <si>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</si>
  <si>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CO1.REQ.7579715</t>
  </si>
  <si>
    <t>OAG-VAD-0166-2025</t>
  </si>
  <si>
    <t>https://community.secop.gov.co/Public/Tendering/OpportunityDetail/Index?noticeUID=CO1.NTC.7455479&amp;isFromPublicArea=True&amp;isModal=False</t>
  </si>
  <si>
    <t>NYLLYRETH PINZON JARAMILLO</t>
  </si>
  <si>
    <t>CO1.REQ.7576689</t>
  </si>
  <si>
    <t>OPSP-VAD-0165-2025</t>
  </si>
  <si>
    <t>https://community.secop.gov.co/Public/Tendering/OpportunityDetail/Index?noticeUID=CO1.NTC.7455431&amp;isFromPublicArea=True&amp;isModal=False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</si>
  <si>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</si>
  <si>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</si>
  <si>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CO1.REQ.7576360</t>
  </si>
  <si>
    <t>OAG-VAD-0164-2025</t>
  </si>
  <si>
    <t>https://community.secop.gov.co/Public/Tendering/OpportunityDetail/Index?noticeUID=CO1.NTC.7456500&amp;isFromPublicArea=True&amp;isModal=False</t>
  </si>
  <si>
    <t>OMAR DAVID DEAVILA MEJIA</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</si>
  <si>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</si>
  <si>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CO1.REQ.7578054</t>
  </si>
  <si>
    <t>OPSP-VAD-0163-2025</t>
  </si>
  <si>
    <t>https://community.secop.gov.co/Public/Tendering/OpportunityDetail/Index?noticeUID=CO1.NTC.7456477&amp;isFromPublicArea=True&amp;isModal=False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</si>
  <si>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</si>
  <si>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</si>
  <si>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CO1.REQ.7578022</t>
  </si>
  <si>
    <t>OPSP-VAD-0162-2025</t>
  </si>
  <si>
    <t>https://community.secop.gov.co/Public/Tendering/OpportunityDetail/Index?noticeUID=CO1.NTC.7456450&amp;isFromPublicArea=True&amp;isModal=False</t>
  </si>
  <si>
    <t>JAIME ALFONSO CASTRO ANGARITA</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</si>
  <si>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</si>
  <si>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CO1.REQ.7577684</t>
  </si>
  <si>
    <t>OPSP-VAD-0161-2025</t>
  </si>
  <si>
    <t>https://community.secop.gov.co/Public/Tendering/OpportunityDetail/Index?noticeUID=CO1.NTC.7456422&amp;isFromPublicArea=True&amp;isModal=False</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</si>
  <si>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</si>
  <si>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</si>
  <si>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CO1.REQ.7577661</t>
  </si>
  <si>
    <t>OPSP-VAD-0160-2025</t>
  </si>
  <si>
    <t>https://community.secop.gov.co/Public/Tendering/OpportunityDetail/Index?noticeUID=CO1.NTC.7454954&amp;isFromPublicArea=True&amp;isModal=False</t>
  </si>
  <si>
    <t>JOSE LUIS DIAZ DE LA CRUZ</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</si>
  <si>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</si>
  <si>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CO1.REQ.7575891</t>
  </si>
  <si>
    <t>OPSP-VAD-0159-2025</t>
  </si>
  <si>
    <t>https://community.secop.gov.co/Public/Tendering/OpportunityDetail/Index?noticeUID=CO1.NTC.7454917&amp;isFromPublicArea=True&amp;isModal=False</t>
  </si>
  <si>
    <t>AFRA ALEXANDRA HARDING GRACIA</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</si>
  <si>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</si>
  <si>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CO1.REQ.7575852</t>
  </si>
  <si>
    <t>OPSP-VAD-0158-2025</t>
  </si>
  <si>
    <t>https://community.secop.gov.co/Public/Tendering/OpportunityDetail/Index?noticeUID=CO1.NTC.7454574&amp;isFromPublicArea=True&amp;isModal=False</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</si>
  <si>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</si>
  <si>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</si>
  <si>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CO1.REQ.7575818</t>
  </si>
  <si>
    <t>OPSP-VAD-0157-2025</t>
  </si>
  <si>
    <t>https://community.secop.gov.co/Public/Tendering/OpportunityDetail/Index?noticeUID=CO1.NTC.7454506&amp;isFromPublicArea=True&amp;isModal=False</t>
  </si>
  <si>
    <t>CEIDY MARIA LEAL VALERA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</si>
  <si>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</si>
  <si>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CO1.REQ.7575343</t>
  </si>
  <si>
    <t>OAG-VAD-0156-2025</t>
  </si>
  <si>
    <t>https://community.secop.gov.co/Public/Tendering/OpportunityDetail/Index?noticeUID=CO1.NTC.7454164&amp;isFromPublicArea=True&amp;isModal=False</t>
  </si>
  <si>
    <t>PEDRO NEL ESMERAL MUÑOZ</t>
  </si>
  <si>
    <t>CO1.REQ.7575310</t>
  </si>
  <si>
    <t>OAG-VAD-0155-2025</t>
  </si>
  <si>
    <t>https://community.secop.gov.co/Public/Tendering/OpportunityDetail/Index?noticeUID=CO1.NTC.7454135&amp;isFromPublicArea=True&amp;isModal=False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</si>
  <si>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</si>
  <si>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</si>
  <si>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CO1.REQ.7574768</t>
  </si>
  <si>
    <t>OAG-VAD-0154-2025</t>
  </si>
  <si>
    <t>https://community.secop.gov.co/Public/Tendering/OpportunityDetail/Index?noticeUID=CO1.NTC.7460871&amp;isFromPublicArea=True&amp;isModal=False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</si>
  <si>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</si>
  <si>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</si>
  <si>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CO1.REQ.7582613</t>
  </si>
  <si>
    <t>OPSP-VAD-0153-2025</t>
  </si>
  <si>
    <t>https://community.secop.gov.co/Public/Tendering/OpportunityDetail/Index?noticeUID=CO1.NTC.7460844&amp;isFromPublicArea=True&amp;isModal=False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</si>
  <si>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</si>
  <si>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</si>
  <si>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CO1.REQ.7581934</t>
  </si>
  <si>
    <t>OPSP-VAD-0152-2025</t>
  </si>
  <si>
    <t>https://community.secop.gov.co/Public/Tendering/OpportunityDetail/Index?noticeUID=CO1.NTC.7460345&amp;isFromPublicArea=True&amp;isModal=False</t>
  </si>
  <si>
    <t>MARIA FERNANDA AMADOR ORTIZ</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</si>
  <si>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</si>
  <si>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CO1.REQ.7581488</t>
  </si>
  <si>
    <t>OPSP-VAD-0151-2025</t>
  </si>
  <si>
    <t>https://community.secop.gov.co/Public/Tendering/OpportunityDetail/Index?noticeUID=CO1.NTC.7460327&amp;isFromPublicArea=True&amp;isModal=False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</si>
  <si>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</si>
  <si>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</si>
  <si>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CO1.REQ.7581466</t>
  </si>
  <si>
    <t>OPSP-VAD-0150-2025</t>
  </si>
  <si>
    <t>https://community.secop.gov.co/Public/Tendering/OpportunityDetail/Index?noticeUID=CO1.NTC.7460304&amp;isFromPublicArea=True&amp;isModal=False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</si>
  <si>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</si>
  <si>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</si>
  <si>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CO1.REQ.7581430</t>
  </si>
  <si>
    <t>OPSP-VAD-0149-2025</t>
  </si>
  <si>
    <t>https://community.secop.gov.co/Public/Tendering/OpportunityDetail/Index?noticeUID=CO1.NTC.7458258&amp;isFromPublicArea=True&amp;isModal=False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</si>
  <si>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</si>
  <si>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</si>
  <si>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CO1.REQ.7579466</t>
  </si>
  <si>
    <t>OPSP-VAD-0148-2025</t>
  </si>
  <si>
    <t>https://community.secop.gov.co/Public/Tendering/OpportunityDetail/Index?noticeUID=CO1.NTC.7457230&amp;isFromPublicArea=True&amp;isModal=False</t>
  </si>
  <si>
    <t>OMAR ENRIQUE MANJARRES OJEDA</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</si>
  <si>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</si>
  <si>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CO1.REQ.7578546</t>
  </si>
  <si>
    <t>OPSP-VAD-0147-2025</t>
  </si>
  <si>
    <t>https://community.secop.gov.co/Public/Tendering/OpportunityDetail/Index?noticeUID=CO1.NTC.7456691&amp;isFromPublicArea=True&amp;isModal=False</t>
  </si>
  <si>
    <t>JUAN CARLOS BERNIER TAPIA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</si>
  <si>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</si>
  <si>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CO1.REQ.7578506</t>
  </si>
  <si>
    <t>OPSP-VAD-0146-2025</t>
  </si>
  <si>
    <t>https://community.secop.gov.co/Public/Tendering/OpportunityDetail/Index?noticeUID=CO1.NTC.7456662&amp;isFromPublicArea=True&amp;isModal=False</t>
  </si>
  <si>
    <t>ALVARO JAVIER MONTERO MERCADO</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</si>
  <si>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</si>
  <si>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CO1.REQ.7577937</t>
  </si>
  <si>
    <t>OPSP-VAD-0145-2025</t>
  </si>
  <si>
    <t>https://community.secop.gov.co/Public/Tendering/OpportunityDetail/Index?noticeUID=CO1.NTC.7456621&amp;isFromPublicArea=True&amp;isModal=False</t>
  </si>
  <si>
    <t xml:space="preserve">JOHANA MILENA HEANO HENAO </t>
  </si>
  <si>
    <t>CRISTIAN MANUEL SEGRERA CASTRO</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</si>
  <si>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</si>
  <si>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CO1.REQ.7577912</t>
  </si>
  <si>
    <t>OPSP-VAD-0144-2025</t>
  </si>
  <si>
    <t>https://community.secop.gov.co/Public/Tendering/OpportunityDetail/Index?noticeUID=CO1.NTC.7460776&amp;isFromPublicArea=True&amp;isModal=False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</si>
  <si>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</si>
  <si>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</si>
  <si>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CO1.REQ.7581865</t>
  </si>
  <si>
    <t>OPSP-VAD-0143-2025</t>
  </si>
  <si>
    <t>https://community.secop.gov.co/Public/Tendering/OpportunityDetail/Index?noticeUID=CO1.NTC.7460736&amp;isFromPublicArea=True&amp;isModal=False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</si>
  <si>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</si>
  <si>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</si>
  <si>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CO1.REQ.7581828</t>
  </si>
  <si>
    <t>OAG-VAD-0142-2025</t>
  </si>
  <si>
    <t>https://community.secop.gov.co/Public/Tendering/OpportunityDetail/Index?noticeUID=CO1.NTC.7460000&amp;isFromPublicArea=True&amp;isModal=False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</si>
  <si>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</si>
  <si>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</si>
  <si>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CO1.REQ.7581295</t>
  </si>
  <si>
    <t>OPSP-VAD-0141-2025</t>
  </si>
  <si>
    <t>https://community.secop.gov.co/Public/Tendering/OpportunityDetail/Index?noticeUID=CO1.NTC.7459962&amp;isFromPublicArea=True&amp;isModal=False</t>
  </si>
  <si>
    <t>ALVARO JOSE CAMPO LOPEZ</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</si>
  <si>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</si>
  <si>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CO1.REQ.7581275</t>
  </si>
  <si>
    <t>OPSP-VAD-0140-2025</t>
  </si>
  <si>
    <t>https://community.secop.gov.co/Public/Tendering/OpportunityDetail/Index?noticeUID=CO1.NTC.7459944&amp;isFromPublicArea=True&amp;isModal=False</t>
  </si>
  <si>
    <t>MARA PAOLA OLMEDO ESPINOZA</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</si>
  <si>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</si>
  <si>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CO1.REQ.7581222</t>
  </si>
  <si>
    <t>OPSP-VAD-0139-2025</t>
  </si>
  <si>
    <t>https://community.secop.gov.co/Public/Tendering/OpportunityDetail/Index?noticeUID=CO1.NTC.7459174&amp;isFromPublicArea=True&amp;isModal=False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</si>
  <si>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</si>
  <si>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</si>
  <si>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CO1.REQ.7580463</t>
  </si>
  <si>
    <t>OAG-VAD-0138-2025</t>
  </si>
  <si>
    <t>https://community.secop.gov.co/Public/Tendering/OpportunityDetail/Index?noticeUID=CO1.NTC.7458829&amp;isFromPublicArea=True&amp;isModal=False</t>
  </si>
  <si>
    <t>ESTEFANY RAMOS PEREZ</t>
  </si>
  <si>
    <t>CO1.REQ.7579485</t>
  </si>
  <si>
    <t>OAG-VAD-0137-2025</t>
  </si>
  <si>
    <t>https://community.secop.gov.co/Public/Tendering/OpportunityDetail/Index?noticeUID=CO1.NTC.7456113&amp;isFromPublicArea=True&amp;isModal=False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</si>
  <si>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</si>
  <si>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</si>
  <si>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CO1.REQ.7577055</t>
  </si>
  <si>
    <t>OPSP-VAD-0136-2025</t>
  </si>
  <si>
    <t>https://community.secop.gov.co/Public/Tendering/OpportunityDetail/Index?noticeUID=CO1.NTC.7454457&amp;isFromPublicArea=True&amp;isModal=False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</si>
  <si>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</si>
  <si>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</si>
  <si>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CO1.REQ.7576520</t>
  </si>
  <si>
    <t>OPSP-VAD-0135-2025</t>
  </si>
  <si>
    <t>https://community.secop.gov.co/Public/Tendering/OpportunityDetail/Index?noticeUID=CO1.NTC.7455020&amp;isFromPublicArea=True&amp;isModal=False</t>
  </si>
  <si>
    <t>YANNIS MOSCOTE CASTILLO</t>
  </si>
  <si>
    <t>MARIA DE LOS ANGELES ACOSTA MORA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</si>
  <si>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</si>
  <si>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CO1.REQ.7575439</t>
  </si>
  <si>
    <t>OPSP-VAD-0134-2025</t>
  </si>
  <si>
    <t>https://community.secop.gov.co/Public/Tendering/OpportunityDetail/Index?noticeUID=CO1.NTC.7441174&amp;isFromPublicArea=True&amp;isModal=False</t>
  </si>
  <si>
    <t>MARIA JOSE MEYER MUGNO</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</si>
  <si>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</si>
  <si>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CO1.REQ.7562298</t>
  </si>
  <si>
    <t>OPSP-VAD-0133-2025</t>
  </si>
  <si>
    <t>https://community.secop.gov.co/Public/Tendering/OpportunityDetail/Index?noticeUID=CO1.NTC.7440897&amp;isFromPublicArea=True&amp;isModal=False</t>
  </si>
  <si>
    <t>JEFERSON DE JESUS GAMARRA MOLINA</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</si>
  <si>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</si>
  <si>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CO1.REQ.7562228</t>
  </si>
  <si>
    <t>OAG-VAD-0132-2025</t>
  </si>
  <si>
    <t>https://community.secop.gov.co/Public/Tendering/OpportunityDetail/Index?noticeUID=CO1.NTC.7440861&amp;isFromPublicArea=True&amp;isModal=False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</si>
  <si>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</si>
  <si>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</si>
  <si>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CO1.REQ.7561585</t>
  </si>
  <si>
    <t>OPSP-VAD-0131-2025</t>
  </si>
  <si>
    <t>https://community.secop.gov.co/Public/Tendering/OpportunityDetail/Index?noticeUID=CO1.NTC.7440828&amp;isFromPublicArea=True&amp;isModal=False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</si>
  <si>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</si>
  <si>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</si>
  <si>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CO1.REQ.7561558</t>
  </si>
  <si>
    <t>OPSP-VAD-0130-2025</t>
  </si>
  <si>
    <t>https://community.secop.gov.co/Public/Tendering/OpportunityDetail/Index?noticeUID=CO1.NTC.7440393&amp;isFromPublicArea=True&amp;isModal=False</t>
  </si>
  <si>
    <t>MERCEDES DE LA TORRE HASBUN</t>
  </si>
  <si>
    <t>KATERINE GUIUMAR DIAZ VALERA</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</si>
  <si>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</si>
  <si>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CO1.REQ.7561518</t>
  </si>
  <si>
    <t>OPSP-VAD-0129-2025</t>
  </si>
  <si>
    <t>https://community.secop.gov.co/Public/Tendering/OpportunityDetail/Index?noticeUID=CO1.NTC.7440336&amp;isFromPublicArea=True&amp;isModal=False</t>
  </si>
  <si>
    <t>IVAN DARIO TAMARIS TURIZO</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</si>
  <si>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</si>
  <si>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CO1.REQ.7561082</t>
  </si>
  <si>
    <t>OPSP-VAD-0128-2025</t>
  </si>
  <si>
    <t>https://community.secop.gov.co/Public/Tendering/OpportunityDetail/Index?noticeUID=CO1.NTC.7440313&amp;isFromPublicArea=True&amp;isModal=False</t>
  </si>
  <si>
    <t>ADRIANA PAOLA NAVARRO BECERRA</t>
  </si>
  <si>
    <t>CO1.REQ.7561053</t>
  </si>
  <si>
    <t>OAG-VAD-0127-2025</t>
  </si>
  <si>
    <t>https://community.secop.gov.co/Public/Tendering/OpportunityDetail/Index?noticeUID=CO1.NTC.7439888&amp;isFromPublicArea=True&amp;isModal=False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</si>
  <si>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</si>
  <si>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</si>
  <si>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CO1.REQ.7561035</t>
  </si>
  <si>
    <t>OPSP-VAD-0126-2025</t>
  </si>
  <si>
    <t>https://community.secop.gov.co/Public/Tendering/OpportunityDetail/Index?noticeUID=CO1.NTC.7442525&amp;isFromPublicArea=True&amp;isModal=False</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</si>
  <si>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</si>
  <si>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CO1.REQ.7563172</t>
  </si>
  <si>
    <t>OPSP-VAD-0125-2025</t>
  </si>
  <si>
    <t>https://community.secop.gov.co/Public/Tendering/OpportunityDetail/Index?noticeUID=CO1.NTC.7441933&amp;isFromPublicArea=True&amp;isModal=False</t>
  </si>
  <si>
    <t>MELISSA YELENIS CORREA JIMENEZ</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</si>
  <si>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</si>
  <si>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CO1.REQ.7562680</t>
  </si>
  <si>
    <t>OPSP-VAD-0124-2025</t>
  </si>
  <si>
    <t>https://community.secop.gov.co/Public/Tendering/OpportunityDetail/Index?noticeUID=CO1.NTC.7441199&amp;isFromPublicArea=True&amp;isModal=False</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</si>
  <si>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</si>
  <si>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</si>
  <si>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CO1.REQ.7562618</t>
  </si>
  <si>
    <t>OPSP-VAD-0123-2025</t>
  </si>
  <si>
    <t>https://community.secop.gov.co/Public/Tendering/OpportunityDetail/Index?noticeUID=CO1.NTC.7441115&amp;isFromPublicArea=True&amp;isModal=False</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</si>
  <si>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</si>
  <si>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</si>
  <si>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CO1.REQ.7561798</t>
  </si>
  <si>
    <t>OPSP-VAD-0122-2025</t>
  </si>
  <si>
    <t>https://community.secop.gov.co/Public/Tendering/OpportunityDetail/Index?noticeUID=CO1.NTC.7440741&amp;isFromPublicArea=True&amp;isModal=False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</si>
  <si>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</si>
  <si>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</si>
  <si>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CO1.REQ.7561766</t>
  </si>
  <si>
    <t>OPSP-VAD-0121-2025</t>
  </si>
  <si>
    <t>https://community.secop.gov.co/Public/Tendering/OpportunityDetail/Index?noticeUID=CO1.NTC.7440707&amp;isFromPublicArea=True&amp;isModal=False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</si>
  <si>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</si>
  <si>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</si>
  <si>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CO1.REQ.7561718</t>
  </si>
  <si>
    <t>OPSP-VAD-0120-2025</t>
  </si>
  <si>
    <t>https://community.secop.gov.co/Public/Tendering/OpportunityDetail/Index?noticeUID=CO1.NTC.7440277&amp;isFromPublicArea=True&amp;isModal=False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</si>
  <si>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</si>
  <si>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</si>
  <si>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CO1.REQ.7561294</t>
  </si>
  <si>
    <t>OPSP-VAD-0119-2025</t>
  </si>
  <si>
    <t>https://community.secop.gov.co/Public/Tendering/OpportunityDetail/Index?noticeUID=CO1.NTC.7439759&amp;isFromPublicArea=True&amp;isModal=False</t>
  </si>
  <si>
    <t>FEDERICO RAFAEL BORNACELLI SAMUDIO</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</si>
  <si>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</si>
  <si>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CO1.REQ.7560875</t>
  </si>
  <si>
    <t>OPSP-VAD-0118-2025</t>
  </si>
  <si>
    <t>https://community.secop.gov.co/Public/Tendering/OpportunityDetail/Index?noticeUID=CO1.NTC.7443005&amp;isFromPublicArea=True&amp;isModal=False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</si>
  <si>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</si>
  <si>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</si>
  <si>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CO1.REQ.7563908</t>
  </si>
  <si>
    <t>OPSP-VAD-0117-2025</t>
  </si>
  <si>
    <t>https://community.secop.gov.co/Public/Tendering/OpportunityDetail/Index?noticeUID=CO1.NTC.7442360&amp;isFromPublicArea=True&amp;isModal=False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</si>
  <si>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</si>
  <si>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</si>
  <si>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CO1.REQ.7563082</t>
  </si>
  <si>
    <t>OPSP-VAD-0116-2025</t>
  </si>
  <si>
    <t>https://community.secop.gov.co/Public/Tendering/OpportunityDetail/Index?noticeUID=CO1.NTC.7442323&amp;isFromPublicArea=True&amp;isModal=False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</si>
  <si>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</si>
  <si>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</si>
  <si>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CO1.REQ.7563026</t>
  </si>
  <si>
    <t>OAG-VAD-0115-2025</t>
  </si>
  <si>
    <t>https://community.secop.gov.co/Public/Tendering/OpportunityDetail/Index?noticeUID=CO1.NTC.7442320&amp;isFromPublicArea=True&amp;isModal=False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</si>
  <si>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</si>
  <si>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</si>
  <si>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CO1.REQ.7562847</t>
  </si>
  <si>
    <t>OPSP-VAD-0114-2025</t>
  </si>
  <si>
    <t>https://community.secop.gov.co/Public/Tendering/OpportunityDetail/Index?noticeUID=CO1.NTC.7441363&amp;isFromPublicArea=True&amp;isModal=False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</si>
  <si>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</si>
  <si>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</si>
  <si>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CO1.REQ.7562499</t>
  </si>
  <si>
    <t>OPSP-VAD-0113-2025</t>
  </si>
  <si>
    <t>https://community.secop.gov.co/Public/Tendering/OpportunityDetail/Index?noticeUID=CO1.NTC.7441235&amp;isFromPublicArea=True&amp;isModal=False</t>
  </si>
  <si>
    <t>IVONE VANESSA MAÑOZCA DOSMAN</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</si>
  <si>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</si>
  <si>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CO1.REQ.7562315</t>
  </si>
  <si>
    <t>OPSP-VAD-0112-2025</t>
  </si>
  <si>
    <t>https://community.secop.gov.co/Public/Tendering/OpportunityDetail/Index?noticeUID=CO1.NTC.7440773&amp;isFromPublicArea=True&amp;isModal=False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</si>
  <si>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</si>
  <si>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</si>
  <si>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CO1.REQ.7561787</t>
  </si>
  <si>
    <t>OPSP-VAD-0111-2025</t>
  </si>
  <si>
    <t>https://community.secop.gov.co/Public/Tendering/OpportunityDetail/Index?noticeUID=CO1.NTC.7440283&amp;isFromPublicArea=True&amp;isModal=False</t>
  </si>
  <si>
    <t>FANNEDIS FERNANDEZ JARABA</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</si>
  <si>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</si>
  <si>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CO1.REQ.7561290</t>
  </si>
  <si>
    <t>OPSP-VAD-0110-2025</t>
  </si>
  <si>
    <t>https://community.secop.gov.co/Public/Tendering/OpportunityDetail/Index?noticeUID=CO1.NTC.7433472&amp;isFromPublicArea=True&amp;isModal=False</t>
  </si>
  <si>
    <t>GLORIA HELENA FIERRO RIVAS</t>
  </si>
  <si>
    <t>MARIA INES MOSCARELLA VALLE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</si>
  <si>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</si>
  <si>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CO1.REQ.7554369</t>
  </si>
  <si>
    <t>OPSP-VAD-0109-2025</t>
  </si>
  <si>
    <t>https://community.secop.gov.co/Public/Tendering/OpportunityDetail/Index?noticeUID=CO1.NTC.7433426&amp;isFromPublicArea=True&amp;isModal=False</t>
  </si>
  <si>
    <t>MARIA ALEJANDRA TABORDA DE LA HOZ</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</si>
  <si>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</si>
  <si>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CO1.REQ.7554303</t>
  </si>
  <si>
    <t>OPSP-VAD-0108-2025</t>
  </si>
  <si>
    <t>https://community.secop.gov.co/Public/Tendering/OpportunityDetail/Index?noticeUID=CO1.NTC.7433056&amp;isFromPublicArea=True&amp;isModal=False</t>
  </si>
  <si>
    <t>KATHLEEN JOHANA BOLAÑO PEREZ</t>
  </si>
  <si>
    <t>CO1.REQ.7553968</t>
  </si>
  <si>
    <t>OPSP-VAD-0107-2025</t>
  </si>
  <si>
    <t>https://community.secop.gov.co/Public/Tendering/OpportunityDetail/Index?noticeUID=CO1.NTC.7433003&amp;isFromPublicArea=True&amp;isModal=False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</si>
  <si>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</si>
  <si>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CO1.REQ.7553921</t>
  </si>
  <si>
    <t>OAG-VAD-0106-2025</t>
  </si>
  <si>
    <t>https://community.secop.gov.co/Public/Tendering/OpportunityDetail/Index?noticeUID=CO1.NTC.7431394&amp;isFromPublicArea=True&amp;isModal=False</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</si>
  <si>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</si>
  <si>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</si>
  <si>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CO1.REQ.7552710</t>
  </si>
  <si>
    <t>OPSP-VAD-0105-2025</t>
  </si>
  <si>
    <t>https://community.secop.gov.co/Public/Tendering/OpportunityDetail/Index?noticeUID=CO1.NTC.7431679&amp;isFromPublicArea=True&amp;isModal=False</t>
  </si>
  <si>
    <t>RICARDO ALFONSO CAMPO REDONDON</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</si>
  <si>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</si>
  <si>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CO1.REQ.7552928</t>
  </si>
  <si>
    <t>OPSP-VAD-0104-2025</t>
  </si>
  <si>
    <t>https://community.secop.gov.co/Public/Tendering/OpportunityDetail/Index?noticeUID=CO1.NTC.7433137&amp;isFromPublicArea=True&amp;isModal=False</t>
  </si>
  <si>
    <t>ANA ISABEL VALERA GUERRERO</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</si>
  <si>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</si>
  <si>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CO1.REQ.7554137</t>
  </si>
  <si>
    <t>OPSP-VAD-0103-2025</t>
  </si>
  <si>
    <t>https://community.secop.gov.co/Public/Tendering/OpportunityDetail/Index?noticeUID=CO1.NTC.7432310&amp;isFromPublicArea=True&amp;isModal=False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</si>
  <si>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</si>
  <si>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</si>
  <si>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CO1.REQ.7553255</t>
  </si>
  <si>
    <t>OPSP-VAD-0102-2025</t>
  </si>
  <si>
    <t>https://community.secop.gov.co/Public/Tendering/OpportunityDetail/Index?noticeUID=CO1.NTC.7431590&amp;isFromPublicArea=True&amp;isModal=False</t>
  </si>
  <si>
    <t>ROBERTO CARLOS MAL VILLALOBO</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</si>
  <si>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</si>
  <si>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CO1.REQ.7552677</t>
  </si>
  <si>
    <t>OPSP-VAD-0101-2025</t>
  </si>
  <si>
    <t>https://community.secop.gov.co/Public/Tendering/OpportunityDetail/Index?noticeUID=CO1.NTC.7431516&amp;isFromPublicArea=True&amp;isModal=False</t>
  </si>
  <si>
    <t>ROSA PAULINA CEBALLOS RIASCOS</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</si>
  <si>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</si>
  <si>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CO1.REQ.7552631</t>
  </si>
  <si>
    <t>OPSP-VAD-0100-2025</t>
  </si>
  <si>
    <t>https://community.secop.gov.co/Public/Tendering/OpportunityDetail/Index?noticeUID=CO1.NTC.7431266&amp;isFromPublicArea=True&amp;isModal=False</t>
  </si>
  <si>
    <t>GLORIA INES FLOREZ FONTALVO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</si>
  <si>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</si>
  <si>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CO1.REQ.7552161</t>
  </si>
  <si>
    <t>OPSP-VAD-0099-2025</t>
  </si>
  <si>
    <t>https://community.secop.gov.co/Public/Tendering/OpportunityDetail/Index?noticeUID=CO1.NTC.7430555&amp;isFromPublicArea=True&amp;isModal=False</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</si>
  <si>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</si>
  <si>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</si>
  <si>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CO1.REQ.7551867</t>
  </si>
  <si>
    <t>OAG-VAD-0098-2025</t>
  </si>
  <si>
    <t>https://community.secop.gov.co/Public/Tendering/OpportunityDetail/Index?noticeUID=CO1.NTC.7431995&amp;isFromPublicArea=True&amp;isModal=False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</si>
  <si>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</si>
  <si>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</si>
  <si>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CO1.REQ.7553158</t>
  </si>
  <si>
    <t>OAG-VAD-0097-2025</t>
  </si>
  <si>
    <t>https://community.secop.gov.co/Public/Tendering/OpportunityDetail/Index?noticeUID=CO1.NTC.7431456&amp;isFromPublicArea=True&amp;isModal=False</t>
  </si>
  <si>
    <t>MANUEL RAFAEL AREVALO LOBATO</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</si>
  <si>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</si>
  <si>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CO1.REQ.7552708</t>
  </si>
  <si>
    <t>OPSP-VAD-0096-2025</t>
  </si>
  <si>
    <t>https://community.secop.gov.co/Public/Tendering/OpportunityDetail/Index?noticeUID=CO1.NTC.7432681&amp;isFromPublicArea=True&amp;isModal=False</t>
  </si>
  <si>
    <t>JUAN CARLOS BLANCO NAVARRO</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</si>
  <si>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</si>
  <si>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CO1.REQ.7553908</t>
  </si>
  <si>
    <t>OPSP-VAD-0095-2025</t>
  </si>
  <si>
    <t>https://community.secop.gov.co/Public/Tendering/OpportunityDetail/Index?noticeUID=CO1.NTC.7432631&amp;isFromPublicArea=True&amp;isModal=False</t>
  </si>
  <si>
    <t>VIVIANA ANDREA CARDENAS ARIAS</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</si>
  <si>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</si>
  <si>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CO1.REQ.7553574</t>
  </si>
  <si>
    <t>OPSP-VAD-0094-2025</t>
  </si>
  <si>
    <t>https://community.secop.gov.co/Public/Tendering/OpportunityDetail/Index?noticeUID=CO1.NTC.7432240&amp;isFromPublicArea=True&amp;isModal=False</t>
  </si>
  <si>
    <t>CRISTIAN ALEXIS ORTIZ BERMUDEZ</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</si>
  <si>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</si>
  <si>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CO1.REQ.7553199</t>
  </si>
  <si>
    <t>OPSP-VAD-0093-2025</t>
  </si>
  <si>
    <t>https://community.secop.gov.co/Public/Tendering/OpportunityDetail/Index?noticeUID=CO1.NTC.7431943&amp;isFromPublicArea=True&amp;isModal=False</t>
  </si>
  <si>
    <t>NATALIA RUIZ CAPATAZ</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</si>
  <si>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</si>
  <si>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CO1.REQ.7552790</t>
  </si>
  <si>
    <t>OPSP-VAD-0092-2025</t>
  </si>
  <si>
    <t>https://community.secop.gov.co/Public/Tendering/OpportunityDetail/Index?noticeUID=CO1.NTC.7431430&amp;isFromPublicArea=True&amp;isModal=False</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</si>
  <si>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</si>
  <si>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</si>
  <si>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CO1.REQ.7552328</t>
  </si>
  <si>
    <t>OPSP-VAD-0091-2025</t>
  </si>
  <si>
    <t>https://community.secop.gov.co/Public/Tendering/OpportunityDetail/Index?noticeUID=CO1.NTC.7430744&amp;isFromPublicArea=True&amp;isModal=False</t>
  </si>
  <si>
    <t>LIGIA ROSA YANET CAMARGO</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</si>
  <si>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</si>
  <si>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CO1.REQ.7551785</t>
  </si>
  <si>
    <t>OPSP-VAD-0090-2025</t>
  </si>
  <si>
    <t>https://community.secop.gov.co/Public/Tendering/OpportunityDetail/Index?noticeUID=CO1.NTC.7423654&amp;isFromPublicArea=True&amp;isModal=False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</si>
  <si>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</si>
  <si>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</si>
  <si>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CO1.REQ.7544498</t>
  </si>
  <si>
    <t>OPSP-VAD-0089-2025</t>
  </si>
  <si>
    <t>https://community.secop.gov.co/Public/Tendering/OpportunityDetail/Index?noticeUID=CO1.NTC.7423645&amp;isFromPublicArea=True&amp;isModal=False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</si>
  <si>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</si>
  <si>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CO1.REQ.7544476</t>
  </si>
  <si>
    <t>OPSP-VAD-0088-2025</t>
  </si>
  <si>
    <t>https://community.secop.gov.co/Public/Tendering/OpportunityDetail/Index?noticeUID=CO1.NTC.7423633&amp;isFromPublicArea=True&amp;isModal=False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</si>
  <si>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</si>
  <si>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</si>
  <si>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CO1.REQ.7544462</t>
  </si>
  <si>
    <t>OPSP-VAD-0087-2025</t>
  </si>
  <si>
    <t>https://community.secop.gov.co/Public/Tendering/OpportunityDetail/Index?noticeUID=CO1.NTC.7423624&amp;isFromPublicArea=True&amp;isModal=False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</si>
  <si>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</si>
  <si>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</si>
  <si>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CO1.REQ.7544452</t>
  </si>
  <si>
    <t>OPSP-VAD-0086-2025</t>
  </si>
  <si>
    <t>https://community.secop.gov.co/Public/Tendering/OpportunityDetail/Index?noticeUID=CO1.NTC.7418174&amp;isFromPublicArea=True&amp;isModal=False</t>
  </si>
  <si>
    <t>MAYRA CRISTINA ZABALETA RAMOS</t>
  </si>
  <si>
    <t>CO1.REQ.7539602</t>
  </si>
  <si>
    <t>OPSP-VAD-0085-2025</t>
  </si>
  <si>
    <t>https://community.secop.gov.co/Public/Tendering/OpportunityDetail/Index?noticeUID=CO1.NTC.7418132&amp;isFromPublicArea=True&amp;isModal=False</t>
  </si>
  <si>
    <t>JOSE LUIS PACHECO PEREZ</t>
  </si>
  <si>
    <t>CO1.REQ.7539255</t>
  </si>
  <si>
    <t>OPSP-VAD-0084-2025</t>
  </si>
  <si>
    <t>https://community.secop.gov.co/Public/Tendering/OpportunityDetail/Index?noticeUID=CO1.NTC.7417633&amp;isFromPublicArea=True&amp;isModal=False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</si>
  <si>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</si>
  <si>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</si>
  <si>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CO1.REQ.7538840</t>
  </si>
  <si>
    <t>OAG-VAD-0083-2025</t>
  </si>
  <si>
    <t>https://community.secop.gov.co/Public/Tendering/OpportunityDetail/Index?noticeUID=CO1.NTC.7417273&amp;isFromPublicArea=True&amp;isModal=False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</si>
  <si>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</si>
  <si>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</si>
  <si>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CO1.REQ.7538809</t>
  </si>
  <si>
    <t>OPSP-VAD-0082-2025</t>
  </si>
  <si>
    <t>https://community.secop.gov.co/Public/Tendering/OpportunityDetail/Index?noticeUID=CO1.NTC.7419203&amp;isFromPublicArea=True&amp;isModal=False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</si>
  <si>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</si>
  <si>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</si>
  <si>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CO1.REQ.7540703</t>
  </si>
  <si>
    <t>OAG-VAD-0081-2025</t>
  </si>
  <si>
    <t>https://community.secop.gov.co/Public/Tendering/OpportunityDetail/Index?noticeUID=CO1.NTC.7419005&amp;isFromPublicArea=True&amp;isModal=False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</si>
  <si>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</si>
  <si>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</si>
  <si>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CO1.REQ.7539166</t>
  </si>
  <si>
    <t>OPSP-VAD-0080-2025</t>
  </si>
  <si>
    <t>https://community.secop.gov.co/Public/Tendering/OpportunityDetail/Index?noticeUID=CO1.NTC.7417482&amp;isFromPublicArea=True&amp;isModal=False</t>
  </si>
  <si>
    <t>HERNAN JESUS LOPEZ LOPEZ</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</si>
  <si>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</si>
  <si>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CO1.REQ.7539115</t>
  </si>
  <si>
    <t>OPSP-VAD-0079-2025</t>
  </si>
  <si>
    <t>https://community.secop.gov.co/Public/Tendering/OpportunityDetail/Index?noticeUID=CO1.NTC.7417435&amp;isFromPublicArea=True&amp;isModal=False</t>
  </si>
  <si>
    <t>LILIANA ESTHER CARDONA PERTUZ</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</si>
  <si>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</si>
  <si>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CO1.REQ.7538463</t>
  </si>
  <si>
    <t>OAG-VAD-0078-2025</t>
  </si>
  <si>
    <t>https://community.secop.gov.co/Public/Tendering/OpportunityDetail/Index?noticeUID=CO1.NTC.7421013&amp;isFromPublicArea=True&amp;isModal=False</t>
  </si>
  <si>
    <t>JOSE ANDRES ANDICA CASTAÑO</t>
  </si>
  <si>
    <t>CO1.REQ.7542187</t>
  </si>
  <si>
    <t>OPSP-VAD-0077-2025</t>
  </si>
  <si>
    <t>https://community.secop.gov.co/Public/Tendering/OpportunityDetail/Index?noticeUID=CO1.NTC.7420567&amp;isFromPublicArea=True&amp;isModal=False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</si>
  <si>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</si>
  <si>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</si>
  <si>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CO1.REQ.7542139</t>
  </si>
  <si>
    <t>OPSP-VAD-0076-2025</t>
  </si>
  <si>
    <t>https://community.secop.gov.co/Public/Tendering/OpportunityDetail/Index?noticeUID=CO1.NTC.7420053&amp;isFromPublicArea=True&amp;isModal=False</t>
  </si>
  <si>
    <t>NEVIN ANDRES ROSADO VILLEGAS</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</si>
  <si>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</si>
  <si>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CO1.REQ.7541624</t>
  </si>
  <si>
    <t>OAG-VAD-0075-2025</t>
  </si>
  <si>
    <t>https://community.secop.gov.co/Public/Tendering/OpportunityDetail/Index?noticeUID=CO1.NTC.7419879&amp;isFromPublicArea=True&amp;isModal=False</t>
  </si>
  <si>
    <t>YANETH ELVIRA PEREZ MOLINA</t>
  </si>
  <si>
    <t>CO1.REQ.7541375</t>
  </si>
  <si>
    <t>OPSP-VAD-0074-2025</t>
  </si>
  <si>
    <t>https://community.secop.gov.co/Public/Tendering/OpportunityDetail/Index?noticeUID=CO1.NTC.7419594&amp;isFromPublicArea=True&amp;isModal=False</t>
  </si>
  <si>
    <t>RAMON ANDRES GAMEZ DAZA</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</si>
  <si>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</si>
  <si>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CO1.REQ.7540982</t>
  </si>
  <si>
    <t>OPSP-VAD-0073-2025</t>
  </si>
  <si>
    <t>https://community.secop.gov.co/Public/Tendering/OpportunityDetail/Index?noticeUID=CO1.NTC.7419537&amp;isFromPublicArea=True&amp;isModal=False</t>
  </si>
  <si>
    <t>YONAIRA PATRICIA RODRIGUEZ LOBATO</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</si>
  <si>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</si>
  <si>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CO1.REQ.7540916</t>
  </si>
  <si>
    <t>OAG-VAD-0072-2025</t>
  </si>
  <si>
    <t>https://community.secop.gov.co/Public/Tendering/OpportunityDetail/Index?noticeUID=CO1.NTC.7419251&amp;isFromPublicArea=True&amp;isModal=False</t>
  </si>
  <si>
    <t>ALBERTO JOSE MARTINEZ COAS</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</si>
  <si>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</si>
  <si>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CO1.REQ.7540747</t>
  </si>
  <si>
    <t>OAG-VAD-0071-2025</t>
  </si>
  <si>
    <t>https://community.secop.gov.co/Public/Tendering/OpportunityDetail/Index?noticeUID=CO1.NTC.7419207&amp;isFromPublicArea=True&amp;isModal=False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</si>
  <si>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</si>
  <si>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</si>
  <si>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CO1.REQ.7540398</t>
  </si>
  <si>
    <t>OPSP-VAD-0070-2025</t>
  </si>
  <si>
    <t>https://community.secop.gov.co/Public/Tendering/OpportunityDetail/Index?noticeUID=CO1.NTC.7418887&amp;isFromPublicArea=True&amp;isModal=False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</si>
  <si>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</si>
  <si>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</si>
  <si>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CO1.REQ.7540336</t>
  </si>
  <si>
    <t>OPSP-VAD-0069-2025</t>
  </si>
  <si>
    <t>https://community.secop.gov.co/Public/Tendering/OpportunityDetail/Index?noticeUID=CO1.NTC.7418834&amp;isFromPublicArea=True&amp;isModal=False</t>
  </si>
  <si>
    <t>TISSIANA JULIETH RODRIGUEZ ORTIZ</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</si>
  <si>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</si>
  <si>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CO1.REQ.7539711</t>
  </si>
  <si>
    <t>OAG-VAD-0068-2025</t>
  </si>
  <si>
    <t>https://community.secop.gov.co/Public/Tendering/OpportunityDetail/Index?noticeUID=CO1.NTC.7422750&amp;isFromPublicArea=True&amp;isModal=False</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</si>
  <si>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</si>
  <si>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</si>
  <si>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CO1.REQ.7543742</t>
  </si>
  <si>
    <t>OAG-VAD-0067-2025</t>
  </si>
  <si>
    <t>https://community.secop.gov.co/Public/Tendering/OpportunityDetail/Index?noticeUID=CO1.NTC.7422719&amp;isFromPublicArea=True&amp;isModal=False</t>
  </si>
  <si>
    <t xml:space="preserve">ANA FLORA JIMENEZ  DE LA HOZ </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</si>
  <si>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</si>
  <si>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</si>
  <si>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CO1.REQ.7543717</t>
  </si>
  <si>
    <t>OPSP-VAD-0066-2025</t>
  </si>
  <si>
    <t>https://community.secop.gov.co/Public/Tendering/OpportunityDetail/Index?noticeUID=CO1.NTC.7422275&amp;isFromPublicArea=True&amp;isModal=False</t>
  </si>
  <si>
    <t>ALISON PAOLA LLANES LOBO</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</si>
  <si>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</si>
  <si>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CO1.REQ.7543474</t>
  </si>
  <si>
    <t>OPSP-VAD-0065-2025</t>
  </si>
  <si>
    <t>https://community.secop.gov.co/Public/Tendering/OpportunityDetail/Index?noticeUID=CO1.NTC.7422231&amp;isFromPublicArea=True&amp;isModal=False</t>
  </si>
  <si>
    <t>LAURA VANESSA OROZCO MADRID</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</si>
  <si>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</si>
  <si>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CO1.REQ.7543425</t>
  </si>
  <si>
    <t>OPSP-VAD-0064-2025</t>
  </si>
  <si>
    <t>https://community.secop.gov.co/Public/Tendering/OpportunityDetail/Index?noticeUID=CO1.NTC.7421757&amp;isFromPublicArea=True&amp;isModal=False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</si>
  <si>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</si>
  <si>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</si>
  <si>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CO1.REQ.7542792</t>
  </si>
  <si>
    <t>OPSP-VAD-0063-2025</t>
  </si>
  <si>
    <t>https://community.secop.gov.co/Public/Tendering/OpportunityDetail/Index?noticeUID=CO1.NTC.7421334&amp;isFromPublicArea=True&amp;isModal=False</t>
  </si>
  <si>
    <t>JHON JAIRO PEREZ DE LOS REYES</t>
  </si>
  <si>
    <t>CO1.REQ.7542219</t>
  </si>
  <si>
    <t>OPSP-VAD-0062-2025</t>
  </si>
  <si>
    <t>https://community.secop.gov.co/Public/Tendering/OpportunityDetail/Index?noticeUID=CO1.NTC.7420489&amp;isFromPublicArea=True&amp;isModal=False</t>
  </si>
  <si>
    <t>JAIRO DANIEL COLLANTE VELASQUEZ</t>
  </si>
  <si>
    <t>CO1.REQ.7542031</t>
  </si>
  <si>
    <t>OPSP-VAD-0061-2025</t>
  </si>
  <si>
    <t>https://community.secop.gov.co/Public/Tendering/OpportunityDetail/Index?noticeUID=CO1.NTC.7420179&amp;isFromPublicArea=True&amp;isModal=False</t>
  </si>
  <si>
    <t>LAURA VELEZ VARGAS</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</si>
  <si>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</si>
  <si>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CO1.REQ.7540548</t>
  </si>
  <si>
    <t>OPSP-VAD-0060-2025</t>
  </si>
  <si>
    <t>https://community.secop.gov.co/Public/Tendering/OpportunityDetail/Index?noticeUID=CO1.NTC.7404772&amp;isFromPublicArea=True&amp;isModal=False</t>
  </si>
  <si>
    <t>HILDA LILIANA MIRANDA GRANADO</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</si>
  <si>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</si>
  <si>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</si>
  <si>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CO1.REQ.7526054</t>
  </si>
  <si>
    <t>OPSP-VAD-0059-2025</t>
  </si>
  <si>
    <t>https://community.secop.gov.co/Public/Tendering/OpportunityDetail/Index?noticeUID=CO1.NTC.7404753&amp;isFromPublicArea=True&amp;isModal=False</t>
  </si>
  <si>
    <t>PAOLA PATRICIA GARCIA CERVANTES</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</si>
  <si>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</si>
  <si>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CO1.REQ.7526026</t>
  </si>
  <si>
    <t>OAG-VAD-0058-2025</t>
  </si>
  <si>
    <t>https://community.secop.gov.co/Public/Tendering/OpportunityDetail/Index?noticeUID=CO1.NTC.7404729&amp;isFromPublicArea=True&amp;isModal=False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</si>
  <si>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</si>
  <si>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</si>
  <si>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CO1.REQ.7525695</t>
  </si>
  <si>
    <t>OPSP-VAD-0057-2025</t>
  </si>
  <si>
    <t>https://community.secop.gov.co/Public/Tendering/OpportunityDetail/Index?noticeUID=CO1.NTC.7402891&amp;isFromPublicArea=True&amp;isModal=False</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</si>
  <si>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</si>
  <si>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</si>
  <si>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CO1.REQ.7524314</t>
  </si>
  <si>
    <t>OPSP-VAD-0056-2025</t>
  </si>
  <si>
    <t>https://community.secop.gov.co/Public/Tendering/OpportunityDetail/Index?noticeUID=CO1.NTC.7404182&amp;isFromPublicArea=True&amp;isModal=False</t>
  </si>
  <si>
    <t>BRIAN JOSE DE LEON MARQUEZ</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</si>
  <si>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</si>
  <si>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CO1.REQ.7525185</t>
  </si>
  <si>
    <t>OPSP-VAD-0055-2025</t>
  </si>
  <si>
    <t>https://community.secop.gov.co/Public/Tendering/OpportunityDetail/Index?noticeUID=CO1.NTC.7404132&amp;isFromPublicArea=True&amp;isModal=False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</si>
  <si>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</si>
  <si>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</si>
  <si>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CO1.REQ.7525150</t>
  </si>
  <si>
    <t>OPSP-VAD-0054-2025</t>
  </si>
  <si>
    <t>https://community.secop.gov.co/Public/Tendering/OpportunityDetail/Index?noticeUID=CO1.NTC.7403578&amp;isFromPublicArea=True&amp;isModal=False</t>
  </si>
  <si>
    <t>MARCIO POLO HURTADO</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</si>
  <si>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</si>
  <si>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CO1.REQ.7524742</t>
  </si>
  <si>
    <t>OPSP-VAD-0053-2025</t>
  </si>
  <si>
    <t>https://community.secop.gov.co/Public/Tendering/OpportunityDetail/Index?noticeUID=CO1.NTC.7403174&amp;isFromPublicArea=True&amp;isModal=False</t>
  </si>
  <si>
    <t>VANESA PAOLA LIZCANO ARAGON</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</si>
  <si>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</si>
  <si>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CO1.REQ.7523934</t>
  </si>
  <si>
    <t>OPSP-VAD-0052-2025</t>
  </si>
  <si>
    <t>https://community.secop.gov.co/Public/Tendering/OpportunityDetail/Index?noticeUID=CO1.NTC.7410541&amp;isFromPublicArea=True&amp;isModal=False</t>
  </si>
  <si>
    <t>TANIA ESTHER OLIVEROS ACOSTA</t>
  </si>
  <si>
    <t>CO1.REQ.7531596</t>
  </si>
  <si>
    <t>OAG-VAD-0051-2025</t>
  </si>
  <si>
    <t>https://community.secop.gov.co/Public/Tendering/OpportunityDetail/Index?noticeUID=CO1.NTC.7410517&amp;isFromPublicArea=True&amp;isModal=False</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</si>
  <si>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</si>
  <si>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</si>
  <si>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CO1.REQ.7531577</t>
  </si>
  <si>
    <t>OPSP-VAD-0050-2025</t>
  </si>
  <si>
    <t>https://community.secop.gov.co/Public/Tendering/OpportunityDetail/Index?noticeUID=CO1.NTC.7410195&amp;isFromPublicArea=True&amp;isModal=False</t>
  </si>
  <si>
    <t>LUISA MARIA GARCIA GUTIERREZ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</si>
  <si>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</si>
  <si>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CO1.REQ.7531554</t>
  </si>
  <si>
    <t>OPSP-VAD-0049-2025</t>
  </si>
  <si>
    <t>https://community.secop.gov.co/Public/Tendering/OpportunityDetail/Index?noticeUID=CO1.NTC.7410168&amp;isFromPublicArea=True&amp;isModal=False</t>
  </si>
  <si>
    <t>JUAN CARLOS MAESTRE DOMINGUEZ</t>
  </si>
  <si>
    <t>CO1.REQ.7531516</t>
  </si>
  <si>
    <t>OAG-VAD-0048-2025</t>
  </si>
  <si>
    <t>https://community.secop.gov.co/Public/Tendering/OpportunityDetail/Index?noticeUID=CO1.NTC.7404741&amp;isFromPublicArea=True&amp;isModal=False</t>
  </si>
  <si>
    <t>YESID FABIAN VILORIA MANJARRES</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</si>
  <si>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</si>
  <si>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CO1.REQ.7526028</t>
  </si>
  <si>
    <t>OPSP-VAD-0047-2025</t>
  </si>
  <si>
    <t>https://community.secop.gov.co/Public/Tendering/OpportunityDetail/Index?noticeUID=CO1.NTC.7404759&amp;isFromPublicArea=True&amp;isModal=False</t>
  </si>
  <si>
    <t>MARIA CAMILA SAMPER MEZA</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</si>
  <si>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</si>
  <si>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CO1.REQ.7526009</t>
  </si>
  <si>
    <t>OPSP-VAD-0046-2025</t>
  </si>
  <si>
    <t>https://community.secop.gov.co/Public/Tendering/OpportunityDetail/Index?noticeUID=CO1.NTC.7404298&amp;isFromPublicArea=True&amp;isModal=False</t>
  </si>
  <si>
    <t>IAN ANDRES BERMUDEZ VELEZ</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</si>
  <si>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</si>
  <si>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CO1.REQ.7525672</t>
  </si>
  <si>
    <t>OPSP-VAD-0045-2025</t>
  </si>
  <si>
    <t>https://community.secop.gov.co/Public/Tendering/OpportunityDetail/Index?noticeUID=CO1.NTC.7404257&amp;isFromPublicArea=True&amp;isModal=False</t>
  </si>
  <si>
    <t>JESUS MIGUEL GLEN PEDROZO</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</si>
  <si>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</si>
  <si>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CO1.REQ.7525636</t>
  </si>
  <si>
    <t>OPSP-VAD-0044-2025</t>
  </si>
  <si>
    <t>https://community.secop.gov.co/Public/Tendering/OpportunityDetail/Index?noticeUID=CO1.NTC.7403946&amp;isFromPublicArea=True&amp;isModal=False</t>
  </si>
  <si>
    <t>DIDIER TRUJILLO HOYOS</t>
  </si>
  <si>
    <t>CO1.REQ.7525337</t>
  </si>
  <si>
    <t>OPSP-VAD-0043-2025</t>
  </si>
  <si>
    <t>https://community.secop.gov.co/Public/Tendering/OpportunityDetail/Index?noticeUID=CO1.NTC.7403832&amp;isFromPublicArea=True&amp;isModal=False</t>
  </si>
  <si>
    <t>MONICA MARINA POSADA GUTIERREZ</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</si>
  <si>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</si>
  <si>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CO1.REQ.7524777</t>
  </si>
  <si>
    <t>OAG-VAD-0042-2025</t>
  </si>
  <si>
    <t>https://community.secop.gov.co/Public/Tendering/OpportunityDetail/Index?noticeUID=CO1.NTC.7403804&amp;isFromPublicArea=True&amp;isModal=False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</si>
  <si>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</si>
  <si>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</si>
  <si>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CO1.REQ.7524663</t>
  </si>
  <si>
    <t>OPSP-VAD-0041-2025</t>
  </si>
  <si>
    <t>https://community.secop.gov.co/Public/Tendering/OpportunityDetail/Index?noticeUID=CO1.NTC.7405953&amp;isFromPublicArea=True&amp;isModal=False</t>
  </si>
  <si>
    <t>MARIA FAUSTINA GARCIA NIETO</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</si>
  <si>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</si>
  <si>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CO1.REQ.7526863</t>
  </si>
  <si>
    <t>OAG-VAD-0040-2025</t>
  </si>
  <si>
    <t>https://community.secop.gov.co/Public/Tendering/OpportunityDetail/Index?noticeUID=CO1.NTC.7405733&amp;isFromPublicArea=True&amp;isModal=False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</si>
  <si>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</si>
  <si>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</si>
  <si>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CO1.REQ.7526804</t>
  </si>
  <si>
    <t>OPSP-VAD-0039-2025</t>
  </si>
  <si>
    <t>https://community.secop.gov.co/Public/Tendering/OpportunityDetail/Index?noticeUID=CO1.NTC.7410316&amp;isFromPublicArea=True&amp;isModal=False</t>
  </si>
  <si>
    <t>LUIS FELIPE FUENTES MONTES</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</si>
  <si>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</si>
  <si>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CO1.REQ.7531391</t>
  </si>
  <si>
    <t>OPSP-VAD-0038-2025</t>
  </si>
  <si>
    <t>https://community.secop.gov.co/Public/Tendering/OpportunityDetail/Index?noticeUID=CO1.NTC.7405078&amp;isFromPublicArea=True&amp;isModal=False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</si>
  <si>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</si>
  <si>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</si>
  <si>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CO1.REQ.7526348</t>
  </si>
  <si>
    <t>OPSP-VAD-0037-2025</t>
  </si>
  <si>
    <t>https://community.secop.gov.co/Public/Tendering/OpportunityDetail/Index?noticeUID=CO1.NTC.7405031&amp;isFromPublicArea=True&amp;isModal=False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</si>
  <si>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</si>
  <si>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</si>
  <si>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CO1.REQ.7526322</t>
  </si>
  <si>
    <t>OPSP-VAD-0036-2025</t>
  </si>
  <si>
    <t>https://community.secop.gov.co/Public/Tendering/OpportunityDetail/Index?noticeUID=CO1.NTC.7405003&amp;isFromPublicArea=True&amp;isModal=False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</si>
  <si>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</si>
  <si>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</si>
  <si>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CO1.REQ.7525888</t>
  </si>
  <si>
    <t>OPSP-VAD-0035-2025</t>
  </si>
  <si>
    <t>https://community.secop.gov.co/Public/Tendering/OpportunityDetail/Index?noticeUID=CO1.NTC.7410081&amp;isFromPublicArea=True&amp;isModal=False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</si>
  <si>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</si>
  <si>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</si>
  <si>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CO1.REQ.7531368</t>
  </si>
  <si>
    <t>OPSP-VAD-0034-2025</t>
  </si>
  <si>
    <t>https://community.secop.gov.co/Public/Tendering/OpportunityDetail/Index?noticeUID=CO1.NTC.7399404&amp;isFromPublicArea=True&amp;isModal=False</t>
  </si>
  <si>
    <t>ANA CAROLINA RAMOS BOTTO</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</si>
  <si>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</si>
  <si>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CO1.REQ.7519864</t>
  </si>
  <si>
    <t>OPSP-VAD-0033-2025</t>
  </si>
  <si>
    <t>https://community.secop.gov.co/Public/Tendering/OpportunityDetail/Index?noticeUID=CO1.NTC.7399468&amp;isFromPublicArea=True&amp;isModal=False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</si>
  <si>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</si>
  <si>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</si>
  <si>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CO1.REQ.7520426</t>
  </si>
  <si>
    <t>OPSP-VAD-0032-2025</t>
  </si>
  <si>
    <t>https://community.secop.gov.co/Public/Tendering/OpportunityDetail/Index?noticeUID=CO1.NTC.7398583&amp;isFromPublicArea=True&amp;isModal=False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</si>
  <si>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</si>
  <si>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</si>
  <si>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CO1.REQ.7519850</t>
  </si>
  <si>
    <t>OPSP-VAD-0031-2025</t>
  </si>
  <si>
    <t>https://community.secop.gov.co/Public/Tendering/OpportunityDetail/Index?noticeUID=CO1.NTC.7398570&amp;isFromPublicArea=True&amp;isModal=False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</si>
  <si>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</si>
  <si>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</si>
  <si>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CO1.REQ.7519833</t>
  </si>
  <si>
    <t>OPSP-VAD-0030-2025</t>
  </si>
  <si>
    <t>https://community.secop.gov.co/Public/Tendering/OpportunityDetail/Index?noticeUID=CO1.NTC.7398551&amp;isFromPublicArea=True&amp;isModal=False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</si>
  <si>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</si>
  <si>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</si>
  <si>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CO1.REQ.7519810</t>
  </si>
  <si>
    <t>OPSP-VAD-0029-2025</t>
  </si>
  <si>
    <t>https://community.secop.gov.co/Public/Tendering/OpportunityDetail/Index?noticeUID=CO1.NTC.7398528&amp;isFromPublicArea=True&amp;isModal=False</t>
  </si>
  <si>
    <t>YILIAN ELIANA ARAUJO BARRERA</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</si>
  <si>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</si>
  <si>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CO1.REQ.7518882</t>
  </si>
  <si>
    <t>OAG-VAD-0028-2025</t>
  </si>
  <si>
    <t>https://community.secop.gov.co/Public/Tendering/OpportunityDetail/Index?noticeUID=CO1.NTC.7397785&amp;isFromPublicArea=True&amp;isModal=False</t>
  </si>
  <si>
    <t>LEONARDO DE JESUS MORON GRANADOS</t>
  </si>
  <si>
    <t>CO1.REQ.7517859</t>
  </si>
  <si>
    <t>OAG-VAD-0027-2025</t>
  </si>
  <si>
    <t>https://community.secop.gov.co/Public/Tendering/OpportunityDetail/Index?noticeUID=CO1.NTC.7396939&amp;isFromPublicArea=True&amp;isModal=False</t>
  </si>
  <si>
    <t>JOSE FRANCISCO SABAN DIAZ GRANADOS</t>
  </si>
  <si>
    <t>CO1.REQ.7517826</t>
  </si>
  <si>
    <t>OAG-VAD-0026-2025</t>
  </si>
  <si>
    <t>SERGIO ANDRES CRESPO PALMERA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</si>
  <si>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</si>
  <si>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CO1.REQ.7517762</t>
  </si>
  <si>
    <t>OAG-VAD-0025-2025</t>
  </si>
  <si>
    <t>https://community.secop.gov.co/Public/Tendering/OpportunityDetail/Index?noticeUID=CO1.NTC.7396444&amp;isFromPublicArea=True&amp;isModal=False</t>
  </si>
  <si>
    <t>LUIS JOSE AYALA CORREDOR</t>
  </si>
  <si>
    <t>CO1.REQ.7517500</t>
  </si>
  <si>
    <t>OAG-VAD-0024-2025</t>
  </si>
  <si>
    <t>https://community.secop.gov.co/Public/Tendering/OpportunityDetail/Index?noticeUID=CO1.NTC.7396402&amp;isFromPublicArea=True&amp;isModal=False</t>
  </si>
  <si>
    <t>LUIS ALBERTO BARRIOS MIER</t>
  </si>
  <si>
    <t>CO1.REQ.7517439</t>
  </si>
  <si>
    <t>OAG-VAD-0023-2025</t>
  </si>
  <si>
    <t>https://community.secop.gov.co/Public/Tendering/OpportunityDetail/Index?noticeUID=CO1.NTC.7399318&amp;isFromPublicArea=True&amp;isModal=False</t>
  </si>
  <si>
    <t>JERONIMO RAFAEL MONTERO OCHOA</t>
  </si>
  <si>
    <t>CO1.REQ.7519690</t>
  </si>
  <si>
    <t>OAG-VAD-0022-2025</t>
  </si>
  <si>
    <t>https://community.secop.gov.co/Public/Tendering/OpportunityDetail/Index?noticeUID=CO1.NTC.7398984&amp;isFromPublicArea=True&amp;isModal=False</t>
  </si>
  <si>
    <t>HENRY ROGER ROJAS FERRARI</t>
  </si>
  <si>
    <t>CO1.REQ.7519666</t>
  </si>
  <si>
    <t>OAG-VAD-0021-2025</t>
  </si>
  <si>
    <t>https://community.secop.gov.co/Public/Tendering/OpportunityDetail/Index?noticeUID=CO1.NTC.7393743&amp;isFromPublicArea=True&amp;isModal=False</t>
  </si>
  <si>
    <t>EVERT SEGUNDO CHARRIS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</si>
  <si>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</si>
  <si>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CO1.REQ.7514635</t>
  </si>
  <si>
    <t>OAG-VAD-0020-2025</t>
  </si>
  <si>
    <t>https://community.secop.gov.co/Public/Tendering/OpportunityDetail/Index?noticeUID=CO1.NTC.7393386&amp;isFromPublicArea=True&amp;isModal=False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</si>
  <si>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</si>
  <si>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</si>
  <si>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CO1.REQ.7514277</t>
  </si>
  <si>
    <t>OAG-VAD-0019-2025</t>
  </si>
  <si>
    <t>https://community.secop.gov.co/Public/Tendering/OpportunityDetail/Index?noticeUID=CO1.NTC.7398214&amp;isFromPublicArea=True&amp;isModal=False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</si>
  <si>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</si>
  <si>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</si>
  <si>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CO1.REQ.7519037</t>
  </si>
  <si>
    <t>OAG-VAD-0018-2025</t>
  </si>
  <si>
    <t>https://community.secop.gov.co/Public/Tendering/OpportunityDetail/Index?noticeUID=CO1.NTC.7397834&amp;isFromPublicArea=True&amp;isModal=False</t>
  </si>
  <si>
    <t>ALEJANDRO JAVIER LIZCANO OROZCO</t>
  </si>
  <si>
    <t>CO1.REQ.7518581</t>
  </si>
  <si>
    <t>OAG-VAD-0017-2025</t>
  </si>
  <si>
    <t>https://community.secop.gov.co/Public/Tendering/OpportunityDetail/Index?noticeUID=CO1.NTC.7397851&amp;isFromPublicArea=True&amp;isModal=False</t>
  </si>
  <si>
    <t>ROSALIA LEONOR ESTRADA LOMBARDI</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</si>
  <si>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</si>
  <si>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CO1.REQ.7518200</t>
  </si>
  <si>
    <t>OPSP-VAD-0016-2025</t>
  </si>
  <si>
    <t>https://community.secop.gov.co/Public/Tendering/OpportunityDetail/Index?noticeUID=CO1.NTC.7396971&amp;isFromPublicArea=True&amp;isModal=False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</si>
  <si>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</si>
  <si>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</si>
  <si>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CO1.REQ.7518132</t>
  </si>
  <si>
    <t>OPSP-VAD-0015-2025</t>
  </si>
  <si>
    <t>https://community.secop.gov.co/Public/Tendering/OpportunityDetail/Index?noticeUID=CO1.NTC.7396447&amp;isFromPublicArea=True&amp;isModal=False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</si>
  <si>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</si>
  <si>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</si>
  <si>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CO1.REQ.7517709</t>
  </si>
  <si>
    <t>OAG-VAD-0014-2025</t>
  </si>
  <si>
    <t>https://community.secop.gov.co/Public/Tendering/OpportunityDetail/Index?noticeUID=CO1.NTC.7396410&amp;isFromPublicArea=True&amp;isModal=False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</si>
  <si>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</si>
  <si>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</si>
  <si>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CO1.REQ.7517458</t>
  </si>
  <si>
    <t>OPSP-VAD-0013-2025</t>
  </si>
  <si>
    <t>https://community.secop.gov.co/Public/Tendering/OpportunityDetail/Index?noticeUID=CO1.NTC.7396052&amp;isFromPublicArea=True&amp;isModal=False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</si>
  <si>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</si>
  <si>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</si>
  <si>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CO1.REQ.7517407</t>
  </si>
  <si>
    <t>OPSP-VAD-0012-2025</t>
  </si>
  <si>
    <t>https://community.secop.gov.co/Public/Tendering/OpportunityDetail/Index?noticeUID=CO1.NTC.7395734&amp;isFromPublicArea=True&amp;isModal=False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</si>
  <si>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</si>
  <si>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</si>
  <si>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CO1.REQ.7516233</t>
  </si>
  <si>
    <t>OPSP-VAD-0011-2025</t>
  </si>
  <si>
    <t>https://community.secop.gov.co/Public/Tendering/OpportunityDetail/Index?noticeUID=CO1.NTC.7378500&amp;isFromPublicArea=True&amp;isModal=False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</si>
  <si>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</si>
  <si>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</si>
  <si>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CO1.REQ.7498797</t>
  </si>
  <si>
    <t>OAG-VAD-0010-2025</t>
  </si>
  <si>
    <t>https://community.secop.gov.co/Public/Tendering/OpportunityDetail/Index?noticeUID=CO1.NTC.7379472&amp;isFromPublicArea=True&amp;isModal=False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</si>
  <si>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</si>
  <si>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</si>
  <si>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CO1.REQ.7499493</t>
  </si>
  <si>
    <t>OPSP-VAD-0009-2025</t>
  </si>
  <si>
    <t>https://community.secop.gov.co/Public/Tendering/OpportunityDetail/Index?noticeUID=CO1.NTC.7380067&amp;isFromPublicArea=True&amp;isModal=False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</si>
  <si>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</si>
  <si>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</si>
  <si>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CO1.REQ.7500737</t>
  </si>
  <si>
    <t>OPSP-VAD-0008-2025</t>
  </si>
  <si>
    <t>https://community.secop.gov.co/Public/Tendering/OpportunityDetail/Index?noticeUID=CO1.NTC.7380006&amp;isFromPublicArea=True&amp;isModal=False</t>
  </si>
  <si>
    <t>JESUS DAVID MIRANDA CORRALES</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</si>
  <si>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</si>
  <si>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CO1.REQ.7500641</t>
  </si>
  <si>
    <t>OPSP-VAD-0007-2025</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</si>
  <si>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</si>
  <si>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</si>
  <si>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CO1.REQ.7500628</t>
  </si>
  <si>
    <t>OPSP-VAD-0006-2025</t>
  </si>
  <si>
    <t>https://community.secop.gov.co/Public/Tendering/OpportunityDetail/Index?noticeUID=CO1.NTC.7379242&amp;isFromPublicArea=True&amp;isModal=False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</si>
  <si>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</si>
  <si>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</si>
  <si>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CO1.REQ.7499875</t>
  </si>
  <si>
    <t>OPSP-VAD-0005-2025</t>
  </si>
  <si>
    <t>https://community.secop.gov.co/Public/Tendering/OpportunityDetail/Index?noticeUID=CO1.NTC.7378800&amp;isFromPublicArea=True&amp;isModal=False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</si>
  <si>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</si>
  <si>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</si>
  <si>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CO1.REQ.7499811</t>
  </si>
  <si>
    <t>OPSP-VAD-0004-2025</t>
  </si>
  <si>
    <t>https://community.secop.gov.co/Public/Tendering/OpportunityDetail/Index?noticeUID=CO1.NTC.7378733&amp;isFromPublicArea=True&amp;isModal=False</t>
  </si>
  <si>
    <t>OLIVER JOSE GREGORIO OROZCO SANJUANELO</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</si>
  <si>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</si>
  <si>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CO1.REQ.7499365</t>
  </si>
  <si>
    <t>OPSP-VAD-0003-2025</t>
  </si>
  <si>
    <t>https://community.secop.gov.co/Public/Tendering/OpportunityDetail/Index?noticeUID=CO1.NTC.7378153&amp;isFromPublicArea=True&amp;isModal=False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</si>
  <si>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</si>
  <si>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</si>
  <si>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CO1.REQ.7498958</t>
  </si>
  <si>
    <t>OPSP-VAD-0002-2025</t>
  </si>
  <si>
    <t>https://community.secop.gov.co/Public/Tendering/OpportunityDetail/Index?noticeUID=CO1.NTC.7377794&amp;isFromPublicArea=True&amp;isModal=False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</si>
  <si>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</si>
  <si>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</si>
  <si>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CO1.REQ.7498581</t>
  </si>
  <si>
    <t>OPSP-VAD-0001-2025</t>
  </si>
  <si>
    <t>VICERRECTORIA ADMINISTRATIVA</t>
  </si>
  <si>
    <t>https://community.secop.gov.co/Public/Tendering/ContractNoticePhases/View?PPI=CO1.PPI.38570833&amp;isFromPublicArea=True&amp;isModal=False</t>
  </si>
  <si>
    <t>GUSTAVO ADOLFO HERNANDEZ CORTES</t>
  </si>
  <si>
    <t xml:space="preserve">MANUEL ENRIQUE HERNANDEZ VALBUENA </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</si>
  <si>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</si>
  <si>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INVERSIÓN</t>
  </si>
  <si>
    <t>CO1.REQ.8049719</t>
  </si>
  <si>
    <t>OPSP-VEX-0126-2025</t>
  </si>
  <si>
    <t>https://community.secop.gov.co/Public/Tendering/ContractNoticePhases/View?PPI=CO1.PPI.38569831&amp;isFromPublicArea=True&amp;isModal=False</t>
  </si>
  <si>
    <t xml:space="preserve">ZULAY MARIA ACENDRA FILOS </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</si>
  <si>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</si>
  <si>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CO1.REQ.8049334</t>
  </si>
  <si>
    <t>OPSP-VEX-0125-2025</t>
  </si>
  <si>
    <t>https://community.secop.gov.co/Public/Tendering/ContractNoticePhases/View?PPI=CO1.PPI.38496308&amp;isFromPublicArea=True&amp;isModal=False</t>
  </si>
  <si>
    <t>JAIDER ANTONIO MARTINEZ TRUJILLO</t>
  </si>
  <si>
    <t xml:space="preserve">LUISA FERNANDA HERNANDEZ ACENDRA </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</si>
  <si>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</si>
  <si>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CO1.REQ.8032122</t>
  </si>
  <si>
    <t>OAG-VEX-0124-2025</t>
  </si>
  <si>
    <t>https://community.secop.gov.co/Public/Tendering/ContractNoticePhases/View?PPI=CO1.PPI.38353499&amp;isFromPublicArea=True&amp;isModal=False</t>
  </si>
  <si>
    <t>EDWIN CAUSADO RODRIGUEZ</t>
  </si>
  <si>
    <t>2025-01-22 / 21/01/2025</t>
  </si>
  <si>
    <t>38 / 14225</t>
  </si>
  <si>
    <t xml:space="preserve">LUIS FELIPE CERMEÑO ULLOA </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</si>
  <si>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</si>
  <si>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CO1.REQ.8006141</t>
  </si>
  <si>
    <t>OPSP-VEX-0123-2025</t>
  </si>
  <si>
    <t>https://community.secop.gov.co/Public/Tendering/ContractNoticePhases/View?PPI=CO1.PPI.38353466&amp;isFromPublicArea=True&amp;isModal=False</t>
  </si>
  <si>
    <t>2025-01-22 / 2025-01-21</t>
  </si>
  <si>
    <t>38 - 14225</t>
  </si>
  <si>
    <t xml:space="preserve">KEVIN ANDRES ROPAIN NUñEZ </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</si>
  <si>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</si>
  <si>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CO1.REQ.8014906</t>
  </si>
  <si>
    <t>OPSP-VEX-0122-2025</t>
  </si>
  <si>
    <t>https://community.secop.gov.co/Public/Tendering/ContractNoticePhases/View?PPI=CO1.PPI.38377583&amp;isFromPublicArea=True&amp;isModal=False</t>
  </si>
  <si>
    <t xml:space="preserve">DANIEL FERNANDO MIRANDA CORTINA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</si>
  <si>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</si>
  <si>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CO1.REQ.8005601</t>
  </si>
  <si>
    <t>OAG-VEX-0121-2025</t>
  </si>
  <si>
    <t>https://community.secop.gov.co/Public/Tendering/ContractNoticePhases/View?PPI=CO1.PPI.38377206&amp;isFromPublicArea=True&amp;isModal=False</t>
  </si>
  <si>
    <t xml:space="preserve">OSWALTH HELMUTH BARRETO QUIROGA </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</si>
  <si>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</si>
  <si>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CO1.REQ.8005208</t>
  </si>
  <si>
    <t>OPSP-VEX-0120-2025</t>
  </si>
  <si>
    <t>https://community.secop.gov.co/Public/Tendering/ContractNoticePhases/View?PPI=CO1.PPI.38374592&amp;isFromPublicArea=True&amp;isModal=False</t>
  </si>
  <si>
    <t xml:space="preserve">OSCAR DE JESUS CANCHANO ALMANZA </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</si>
  <si>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</si>
  <si>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CO1.REQ.8004332</t>
  </si>
  <si>
    <t>OPSP-VEX-0119-2025</t>
  </si>
  <si>
    <t>https://community.secop.gov.co/Public/Tendering/ContractNoticePhases/View?PPI=CO1.PPI.38347285&amp;isFromPublicArea=True&amp;isModal=False</t>
  </si>
  <si>
    <t xml:space="preserve">NICOL CAROLINA SIERRA SANCHEZ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</si>
  <si>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</si>
  <si>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CO1.REQ.7996957</t>
  </si>
  <si>
    <t>OAG-VEX-0118-2025</t>
  </si>
  <si>
    <t>https://community.secop.gov.co/Public/Tendering/ContractNoticePhases/View?PPI=CO1.PPI.38335507&amp;isFromPublicArea=True&amp;isModal=False</t>
  </si>
  <si>
    <t>DIOMARA SUAREZ SEGURA</t>
  </si>
  <si>
    <t xml:space="preserve">HAIDER FRANCISCO CASTRO GOMEZ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</si>
  <si>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</si>
  <si>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CO1.REQ.7993883</t>
  </si>
  <si>
    <t>OPSP-VEX-0117-2025</t>
  </si>
  <si>
    <t>https://community.secop.gov.co/Public/Tendering/ContractNoticePhases/View?PPI=CO1.PPI.38332980&amp;isFromPublicArea=True&amp;isModal=False</t>
  </si>
  <si>
    <t xml:space="preserve">ELIECER MIGUEL ZUÑIGA ORTIZ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</si>
  <si>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</si>
  <si>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CO1.REQ.7993447</t>
  </si>
  <si>
    <t>OPSP-VEX-0116-2025</t>
  </si>
  <si>
    <t>https://community.secop.gov.co/Public/Tendering/ContractNoticePhases/View?PPI=CO1.PPI.38352147&amp;isFromPublicArea=True&amp;isModal=False</t>
  </si>
  <si>
    <t xml:space="preserve">ALFREDO LUIS CALDERA GUZMAN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</si>
  <si>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</si>
  <si>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CO1.REQ.7998725</t>
  </si>
  <si>
    <t>OPSP-VEX-0115-2025</t>
  </si>
  <si>
    <t>https://community.secop.gov.co/Public/Tendering/ContractNoticePhases/View?PPI=CO1.PPI.38332067&amp;isFromPublicArea=True&amp;isModal=False</t>
  </si>
  <si>
    <t xml:space="preserve">JESUS DAVID MIRANDA CORRALES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</si>
  <si>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</si>
  <si>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CO1.REQ.7992986</t>
  </si>
  <si>
    <t>OPSP-VEX-0114-2025</t>
  </si>
  <si>
    <t>https://community.secop.gov.co/Public/Tendering/ContractNoticePhases/View?PPI=CO1.PPI.38350490&amp;isFromPublicArea=True&amp;isModal=False</t>
  </si>
  <si>
    <t>SERVIDCO S.A.S.</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</si>
  <si>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</si>
  <si>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CO1.REQ.7998325</t>
  </si>
  <si>
    <t>OPS-VEX-0113-2025</t>
  </si>
  <si>
    <t>https://community.secop.gov.co/Public/Tendering/ContractNoticePhases/View?PPI=CO1.PPI.38314345&amp;isFromPublicArea=True&amp;isModal=False</t>
  </si>
  <si>
    <t xml:space="preserve">JUAN CARLOS OBREGON HERNANDEZ </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</si>
  <si>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</si>
  <si>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CO1.REQ.7988954</t>
  </si>
  <si>
    <t>OAG-VEX-0112-2025</t>
  </si>
  <si>
    <t>https://community.secop.gov.co/Public/Tendering/ContractNoticePhases/View?PPI=CO1.PPI.38319383&amp;isFromPublicArea=True&amp;isModal=False</t>
  </si>
  <si>
    <t>ESCALERA S.A.S.</t>
  </si>
  <si>
    <t>La presente orden tiene por objeto PRESTACIÓN DE SERVICIOS DE APOYO LOGÍSTICO REQUERIDA PARA EL CONTROL, INSPECCIÓN Y SEGUIMIENTO DE OBRA EN EL MARCO DEL CONTRATO INTERADMINISTRATIVO N°588 DE 2022 CORPORACIÓN AUTÓNOMA REGIONAL DEL MAGDALENA-CORPAMAG</t>
  </si>
  <si>
    <t>CO1.REQ.7990775</t>
  </si>
  <si>
    <t>OPS-VEX-0111-2025</t>
  </si>
  <si>
    <t>https://community.secop.gov.co/Public/Tendering/ContractNoticePhases/View?PPI=CO1.PPI.38159832&amp;isFromPublicArea=True&amp;isModal=False</t>
  </si>
  <si>
    <t>O</t>
  </si>
  <si>
    <t xml:space="preserve">SANDRA MARCELA PARRA MARULANDA </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</si>
  <si>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</si>
  <si>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CO1.REQ.7950384</t>
  </si>
  <si>
    <t>OPSP-VEX-0110-2025</t>
  </si>
  <si>
    <t>https://community.secop.gov.co/Public/Tendering/ContractNoticePhases/View?PPI=CO1.PPI.38148120&amp;isFromPublicArea=True&amp;isModal=False</t>
  </si>
  <si>
    <t>KELLYS YOLIMA SILVERA CASTRO</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</si>
  <si>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</si>
  <si>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CO1.REQ.7948037</t>
  </si>
  <si>
    <t>OAG-VEX-0109-2025</t>
  </si>
  <si>
    <t>https://community.secop.gov.co/Public/Tendering/ContractNoticePhases/View?PPI=CO1.PPI.38147162&amp;isFromPublicArea=True&amp;isModal=False</t>
  </si>
  <si>
    <t xml:space="preserve">FABIO ANDRES FERNANDEZ PINTO </t>
  </si>
  <si>
    <t xml:space="preserve">GINA PAOLA MENDIVIL RODRIGUEZ </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</si>
  <si>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</si>
  <si>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CO1.REQ.7948001</t>
  </si>
  <si>
    <t>OPSP-VEX-0108-2025</t>
  </si>
  <si>
    <t>https://community.secop.gov.co/Public/Tendering/ContractNoticePhases/View?PPI=CO1.PPI.38146461&amp;isFromPublicArea=True&amp;isModal=False</t>
  </si>
  <si>
    <t xml:space="preserve">BRIAN HELI CASTAÑO GARCIA </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</si>
  <si>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</si>
  <si>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CO1.REQ.7947735</t>
  </si>
  <si>
    <t>OPSP-VEX-0107-2025</t>
  </si>
  <si>
    <t>https://community.secop.gov.co/Public/Tendering/ContractNoticePhases/View?PPI=CO1.PPI.38142073&amp;isFromPublicArea=True&amp;isModal=False</t>
  </si>
  <si>
    <t xml:space="preserve">YOHELY PAOLA PADILLA MAZENETT </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</si>
  <si>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</si>
  <si>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CO1.REQ.7946674</t>
  </si>
  <si>
    <t>OPSP-VEX-0106-2025</t>
  </si>
  <si>
    <t>https://community.secop.gov.co/Public/Tendering/ContractNoticePhases/View?PPI=CO1.PPI.38145049&amp;isFromPublicArea=True&amp;isModal=False</t>
  </si>
  <si>
    <t>CAROLINA ESTER OWEN JACQUIN</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</si>
  <si>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</si>
  <si>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CO1.REQ.7947233</t>
  </si>
  <si>
    <t>OPSP-VEX-0105-2025</t>
  </si>
  <si>
    <t>https://community.secop.gov.co/Public/Tendering/ContractNoticePhases/View?PPI=CO1.PPI.38096068&amp;isFromPublicArea=True&amp;isModal=False</t>
  </si>
  <si>
    <t xml:space="preserve">EDUARDO JOSE BARRENECHE AVILA </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</si>
  <si>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</si>
  <si>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CO1.REQ.7933463</t>
  </si>
  <si>
    <t>OPSP-VEX-0104-2025</t>
  </si>
  <si>
    <t>https://community.secop.gov.co/Public/Tendering/ContractNoticePhases/View?PPI=CO1.PPI.38071638&amp;isFromPublicArea=True&amp;isModal=False</t>
  </si>
  <si>
    <t xml:space="preserve">JOSE MIGUEL SALAS RODRIGUEZ </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</si>
  <si>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</si>
  <si>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CO1.REQ.7927180</t>
  </si>
  <si>
    <t>OPSP-VEX-0103-2025</t>
  </si>
  <si>
    <t>https://community.secop.gov.co/Public/Tendering/ContractNoticePhases/View?PPI=CO1.PPI.38094318&amp;isFromPublicArea=True&amp;isModal=False</t>
  </si>
  <si>
    <t xml:space="preserve">GREIS PATRICIA ARIZA MARTINEZ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</si>
  <si>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</si>
  <si>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CO1.REQ.7933176</t>
  </si>
  <si>
    <t>OPSP-VEX-0102-2025</t>
  </si>
  <si>
    <t>https://community.secop.gov.co/Public/Tendering/ContractNoticePhases/View?PPI=CO1.PPI.38062994&amp;isFromPublicArea=True&amp;isModal=False</t>
  </si>
  <si>
    <t xml:space="preserve">KATHERINE LIZETH CAMPO PINTO </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</si>
  <si>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</si>
  <si>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CO1.REQ.7925331</t>
  </si>
  <si>
    <t>OPSP-VEX-0101-2025</t>
  </si>
  <si>
    <t>https://community.secop.gov.co/Public/Tendering/ContractNoticePhases/View?PPI=CO1.PPI.38061095&amp;isFromPublicArea=True&amp;isModal=False</t>
  </si>
  <si>
    <t xml:space="preserve">MARIA FERNANDA BARBOSA RAMOS </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</si>
  <si>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</si>
  <si>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CO1.REQ.7924905</t>
  </si>
  <si>
    <t>OPSP-VEX-0100-2025</t>
  </si>
  <si>
    <t>https://community.secop.gov.co/Public/Tendering/ContractNoticePhases/View?PPI=CO1.PPI.38018280&amp;isFromPublicArea=True&amp;isModal=False</t>
  </si>
  <si>
    <t>2025-01-22 /21-01-2025</t>
  </si>
  <si>
    <t xml:space="preserve">ROBERTO ALFONSO GARCIA CAMPO </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</si>
  <si>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</si>
  <si>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CO1.REQ.7925578</t>
  </si>
  <si>
    <t>OPSP-VEX-0099-2025</t>
  </si>
  <si>
    <t>https://community.secop.gov.co/Public/Tendering/ContractNoticePhases/View?PPI=CO1.PPI.38057550&amp;isFromPublicArea=True&amp;isModal=False</t>
  </si>
  <si>
    <t xml:space="preserve">BETSY LAUDIT MANJARRES FERNANDEZ </t>
  </si>
  <si>
    <t xml:space="preserve">WENDY CAROLINA SALAZAR TOBIAS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</si>
  <si>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</si>
  <si>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CO1.REQ.7924206</t>
  </si>
  <si>
    <t>OPSP-VEX-0098-2025</t>
  </si>
  <si>
    <t>https://community.secop.gov.co/Public/Tendering/ContractNoticePhases/View?PPI=CO1.PPI.38036121&amp;isFromPublicArea=True&amp;isModal=False</t>
  </si>
  <si>
    <t xml:space="preserve">MANUEL JOAQUIN MEZA DELGADO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</si>
  <si>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</si>
  <si>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CO1.REQ.7918384</t>
  </si>
  <si>
    <t>OAG-VEX-0097-2025</t>
  </si>
  <si>
    <t>https://community.secop.gov.co/Public/Tendering/ContractNoticePhases/View?PPI=CO1.PPI.38092823&amp;isFromPublicArea=True&amp;isModal=False</t>
  </si>
  <si>
    <t xml:space="preserve">YARITZA NOHEMI PEREA SARMIENTO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</si>
  <si>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</si>
  <si>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CO1.REQ.7932872</t>
  </si>
  <si>
    <t>OPSP-VEX-0096-2025</t>
  </si>
  <si>
    <t>https://community.secop.gov.co/Public/Tendering/ContractNoticePhases/View?PPI=CO1.PPI.38032324&amp;isFromPublicArea=True&amp;isModal=False</t>
  </si>
  <si>
    <t xml:space="preserve">FANOR EDUARDO MARTINEZ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</si>
  <si>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</si>
  <si>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CO1.REQ.7917195</t>
  </si>
  <si>
    <t>OPSP-VEX-0095-2025</t>
  </si>
  <si>
    <t>https://community.secop.gov.co/Public/Tendering/ContractNoticePhases/View?PPI=CO1.PPI.38106946&amp;isFromPublicArea=True&amp;isModal=False</t>
  </si>
  <si>
    <t>ZULAY MARIA ACENDRA FILOS</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</si>
  <si>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</si>
  <si>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CO1.REQ.7936778</t>
  </si>
  <si>
    <t>OPS-VEX-0094-2025</t>
  </si>
  <si>
    <t>https://community.secop.gov.co/Public/Tendering/ContractNoticePhases/View?PPI=CO1.PPI.38030277&amp;isFromPublicArea=True&amp;isModal=False</t>
  </si>
  <si>
    <t xml:space="preserve">FABIO MANUEL BERNAL CISNEROS </t>
  </si>
  <si>
    <t>CO1.REQ.7916573</t>
  </si>
  <si>
    <t>OAG-VEX-0093-2025</t>
  </si>
  <si>
    <t>https://community.secop.gov.co/Public/Tendering/ContractNoticePhases/View?PPI=CO1.PPI.38022674&amp;isFromPublicArea=True&amp;isModal=False</t>
  </si>
  <si>
    <t xml:space="preserve">ALBERTO MARIO OSPINO SALAS </t>
  </si>
  <si>
    <t>CO1.REQ.7914609</t>
  </si>
  <si>
    <t>OPSP-VEX-0092-2025</t>
  </si>
  <si>
    <t>https://community.secop.gov.co/Public/Tendering/ContractNoticePhases/View?PPI=CO1.PPI.38021159&amp;isFromPublicArea=True&amp;isModal=False</t>
  </si>
  <si>
    <t xml:space="preserve">LUIS CARLOS BARROS RESTREPO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</si>
  <si>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</si>
  <si>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CO1.REQ.7913770</t>
  </si>
  <si>
    <t>OPSP-VEX-0091-2025</t>
  </si>
  <si>
    <t>https://community.secop.gov.co/Public/Tendering/ContractNoticePhases/View?PPI=CO1.PPI.38020014&amp;isFromPublicArea=True&amp;isModal=False</t>
  </si>
  <si>
    <t xml:space="preserve">JESUS DAVID GUERRA LOPEZ </t>
  </si>
  <si>
    <t>CO1.REQ.7913617</t>
  </si>
  <si>
    <t>OPSP-VEX-0090-2025</t>
  </si>
  <si>
    <t>https://community.secop.gov.co/Public/Tendering/ContractNoticePhases/View?PPI=CO1.PPI.38022328&amp;isFromPublicArea=True&amp;isModal=False</t>
  </si>
  <si>
    <t xml:space="preserve">PEDRO ANTONIO MERCADO GONZÁLEZ </t>
  </si>
  <si>
    <t xml:space="preserve">HERNAN DARIO RUIZ SOLER </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</si>
  <si>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</si>
  <si>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CO1.REQ.7914414</t>
  </si>
  <si>
    <t>OPSP-VEX-0089-2025</t>
  </si>
  <si>
    <t>https://community.secop.gov.co/Public/Tendering/ContractNoticePhases/View?PPI=CO1.PPI.37955983&amp;isFromPublicArea=True&amp;isModal=False</t>
  </si>
  <si>
    <t xml:space="preserve">DAIRO CESAR PADILLA PEREZ </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</si>
  <si>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</si>
  <si>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CO1.REQ.7894196</t>
  </si>
  <si>
    <t>OPSP-VEX-0088-2025</t>
  </si>
  <si>
    <t>https://community.secop.gov.co/Public/Tendering/ContractNoticePhases/View?PPI=CO1.PPI.37970715&amp;isFromPublicArea=True&amp;isModal=False</t>
  </si>
  <si>
    <t xml:space="preserve">CLARA INES AGUILAR OBREDOR </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</si>
  <si>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</si>
  <si>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CO1.REQ.7898662</t>
  </si>
  <si>
    <t>OPSP-VEX-0087-2025</t>
  </si>
  <si>
    <t>https://community.secop.gov.co/Public/Tendering/ContractNoticePhases/View?PPI=CO1.PPI.37851494&amp;isFromPublicArea=True&amp;isModal=False</t>
  </si>
  <si>
    <t xml:space="preserve">FREDY DE JESUS SALCEDO OSPINO </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</si>
  <si>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</si>
  <si>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CO1.REQ.7864231</t>
  </si>
  <si>
    <t>OPSP-VEX-0086-2025</t>
  </si>
  <si>
    <t>https://community.secop.gov.co/Public/Tendering/ContractNoticePhases/View?PPI=CO1.PPI.37850335&amp;isFromPublicArea=True&amp;isModal=False</t>
  </si>
  <si>
    <t xml:space="preserve">FERNANDO JOSE AZAR DAVILA </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</si>
  <si>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</si>
  <si>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CO1.REQ.7863909</t>
  </si>
  <si>
    <t>OPSP-VEX-0085-2025</t>
  </si>
  <si>
    <t>https://community.secop.gov.co/Public/Tendering/ContractNoticePhases/View?PPI=CO1.PPI.37861924&amp;isFromPublicArea=True&amp;isModal=False</t>
  </si>
  <si>
    <t>JUAN CARLOS NARVAEZ BARANDICA</t>
  </si>
  <si>
    <t xml:space="preserve">JUAN PABLO DIAZ PASCUAS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</si>
  <si>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</si>
  <si>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CO1.REQ.7867784</t>
  </si>
  <si>
    <t>OPSP-VEX-0084-2025</t>
  </si>
  <si>
    <t>https://community.secop.gov.co/Public/Tendering/ContractNoticePhases/View?PPI=CO1.PPI.37820818&amp;isFromPublicArea=True&amp;isModal=False</t>
  </si>
  <si>
    <t xml:space="preserve">MIRIAN ESTHER SIERRA HERNANDEZ </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</si>
  <si>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</si>
  <si>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CO1.REQ.7854515</t>
  </si>
  <si>
    <t>OPSP-VEX-0083-2025</t>
  </si>
  <si>
    <t>https://community.secop.gov.co/Public/Tendering/ContractNoticePhases/View?PPI=CO1.PPI.37818728&amp;isFromPublicArea=True&amp;isModal=False</t>
  </si>
  <si>
    <t>IVIS DEL CARMEN ALVARADO MONTENEGRO</t>
  </si>
  <si>
    <t xml:space="preserve">ABRAHAN DAVID VASQUEZ ZARZA </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</si>
  <si>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</si>
  <si>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CO1.REQ.7854123</t>
  </si>
  <si>
    <t>OAG-VEX-0082-2025</t>
  </si>
  <si>
    <t>https://community.secop.gov.co/Public/Tendering/ContractNoticePhases/View?PPI=CO1.PPI.37772604&amp;isFromPublicArea=True&amp;isModal=False</t>
  </si>
  <si>
    <t xml:space="preserve">PURA INES RACEDO VARELA </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</si>
  <si>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</si>
  <si>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CO1.REQ.7840841</t>
  </si>
  <si>
    <t>OPSP-VEX-0081-2025</t>
  </si>
  <si>
    <t>https://community.secop.gov.co/Public/Tendering/ContractNoticePhases/View?PPI=CO1.PPI.37768401&amp;isFromPublicArea=True&amp;isModal=False</t>
  </si>
  <si>
    <t xml:space="preserve">WENDY VANESA GIL SANTIAGO </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</si>
  <si>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</si>
  <si>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CO1.REQ.7839390</t>
  </si>
  <si>
    <t>OPSP-VEX-0080-2025</t>
  </si>
  <si>
    <t>https://community.secop.gov.co/Public/Tendering/ContractNoticePhases/View?PPI=CO1.PPI.37809574&amp;isFromPublicArea=True&amp;isModal=False</t>
  </si>
  <si>
    <t>2025-02-18 / 2025-02-19</t>
  </si>
  <si>
    <t>385 - 402</t>
  </si>
  <si>
    <t>GRUPO EMPRESARIAL GAVA S.A.S.</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</si>
  <si>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</si>
  <si>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CO1.REQ.7852105</t>
  </si>
  <si>
    <t>OPS-VEX-0079-2025</t>
  </si>
  <si>
    <t>https://community.secop.gov.co/Public/Tendering/ContractNoticePhases/View?PPI=CO1.PPI.37734973&amp;isFromPublicArea=True&amp;isModal=False</t>
  </si>
  <si>
    <t xml:space="preserve">CHRISTHIAN CAMILO NUÑEZ GARCIA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</si>
  <si>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</si>
  <si>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CO1.REQ.7829544</t>
  </si>
  <si>
    <t>OPSP-VEX-0078-2025</t>
  </si>
  <si>
    <t>https://community.secop.gov.co/Public/Tendering/ContractNoticePhases/View?PPI=CO1.PPI.37788499&amp;isFromPublicArea=True&amp;isModal=False</t>
  </si>
  <si>
    <t>2025-02-19 / 2025-02-20</t>
  </si>
  <si>
    <t>402 - 416</t>
  </si>
  <si>
    <t>INTERLUD S.A.S.</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</si>
  <si>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</si>
  <si>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CO1.REQ.7844950</t>
  </si>
  <si>
    <t>OPS-VEX-0077-2025</t>
  </si>
  <si>
    <t>https://community.secop.gov.co/Public/Tendering/ContractNoticePhases/View?PPI=CO1.PPI.37722637&amp;isFromPublicArea=True&amp;isModal=False</t>
  </si>
  <si>
    <t xml:space="preserve">EDITH DEL ROSARIO ROLONG PEREZ </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</si>
  <si>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</si>
  <si>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CO1.REQ.7825813</t>
  </si>
  <si>
    <t>OPSP-VEX-0076-2025</t>
  </si>
  <si>
    <t>https://community.secop.gov.co/Public/Tendering/ContractNoticePhases/View?PPI=CO1.PPI.37720841&amp;isFromPublicArea=True&amp;isModal=False</t>
  </si>
  <si>
    <t xml:space="preserve">CARLA PAOLA MARQUEZ PASO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</si>
  <si>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</si>
  <si>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CO1.REQ.7825241</t>
  </si>
  <si>
    <t>OPSP-VEX-0075-2025</t>
  </si>
  <si>
    <t>https://community.secop.gov.co/Public/Tendering/ContractNoticePhases/View?PPI=CO1.PPI.37722046&amp;isFromPublicArea=True&amp;isModal=False</t>
  </si>
  <si>
    <t xml:space="preserve">IBETH ROCIO NORIEGA HERAZO </t>
  </si>
  <si>
    <t xml:space="preserve">SANDRA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</si>
  <si>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</si>
  <si>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CO1.REQ.7825093</t>
  </si>
  <si>
    <t>OAG-VEX-0074-2025</t>
  </si>
  <si>
    <t>https://community.secop.gov.co/Public/Tendering/ContractNoticePhases/View?PPI=CO1.PPI.37681725&amp;isFromPublicArea=True&amp;isModal=False</t>
  </si>
  <si>
    <t xml:space="preserve">SAIDA KARINA AMAYA PEREZ </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</si>
  <si>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</si>
  <si>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CO1.REQ.7813075</t>
  </si>
  <si>
    <t>OPSP-VEX-0073-2025</t>
  </si>
  <si>
    <t>https://community.secop.gov.co/Public/Tendering/ContractNoticePhases/View?PPI=CO1.PPI.37661388&amp;isFromPublicArea=True&amp;isModal=False</t>
  </si>
  <si>
    <t xml:space="preserve">ELVIRA OLGA TORREGROZA CABARCAS </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</si>
  <si>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</si>
  <si>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CO1.REQ.7807714</t>
  </si>
  <si>
    <t>OPSP-VEX-0072-2025</t>
  </si>
  <si>
    <t>https://community.secop.gov.co/Public/Tendering/ContractNoticePhases/View?PPI=CO1.PPI.37680601&amp;isFromPublicArea=True&amp;isModal=False</t>
  </si>
  <si>
    <t>SORAYA SOFIA HOWELL MOLINA</t>
  </si>
  <si>
    <t xml:space="preserve">CLARA HELENA VANEGAS RINCON </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</si>
  <si>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</si>
  <si>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CO1.REQ.7812759</t>
  </si>
  <si>
    <t>OPSP-VEX-0071-2025</t>
  </si>
  <si>
    <t>https://community.secop.gov.co/Public/Tendering/ContractNoticePhases/View?PPI=CO1.PPI.37679860&amp;isFromPublicArea=True&amp;isModal=False</t>
  </si>
  <si>
    <t xml:space="preserve">YINA ALEJANDRA TELLEZ FUENTES </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</si>
  <si>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</si>
  <si>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CO1.REQ.7812380</t>
  </si>
  <si>
    <t>OPSP-VEX-0070-2025</t>
  </si>
  <si>
    <t>https://community.secop.gov.co/Public/Tendering/ContractNoticePhases/View?PPI=CO1.PPI.37650289&amp;isFromPublicArea=True&amp;isModal=False</t>
  </si>
  <si>
    <t xml:space="preserve">ANDRES FELIPE VELEZ OLIVARES </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</si>
  <si>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</si>
  <si>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CO1.REQ.7803068</t>
  </si>
  <si>
    <t>OPSP-VEX-0069-2025</t>
  </si>
  <si>
    <t>https://community.secop.gov.co/Public/Tendering/ContractNoticePhases/View?PPI=CO1.PPI.37649413&amp;isFromPublicArea=True&amp;isModal=False</t>
  </si>
  <si>
    <t xml:space="preserve">FRANCKY NORBERTO CORREDOR SANTAMARIA </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</si>
  <si>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</si>
  <si>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CO1.REQ.7802287</t>
  </si>
  <si>
    <t>OPSP-VEX-0068-2025</t>
  </si>
  <si>
    <t>https://community.secop.gov.co/Public/Tendering/ContractNoticePhases/View?PPI=CO1.PPI.37651855&amp;isFromPublicArea=True&amp;isModal=False</t>
  </si>
  <si>
    <t xml:space="preserve">JOSE LUIS DIAZ DE LA CRUZ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</si>
  <si>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</si>
  <si>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CO1.REQ.7803277</t>
  </si>
  <si>
    <t>OPSP-VEX-0067-2025</t>
  </si>
  <si>
    <t>https://community.secop.gov.co/Public/Tendering/ContractNoticePhases/View?PPI=CO1.PPI.37632704&amp;isFromPublicArea=True&amp;isModal=False</t>
  </si>
  <si>
    <t xml:space="preserve">KAREN FLOMARA ALSINA RANGEL </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</si>
  <si>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</si>
  <si>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CO1.REQ.7797631</t>
  </si>
  <si>
    <t>OPSP-VEX-0066-2025</t>
  </si>
  <si>
    <t>https://community.secop.gov.co/Public/Tendering/ContractNoticePhases/View?PPI=CO1.PPI.37627506&amp;isFromPublicArea=True&amp;isModal=False</t>
  </si>
  <si>
    <t xml:space="preserve">JORGE ARMANDO FORERO FERNANDEZ DE CASTRO </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</si>
  <si>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</si>
  <si>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CO1.REQ.7795962</t>
  </si>
  <si>
    <t>OPSP-VEX-0065-2025</t>
  </si>
  <si>
    <t>https://community.secop.gov.co/Public/Tendering/ContractNoticePhases/View?PPI=CO1.PPI.37616294&amp;isFromPublicArea=True&amp;isModal=False</t>
  </si>
  <si>
    <t xml:space="preserve">ANDREA CAROLINA PALMERA MORENO </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</si>
  <si>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</si>
  <si>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CO1.REQ.7792148</t>
  </si>
  <si>
    <t>OPSP-VEX-0064-2025</t>
  </si>
  <si>
    <t>https://community.secop.gov.co/Public/Tendering/ContractNoticePhases/View?PPI=CO1.PPI.37614789&amp;isFromPublicArea=True&amp;isModal=False</t>
  </si>
  <si>
    <t xml:space="preserve">GLORIA CECILIA DE LEON MARTINEZ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</si>
  <si>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</si>
  <si>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CO1.REQ.7791749</t>
  </si>
  <si>
    <t>OPSP-VEX-0063-2025</t>
  </si>
  <si>
    <t>https://community.secop.gov.co/Public/Tendering/ContractNoticePhases/View?PPI=CO1.PPI.37613638&amp;isFromPublicArea=True&amp;isModal=False</t>
  </si>
  <si>
    <t xml:space="preserve">JASON DE JESUS BUSTAMANTE ALVAREZ </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</si>
  <si>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</si>
  <si>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CO1.REQ.7791165</t>
  </si>
  <si>
    <t>OPSP-VEX-0062-2025</t>
  </si>
  <si>
    <t>https://community.secop.gov.co/Public/Tendering/ContractNoticePhases/View?PPI=CO1.PPI.37612914&amp;isFromPublicArea=True&amp;isModal=False</t>
  </si>
  <si>
    <t xml:space="preserve">GLORIA JUDITH RODRIGUEZ CASTRILLO </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</si>
  <si>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</si>
  <si>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CO1.REQ.7791203</t>
  </si>
  <si>
    <t>OPSP-VEX-0061-2025</t>
  </si>
  <si>
    <t>https://community.secop.gov.co/Public/Tendering/ContractNoticePhases/View?PPI=CO1.PPI.37611872&amp;isFromPublicArea=True&amp;isModal=False</t>
  </si>
  <si>
    <t xml:space="preserve">ANA KARINA FERRER HERNANDEZ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</si>
  <si>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</si>
  <si>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CO1.REQ.7790770</t>
  </si>
  <si>
    <t>OPSP-VEX-0060-2025</t>
  </si>
  <si>
    <t>https://community.secop.gov.co/Public/Tendering/ContractNoticePhases/View?PPI=CO1.PPI.37590877&amp;isFromPublicArea=True&amp;isModal=False</t>
  </si>
  <si>
    <t xml:space="preserve">ADAN JOSE OLIVEROS ALTAHONA </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</si>
  <si>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</si>
  <si>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CO1.REQ.7784247</t>
  </si>
  <si>
    <t>OPSP-VEX-0059-2025</t>
  </si>
  <si>
    <t>https://community.secop.gov.co/Public/Tendering/ContractNoticePhases/View?PPI=CO1.PPI.37583013&amp;isFromPublicArea=True&amp;isModal=False</t>
  </si>
  <si>
    <t xml:space="preserve">LEONARDO JOSE CANDANOZA YACOMELO </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</si>
  <si>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</si>
  <si>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CO1.REQ.7781913</t>
  </si>
  <si>
    <t>OPSP-VEX-0058-2025</t>
  </si>
  <si>
    <t>https://community.secop.gov.co/Public/Tendering/ContractNoticePhases/View?PPI=CO1.PPI.37581791&amp;isFromPublicArea=True&amp;isModal=False</t>
  </si>
  <si>
    <t xml:space="preserve">LUIS DIEGO CORPUS PORTACIO </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</si>
  <si>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</si>
  <si>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CO1.REQ.7781604</t>
  </si>
  <si>
    <t>OAG-VEX-0057-2025</t>
  </si>
  <si>
    <t>https://community.secop.gov.co/Public/Tendering/ContractNoticePhases/View?PPI=CO1.PPI.37580309&amp;isFromPublicArea=True&amp;isModal=False</t>
  </si>
  <si>
    <t xml:space="preserve">RAFAEL DAVID PINEDA GUERRERO </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</si>
  <si>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</si>
  <si>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CO1.REQ.7780800</t>
  </si>
  <si>
    <t>OPSP-VEX-0056-2025</t>
  </si>
  <si>
    <t>https://community.secop.gov.co/Public/Tendering/ContractNoticePhases/View?PPI=CO1.PPI.37579304&amp;isFromPublicArea=True&amp;isModal=False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</si>
  <si>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</si>
  <si>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</si>
  <si>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CO1.REQ.7780605</t>
  </si>
  <si>
    <t>OAG-VEX-0055-2025</t>
  </si>
  <si>
    <t>https://community.secop.gov.co/Public/Tendering/ContractNoticePhases/View?PPI=CO1.PPI.37469096&amp;isFromPublicArea=True&amp;isModal=False</t>
  </si>
  <si>
    <t xml:space="preserve">JORGE GOMEZ ROJAS </t>
  </si>
  <si>
    <t>41 - 14625</t>
  </si>
  <si>
    <t>TESLATRONICA SUMADOR S.A.S</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</si>
  <si>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</si>
  <si>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ORDEN DE COMPRA</t>
  </si>
  <si>
    <t>CO1.REQ.7785835</t>
  </si>
  <si>
    <t>ODC-VEX-0001-2025</t>
  </si>
  <si>
    <t>https://community.secop.gov.co/Public/Tendering/ContractNoticePhases/View?PPI=CO1.PPI.37471238&amp;isFromPublicArea=True&amp;isModal=False</t>
  </si>
  <si>
    <t xml:space="preserve">RICARDO JAVIER PUPO DIAZ </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</si>
  <si>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</si>
  <si>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CO1.REQ.7784834</t>
  </si>
  <si>
    <t>OPSP-VEX-0054-2025</t>
  </si>
  <si>
    <t>https://community.secop.gov.co/Public/Tendering/ContractNoticePhases/View?PPI=CO1.PPI.37576449&amp;isFromPublicArea=True&amp;isModal=False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</si>
  <si>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</si>
  <si>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CO1.REQ.7779719</t>
  </si>
  <si>
    <t>OPSP-VEX-0053-2025</t>
  </si>
  <si>
    <t>https://community.secop.gov.co/Public/Tendering/ContractNoticePhases/View?PPI=CO1.PPI.37557461&amp;isFromPublicArea=True&amp;isModal=False</t>
  </si>
  <si>
    <t xml:space="preserve">MARIA CAMILA GRANADOS RODRIGUEZ </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</si>
  <si>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</si>
  <si>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CO1.REQ.7773739</t>
  </si>
  <si>
    <t>OPSP-VEX-0052-2025</t>
  </si>
  <si>
    <t>https://community.secop.gov.co/Public/Tendering/ContractNoticePhases/View?PPI=CO1.PPI.37555767&amp;isFromPublicArea=True&amp;isModal=False</t>
  </si>
  <si>
    <t>DANA CABALLERO NAVARRO</t>
  </si>
  <si>
    <t xml:space="preserve">MARGIE MILENA SILVA OLAYA </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</si>
  <si>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</si>
  <si>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CO1.REQ.7773324</t>
  </si>
  <si>
    <t>OPSP-VEX-0051-2025</t>
  </si>
  <si>
    <t>https://community.secop.gov.co/Public/Tendering/ContractNoticePhases/View?PPI=CO1.PPI.37554806&amp;isFromPublicArea=True&amp;isModal=False</t>
  </si>
  <si>
    <t xml:space="preserve">NATHALIA SOFIA RAMIREZ MEZA </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</si>
  <si>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</si>
  <si>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CO1.REQ.7772832</t>
  </si>
  <si>
    <t>OAG-VEX-0050-2025</t>
  </si>
  <si>
    <t>https://community.secop.gov.co/Public/Tendering/ContractNoticePhases/View?PPI=CO1.PPI.37508627&amp;isFromPublicArea=True&amp;isModal=False</t>
  </si>
  <si>
    <t xml:space="preserve">CARLOS ARTURO BORJAS MARQUEZ </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</si>
  <si>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</si>
  <si>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CO1.REQ.7757967</t>
  </si>
  <si>
    <t>OPSP-VEX-0049-2025</t>
  </si>
  <si>
    <t>https://community.secop.gov.co/Public/Tendering/ContractNoticePhases/View?PPI=CO1.PPI.37549430&amp;isFromPublicArea=True&amp;isModal=False</t>
  </si>
  <si>
    <t xml:space="preserve">DANIEL EDUARDO OSPINO DIAZ GRANADOS </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</si>
  <si>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</si>
  <si>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CO1.REQ.7770952</t>
  </si>
  <si>
    <t>OPSP-VEX-0048-2025</t>
  </si>
  <si>
    <t>https://community.secop.gov.co/Public/Tendering/ContractNoticePhases/View?PPI=CO1.PPI.37548036&amp;isFromPublicArea=True&amp;isModal=False</t>
  </si>
  <si>
    <t xml:space="preserve">ALEXANDRA SOLANO TUIRAN </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</si>
  <si>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</si>
  <si>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CO1.REQ.7770193</t>
  </si>
  <si>
    <t>OPSP-VEX-0047-2025</t>
  </si>
  <si>
    <t>https://community.secop.gov.co/Public/Tendering/ContractNoticePhases/View?PPI=CO1.PPI.37558732&amp;isFromPublicArea=True&amp;isModal=False</t>
  </si>
  <si>
    <t xml:space="preserve">STEPHANIE CHAVEZ DONADO </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</si>
  <si>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</si>
  <si>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CO1.REQ.7774211</t>
  </si>
  <si>
    <t>OPSP-VEX-0046-2025</t>
  </si>
  <si>
    <t>https://community.secop.gov.co/Public/Tendering/ContractNoticePhases/View?PPI=CO1.PPI.37546059&amp;isFromPublicArea=True&amp;isModal=False</t>
  </si>
  <si>
    <t xml:space="preserve">JESUS CORREA HELBRUM </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</si>
  <si>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</si>
  <si>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CO1.REQ.7770110</t>
  </si>
  <si>
    <t>OPSP-VEX-0045-2025</t>
  </si>
  <si>
    <t>https://community.secop.gov.co/Public/Tendering/ContractNoticePhases/View?PPI=CO1.PPI.37506227&amp;isFromPublicArea=True&amp;isModal=False</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</si>
  <si>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</si>
  <si>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CO1.REQ.7756962</t>
  </si>
  <si>
    <t>OPSP-VEX-0044-2025</t>
  </si>
  <si>
    <t>https://community.secop.gov.co/Public/Tendering/ContractNoticePhases/View?PPI=CO1.PPI.37567084&amp;isFromPublicArea=True&amp;isModal=False</t>
  </si>
  <si>
    <t xml:space="preserve">MARIO ANDRES NAJERA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</si>
  <si>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</si>
  <si>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CO1.REQ.7776970</t>
  </si>
  <si>
    <t>OAG-VEX-0043-2025</t>
  </si>
  <si>
    <t>https://community.secop.gov.co/Public/Tendering/ContractNoticePhases/View?PPI=CO1.PPI.37510010&amp;isFromPublicArea=True&amp;isModal=False</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</si>
  <si>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</si>
  <si>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CO1.REQ.7758334</t>
  </si>
  <si>
    <t>OPSP-VEX-0042-2025</t>
  </si>
  <si>
    <t>https://community.secop.gov.co/Public/Tendering/ContractNoticePhases/View?PPI=CO1.PPI.37544370&amp;isFromPublicArea=True&amp;isModal=False</t>
  </si>
  <si>
    <t xml:space="preserve">YULEIS MARTINEZ RUBIO </t>
  </si>
  <si>
    <t>CO1.REQ.7769748</t>
  </si>
  <si>
    <t>OAG-VEX-0041-2025</t>
  </si>
  <si>
    <t>https://community.secop.gov.co/Public/Tendering/ContractNoticePhases/View?PPI=CO1.PPI.37494225&amp;isFromPublicArea=True&amp;isModal=False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</si>
  <si>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</si>
  <si>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</si>
  <si>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CO1.REQ.7753222</t>
  </si>
  <si>
    <t>OAG-VEX-0040-2025</t>
  </si>
  <si>
    <t>https://community.secop.gov.co/Public/Tendering/ContractNoticePhases/View?PPI=CO1.PPI.37462733&amp;isFromPublicArea=True&amp;isModal=False</t>
  </si>
  <si>
    <t xml:space="preserve">BERTHA NAYIBE MURCIA MEDINA </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</si>
  <si>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</si>
  <si>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CO1.REQ.7742513</t>
  </si>
  <si>
    <t>OPSP-VEX-0039-2025</t>
  </si>
  <si>
    <t>https://community.secop.gov.co/Public/Tendering/ContractNoticePhases/View?PPI=CO1.PPI.37461848&amp;isFromPublicArea=True&amp;isModal=False</t>
  </si>
  <si>
    <t xml:space="preserve">LAURA MARGARITA CANTILLO ROSARIO </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</si>
  <si>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</si>
  <si>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CO1.REQ.7742027</t>
  </si>
  <si>
    <t>OPSP-VEX-0038-2025</t>
  </si>
  <si>
    <t>https://community.secop.gov.co/Public/Tendering/ContractNoticePhases/View?PPI=CO1.PPI.37493364&amp;isFromPublicArea=True&amp;isModal=False</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</si>
  <si>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</si>
  <si>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CO1.REQ.7752862</t>
  </si>
  <si>
    <t>OPSP-VEX-0037-2025</t>
  </si>
  <si>
    <t>https://community.secop.gov.co/Public/Tendering/ContractNoticePhases/View?PPI=CO1.PPI.37512914&amp;isFromPublicArea=True&amp;isModal=False</t>
  </si>
  <si>
    <t xml:space="preserve">ALFREDO JOSE DIAZ GRANADOS HUERTAS </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</si>
  <si>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</si>
  <si>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CO1.REQ.7759399</t>
  </si>
  <si>
    <t>OPSP-VEX-0036-2025</t>
  </si>
  <si>
    <t>https://community.secop.gov.co/Public/Tendering/ContractNoticePhases/View?PPI=CO1.PPI.37461105&amp;isFromPublicArea=True&amp;isModal=False</t>
  </si>
  <si>
    <t xml:space="preserve">ANDRES FELIPE CAMARGO LASTRA </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</si>
  <si>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</si>
  <si>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CO1.REQ.7741555</t>
  </si>
  <si>
    <t>OPSP-VEX-0035-2025</t>
  </si>
  <si>
    <t>https://community.secop.gov.co/Public/Tendering/ContractNoticePhases/View?PPI=CO1.PPI.37511036&amp;isFromPublicArea=True&amp;isModal=False</t>
  </si>
  <si>
    <t xml:space="preserve">LUZ ANGELICA JIMENEZ PINTO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</si>
  <si>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</si>
  <si>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CO1.REQ.7758951</t>
  </si>
  <si>
    <t>OAG-VEX-0034-2025</t>
  </si>
  <si>
    <t>https://community.secop.gov.co/Public/Tendering/ContractNoticePhases/View?PPI=CO1.PPI.37513730&amp;isFromPublicArea=True&amp;isModal=False</t>
  </si>
  <si>
    <t xml:space="preserve">JAIDAR PEREZ MOLINA </t>
  </si>
  <si>
    <t>CO1.REQ.7759788</t>
  </si>
  <si>
    <t>OPSP-VEX-0033-2025</t>
  </si>
  <si>
    <t>https://community.secop.gov.co/Public/Tendering/ContractNoticePhases/View?PPI=CO1.PPI.37458986&amp;isFromPublicArea=True&amp;isModal=False</t>
  </si>
  <si>
    <t xml:space="preserve">JUAN CARLOS AGUILAR CERVANTES </t>
  </si>
  <si>
    <t>CO1.REQ.7741074</t>
  </si>
  <si>
    <t>OPSP-VEX-0032-2025</t>
  </si>
  <si>
    <t>https://community.secop.gov.co/Public/Tendering/ContractNoticePhases/View?PPI=CO1.PPI.37479115&amp;isFromPublicArea=True&amp;isModal=False</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</si>
  <si>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</si>
  <si>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</si>
  <si>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CO1.REQ.7748114</t>
  </si>
  <si>
    <t>OPSP-VEX-0031-2025</t>
  </si>
  <si>
    <t>https://community.secop.gov.co/Public/Tendering/ContractNoticePhases/View?PPI=CO1.PPI.37478081&amp;isFromPublicArea=True&amp;isModal=False</t>
  </si>
  <si>
    <t xml:space="preserve">JAVIER MOISES SUAREZ SEGURA </t>
  </si>
  <si>
    <t>CO1.REQ.7747638</t>
  </si>
  <si>
    <t>OPSP-VEX-0030-2025</t>
  </si>
  <si>
    <t>https://community.secop.gov.co/Public/Tendering/ContractNoticePhases/View?PPI=CO1.PPI.37458726&amp;isFromPublicArea=True&amp;isModal=False</t>
  </si>
  <si>
    <t xml:space="preserve">CESAR ANDRES SCOTT PARDO </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</si>
  <si>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</si>
  <si>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CO1.REQ.7741025</t>
  </si>
  <si>
    <t>OPSP-VEX-0029-2025</t>
  </si>
  <si>
    <t>https://community.secop.gov.co/Public/Tendering/ContractNoticePhases/View?PPI=CO1.PPI.37454697&amp;isFromPublicArea=True&amp;isModal=False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</si>
  <si>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</si>
  <si>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</si>
  <si>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CO1.REQ.7739693</t>
  </si>
  <si>
    <t>OPSP-VEX-0028-2025</t>
  </si>
  <si>
    <t>https://community.secop.gov.co/Public/Tendering/ContractNoticePhases/View?PPI=CO1.PPI.37456799&amp;isFromPublicArea=True&amp;isModal=False</t>
  </si>
  <si>
    <t xml:space="preserve">MARIA ANGELICA ANDRADE ALVAREZ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</si>
  <si>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</si>
  <si>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CO1.REQ.7740486</t>
  </si>
  <si>
    <t>OPSP-VEX-0027-2025</t>
  </si>
  <si>
    <t>https://community.secop.gov.co/Public/Tendering/ContractNoticePhases/View?PPI=CO1.PPI.37456302&amp;isFromPublicArea=True&amp;isModal=False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</si>
  <si>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</si>
  <si>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</si>
  <si>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CO1.REQ.7740419</t>
  </si>
  <si>
    <t>OPSP-VEX-0026-2025</t>
  </si>
  <si>
    <t>https://community.secop.gov.co/Public/Tendering/ContractNoticePhases/View?PPI=CO1.PPI.37477264&amp;isFromPublicArea=True&amp;isModal=False</t>
  </si>
  <si>
    <t xml:space="preserve">MISAEL ADOLFO RICO TORREGROZA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</si>
  <si>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</si>
  <si>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CO1.REQ.7747549</t>
  </si>
  <si>
    <t>OPSP-VEX-0025-2025</t>
  </si>
  <si>
    <t>https://community.secop.gov.co/Public/Tendering/ContractNoticePhases/View?PPI=CO1.PPI.37487105&amp;isFromPublicArea=True&amp;isModal=False</t>
  </si>
  <si>
    <t xml:space="preserve">CLAUDIA LILIANA TAMARA RUIZ </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</si>
  <si>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</si>
  <si>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CO1.REQ.7750574</t>
  </si>
  <si>
    <t>OAG-VEX-0024-2025</t>
  </si>
  <si>
    <t>https://community.secop.gov.co/Public/Tendering/ContractNoticePhases/View?PPI=CO1.PPI.37453938&amp;isFromPublicArea=True&amp;isModal=False</t>
  </si>
  <si>
    <t xml:space="preserve">PAOLA ANDREA GONZALEZ FONSECA </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</si>
  <si>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</si>
  <si>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CO1.REQ.7739485</t>
  </si>
  <si>
    <t>OPSP-VEX-0023-2025</t>
  </si>
  <si>
    <t>https://community.secop.gov.co/Public/Tendering/ContractNoticePhases/View?PPI=CO1.PPI.37474570&amp;isFromPublicArea=True&amp;isModal=False</t>
  </si>
  <si>
    <t xml:space="preserve">ALVARO JOSE CAMPO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</si>
  <si>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</si>
  <si>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CO1.REQ.7746568</t>
  </si>
  <si>
    <t>OPSP-VEX-0022-2025</t>
  </si>
  <si>
    <t>https://community.secop.gov.co/Public/Tendering/ContractNoticePhases/View?PPI=CO1.PPI.37473609&amp;isFromPublicArea=True&amp;isModal=False</t>
  </si>
  <si>
    <t xml:space="preserve">PAOLA ANDREA FERNANDEZ BARROS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</si>
  <si>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</si>
  <si>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CO1.REQ.7746020</t>
  </si>
  <si>
    <t>OAG-VEX-0021-2025</t>
  </si>
  <si>
    <t>https://community.secop.gov.co/Public/Tendering/ContractNoticePhases/View?PPI=CO1.PPI.37486024&amp;isFromPublicArea=True&amp;isModal=False</t>
  </si>
  <si>
    <t xml:space="preserve">KENNIA DE JESUS OSORIO PEDROZO </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</si>
  <si>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</si>
  <si>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CO1.REQ.7750251</t>
  </si>
  <si>
    <t>OPSP-VEX-0020-2025</t>
  </si>
  <si>
    <t>https://community.secop.gov.co/Public/Tendering/ContractNoticePhases/View?PPI=CO1.PPI.37436478&amp;isFromPublicArea=True&amp;isModal=False</t>
  </si>
  <si>
    <t xml:space="preserve">HAILY MARIA LARA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</si>
  <si>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</si>
  <si>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CO1.REQ.7734165</t>
  </si>
  <si>
    <t>OPSP-VEX-0019-2025</t>
  </si>
  <si>
    <t>https://community.secop.gov.co/Public/Tendering/ContractNoticePhases/View?PPI=CO1.PPI.37437694&amp;isFromPublicArea=True&amp;isModal=False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</si>
  <si>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</si>
  <si>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</si>
  <si>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CO1.REQ.7734575</t>
  </si>
  <si>
    <t>OPSP-VEX-0018-2025</t>
  </si>
  <si>
    <t>https://community.secop.gov.co/Public/Tendering/ContractNoticePhases/View?PPI=CO1.PPI.37435097&amp;isFromPublicArea=True&amp;isModal=False</t>
  </si>
  <si>
    <t xml:space="preserve">FELIX DE JESUS CUELLO </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</si>
  <si>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</si>
  <si>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CO1.REQ.7733720</t>
  </si>
  <si>
    <t>OPSP-VEX-0017-2025</t>
  </si>
  <si>
    <t>https://community.secop.gov.co/Public/Tendering/ContractNoticePhases/View?PPI=CO1.PPI.37434612&amp;isFromPublicArea=True&amp;isModal=False</t>
  </si>
  <si>
    <t xml:space="preserve">ANA MARIA INFANTE CUAN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</si>
  <si>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</si>
  <si>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CO1.REQ.7733358</t>
  </si>
  <si>
    <t>OPSP-VEX-0016-2025</t>
  </si>
  <si>
    <t>https://community.secop.gov.co/Public/Tendering/ContractNoticePhases/View?PPI=CO1.PPI.37383359&amp;isFromPublicArea=True&amp;isModal=False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</si>
  <si>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</si>
  <si>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CO1.REQ.7717106</t>
  </si>
  <si>
    <t>OPSP-VEX-0015-2025</t>
  </si>
  <si>
    <t>https://community.secop.gov.co/Public/Tendering/ContractNoticePhases/View?PPI=CO1.PPI.37416480&amp;isFromPublicArea=True&amp;isModal=False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</si>
  <si>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</si>
  <si>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</si>
  <si>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CO1.REQ.7727466</t>
  </si>
  <si>
    <t>OPSP-VEX-0014-2025</t>
  </si>
  <si>
    <t>https://community.secop.gov.co/Public/Tendering/ContractNoticePhases/View?PPI=CO1.PPI.37393119&amp;isFromPublicArea=True&amp;isModal=False</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</si>
  <si>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</si>
  <si>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</si>
  <si>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CO1.REQ.7720020</t>
  </si>
  <si>
    <t>OPSP-VEX-0013-2025</t>
  </si>
  <si>
    <t>https://community.secop.gov.co/Public/Tendering/ContractNoticePhases/View?PPI=CO1.PPI.37415591&amp;isFromPublicArea=True&amp;isModal=False</t>
  </si>
  <si>
    <t xml:space="preserve">EDGAR ARTEAGA SOGAMOSO </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</si>
  <si>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</si>
  <si>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CO1.REQ.7727084</t>
  </si>
  <si>
    <t>OPSP-VEX-0012-2025</t>
  </si>
  <si>
    <t>https://community.secop.gov.co/Public/Tendering/ContractNoticePhases/View?PPI=CO1.PPI.37355969&amp;isFromPublicArea=True&amp;isModal=False</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</si>
  <si>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</si>
  <si>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CO1.REQ.7710477</t>
  </si>
  <si>
    <t>OAG-VEX-0011-2025</t>
  </si>
  <si>
    <t>https://community.secop.gov.co/Public/Tendering/ContractNoticePhases/View?PPI=CO1.PPI.37343726&amp;isFromPublicArea=True&amp;isModal=False</t>
  </si>
  <si>
    <t xml:space="preserve">ROVIRA BEATRIZ LOPEZ OYAGA </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</si>
  <si>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</si>
  <si>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CO1.REQ.7704547</t>
  </si>
  <si>
    <t>OPSP-VEX-0010-2025</t>
  </si>
  <si>
    <t>https://community.secop.gov.co/Public/Tendering/ContractNoticePhases/View?PPI=CO1.PPI.37290546&amp;isFromPublicArea=True&amp;isModal=False</t>
  </si>
  <si>
    <t xml:space="preserve">HARRISON PINEDA PEREZ </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</si>
  <si>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</si>
  <si>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CO1.REQ.7686939</t>
  </si>
  <si>
    <t>OPSP-VEX-0009-2025</t>
  </si>
  <si>
    <t>https://community.secop.gov.co/Public/Tendering/ContractNoticePhases/View?PPI=CO1.PPI.37270766&amp;isFromPublicArea=True&amp;isModal=False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</si>
  <si>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</si>
  <si>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CO1.REQ.7678971</t>
  </si>
  <si>
    <t>OPSP-VEX-0008-2025</t>
  </si>
  <si>
    <t>https://community.secop.gov.co/Public/Tendering/ContractNoticePhases/View?PPI=CO1.PPI.37269846&amp;isFromPublicArea=True&amp;isModal=False</t>
  </si>
  <si>
    <t xml:space="preserve">DANIEL DAVID GRANADOS PARODI </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</si>
  <si>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</si>
  <si>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CO1.REQ.7678740</t>
  </si>
  <si>
    <t>OAG-VEX-0007-2025</t>
  </si>
  <si>
    <t>https://community.secop.gov.co/Public/Tendering/ContractNoticePhases/View?PPI=CO1.PPI.37269208&amp;isFromPublicArea=True&amp;isModal=False</t>
  </si>
  <si>
    <t xml:space="preserve">ESTEFANIA DE JESUS VASQUEZ CAMPO </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</si>
  <si>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</si>
  <si>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CO1.REQ.7678608</t>
  </si>
  <si>
    <t>OPSP-VEX-0006-2025</t>
  </si>
  <si>
    <t>https://community.secop.gov.co/Public/Tendering/ContractNoticePhases/View?PPI=CO1.PPI.37255451&amp;isFromPublicArea=True&amp;isModal=False</t>
  </si>
  <si>
    <t xml:space="preserve">HERNANDO JOSE MOGOLLON ROCHA </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</si>
  <si>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</si>
  <si>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CO1.REQ.7674428</t>
  </si>
  <si>
    <t>OPSP-VEX-0005-2025</t>
  </si>
  <si>
    <t>https://community.secop.gov.co/Public/Tendering/ContractNoticePhases/View?PPI=CO1.PPI.37254837&amp;isFromPublicArea=True&amp;isModal=False</t>
  </si>
  <si>
    <t xml:space="preserve">LAINA VANESSA CERVANTES AREVALO </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</si>
  <si>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</si>
  <si>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CO1.REQ.7674346</t>
  </si>
  <si>
    <t>OPSP-VEX-0004-2025</t>
  </si>
  <si>
    <t>https://community.secop.gov.co/Public/Tendering/ContractNoticePhases/View?PPI=CO1.PPI.37254442&amp;isFromPublicArea=True&amp;isModal=False</t>
  </si>
  <si>
    <t xml:space="preserve">RITO ANTONIO PINEDA BONETT </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</si>
  <si>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</si>
  <si>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CO1.REQ.7674090</t>
  </si>
  <si>
    <t>OPSP-VEX-0003-2025</t>
  </si>
  <si>
    <t>https://community.secop.gov.co/Public/Tendering/ContractNoticePhases/View?PPI=CO1.PPI.37253721&amp;isFromPublicArea=True&amp;isModal=False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</si>
  <si>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</si>
  <si>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</si>
  <si>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CO1.REQ.7674018</t>
  </si>
  <si>
    <t>OPSP-VEX-0002-2025</t>
  </si>
  <si>
    <t>https://community.secop.gov.co/Public/Tendering/ContractNoticePhases/View?PPI=CO1.PPI.37186315&amp;isFromPublicArea=True&amp;isModal=False</t>
  </si>
  <si>
    <t xml:space="preserve">KATHERIN JULIETH ALMENDRALES TEJEDA </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</si>
  <si>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</si>
  <si>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CO1.REQ.7673546</t>
  </si>
  <si>
    <t>OPSP-VEX-0001-2025</t>
  </si>
  <si>
    <t>https://community.secop.gov.co/Public/Tendering/ContractNoticePhases/View?PPI=CO1.PPI.37662349&amp;isFromPublicArea=True&amp;isModal=False</t>
  </si>
  <si>
    <t>JUANA MARIN PINEDA</t>
  </si>
  <si>
    <t>68 - 17025</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</si>
  <si>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</si>
  <si>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</si>
  <si>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</si>
  <si>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</si>
  <si>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</si>
  <si>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YAJAIRA LILIANA MACHADO ZARAZA</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</si>
  <si>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</si>
  <si>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</si>
  <si>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</si>
  <si>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</si>
  <si>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</si>
  <si>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</si>
  <si>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</si>
  <si>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</si>
  <si>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</si>
  <si>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</si>
  <si>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 xml:space="preserve">BEATRIZ YULIETH BOLAÑO </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</si>
  <si>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</si>
  <si>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</si>
  <si>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</si>
  <si>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</si>
  <si>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ROSSANA TORRES SANJUANELO</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</si>
  <si>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</si>
  <si>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</si>
  <si>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</si>
  <si>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</si>
  <si>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</si>
  <si>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</si>
  <si>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</si>
  <si>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</si>
  <si>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</si>
  <si>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</si>
  <si>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</si>
  <si>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</si>
  <si>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</si>
  <si>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</si>
  <si>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</si>
  <si>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</si>
  <si>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</si>
  <si>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</si>
  <si>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</si>
  <si>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</si>
  <si>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CO1.REQ.7684141</t>
  </si>
  <si>
    <t>OPSP-CPF-0003-2025</t>
  </si>
  <si>
    <t>https://community.secop.gov.co/Public/Tendering/ContractNoticePhases/View?PPI=CO1.PPI.37261946&amp;isFromPublicArea=True&amp;isModal=False</t>
  </si>
  <si>
    <t>GENITH ISABEL GARZON ALVAREZ</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</si>
  <si>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</si>
  <si>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CO1.REQ.7676610</t>
  </si>
  <si>
    <t>OPSP-CPF-0002-2025</t>
  </si>
  <si>
    <t>https://community.secop.gov.co/Public/Tendering/ContractNoticePhases/View?PPI=CO1.PPI.37259981&amp;isFromPublicArea=True&amp;isModal=False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</si>
  <si>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</si>
  <si>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</si>
  <si>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CO1.REQ.7675731</t>
  </si>
  <si>
    <t>OPSP-CPF-0001-2025</t>
  </si>
  <si>
    <t>CENTRO DE POSGRADOS Y FORMACION CONTINUA</t>
  </si>
  <si>
    <t>OPSP-CREO-0038-2025</t>
  </si>
  <si>
    <t>https://community.secop.gov.co/Public/Tendering/OpportunityDetail/Index?noticeUID=CO1.NTC.7481939&amp;isFromPublicArea=True&amp;isModal=False</t>
  </si>
  <si>
    <t>LAURA MORALES GUERRERO</t>
  </si>
  <si>
    <t>DAYANA GUTIERREZ GUERRERO</t>
  </si>
  <si>
    <r>
      <t xml:space="preserve">1. </t>
    </r>
    <r>
      <rPr>
        <sz val="10"/>
        <color theme="1"/>
        <rFont val="Calibri"/>
        <family val="2"/>
        <scheme val="minor"/>
      </rPr>
      <t xml:space="preserve">REALIZAR ACTIVACIÓN DE USUARIOS DEL PERSONAL A CONTRATAR EN LA FACULTAD DE HUMANIDADES EN LAS PLATAFORMAS GEDOCO Y SIGEP II PARA LA CONTRATACIÓN DEL PERIODO 2025-I. </t>
    </r>
    <r>
      <rPr>
        <b/>
        <sz val="10"/>
        <color theme="1"/>
        <rFont val="Calibri"/>
        <family val="2"/>
        <scheme val="minor"/>
      </rPr>
      <t xml:space="preserve">2. </t>
    </r>
    <r>
      <rPr>
        <sz val="10"/>
        <color theme="1"/>
        <rFont val="Calibri"/>
        <family val="2"/>
        <scheme val="minor"/>
      </rPr>
      <t xml:space="preserve">REVISAR, VALIDAR Y APROBAR LA INFORMACIÓN Y SOPORTES DEL PERSONAL A CONTRATAR DE LA FACULTAD DE HUMANIDADES EN LAS PLATAFORMAS GEDOCO Y SIGEP II SEGÚN LOS REQUISITOS DE LEY. </t>
    </r>
    <r>
      <rPr>
        <b/>
        <sz val="10"/>
        <color theme="1"/>
        <rFont val="Calibri"/>
        <family val="2"/>
        <scheme val="minor"/>
      </rPr>
      <t xml:space="preserve">3. </t>
    </r>
    <r>
      <rPr>
        <sz val="10"/>
        <color theme="1"/>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color theme="1"/>
        <rFont val="Calibri"/>
        <family val="2"/>
        <scheme val="minor"/>
      </rPr>
      <t xml:space="preserve">4. </t>
    </r>
    <r>
      <rPr>
        <sz val="10"/>
        <color theme="1"/>
        <rFont val="Calibri"/>
        <family val="2"/>
        <scheme val="minor"/>
      </rPr>
      <t xml:space="preserve">PROYECTAR INFORMES SOLICITADOS POR LOS ENTES INTERNOS Y EXTERNOS RELACIONADOS CON LA CONTRATACIÓN DE LA FACULTAD DE HUMANIDADES. </t>
    </r>
    <r>
      <rPr>
        <b/>
        <sz val="10"/>
        <color theme="1"/>
        <rFont val="Calibri"/>
        <family val="2"/>
        <scheme val="minor"/>
      </rPr>
      <t xml:space="preserve">5. </t>
    </r>
    <r>
      <rPr>
        <sz val="10"/>
        <color theme="1"/>
        <rFont val="Calibri"/>
        <family val="2"/>
        <scheme val="minor"/>
      </rPr>
      <t xml:space="preserve">ASESORAR LA CONTRATACIÓN EN SUS DIFERENTES ETAPAS PRECONTRACTUAL, CONTRACTUAL Y POST-CONTRACTUAL DE LA FACULTAD DE HUMANIDADES. </t>
    </r>
    <r>
      <rPr>
        <b/>
        <sz val="10"/>
        <color theme="1"/>
        <rFont val="Calibri"/>
        <family val="2"/>
        <scheme val="minor"/>
      </rPr>
      <t xml:space="preserve">6. </t>
    </r>
    <r>
      <rPr>
        <sz val="10"/>
        <color theme="1"/>
        <rFont val="Calibri"/>
        <family val="2"/>
        <scheme val="minor"/>
      </rPr>
      <t xml:space="preserve">PROYECTAR RESOLUCIONES DE PAGO DE BONIFICACIÓN Y DE ACTIVIDADES DE LA FACULTAD DE HUMANIDADES. </t>
    </r>
    <r>
      <rPr>
        <b/>
        <sz val="10"/>
        <color theme="1"/>
        <rFont val="Calibri"/>
        <family val="2"/>
        <scheme val="minor"/>
      </rPr>
      <t xml:space="preserve">7. </t>
    </r>
    <r>
      <rPr>
        <sz val="10"/>
        <color theme="1"/>
        <rFont val="Calibri"/>
        <family val="2"/>
        <scheme val="minor"/>
      </rPr>
      <t xml:space="preserve">PROYECTAR ÓRDENES DE SERVICIOS (PROFESIONALES, APOYO A LA GESTIÓN, SUMINISTRO, ETC) DE LA FACULTAD DE HUMANIDADES. </t>
    </r>
    <r>
      <rPr>
        <b/>
        <sz val="10"/>
        <color theme="1"/>
        <rFont val="Calibri"/>
        <family val="2"/>
        <scheme val="minor"/>
      </rPr>
      <t xml:space="preserve">8. </t>
    </r>
    <r>
      <rPr>
        <sz val="10"/>
        <color theme="1"/>
        <rFont val="Calibri"/>
        <family val="2"/>
        <scheme val="minor"/>
      </rPr>
      <t xml:space="preserve">PROYECTAR CONTRATOS DE CATEDRA DE LA FACULTAD DE HUMANIDADES. </t>
    </r>
    <r>
      <rPr>
        <b/>
        <sz val="10"/>
        <color theme="1"/>
        <rFont val="Calibri"/>
        <family val="2"/>
        <scheme val="minor"/>
      </rPr>
      <t xml:space="preserve">9. </t>
    </r>
    <r>
      <rPr>
        <sz val="10"/>
        <color theme="1"/>
        <rFont val="Calibri"/>
        <family val="2"/>
        <scheme val="minor"/>
      </rPr>
      <t>REVISAR LA DOCUMENTACIÓN PARA ELABORACIÓN DE RESOLUCIONES EN EL MARCO DE LA RESOLUCIÓN 308 DEL 12 DE JULIO DE 2022. 1</t>
    </r>
    <r>
      <rPr>
        <b/>
        <sz val="10"/>
        <color theme="1"/>
        <rFont val="Calibri"/>
        <family val="2"/>
        <scheme val="minor"/>
      </rPr>
      <t xml:space="preserve">0. </t>
    </r>
    <r>
      <rPr>
        <sz val="10"/>
        <color theme="1"/>
        <rFont val="Calibri"/>
        <family val="2"/>
        <scheme val="minor"/>
      </rPr>
      <t>DILIGENCIAR LOS FORMATOS REQUERIDOS POR LA OFICINA DE TALENTO HUMANO PARA TRAMITES DE AFILIACIÓN A LA SEGURIDAD SOCIAL DE LOS DOCENTES CATEDRÁTICOS.</t>
    </r>
    <r>
      <rPr>
        <b/>
        <sz val="10"/>
        <color theme="1"/>
        <rFont val="Calibri"/>
        <family val="2"/>
        <scheme val="minor"/>
      </rPr>
      <t xml:space="preserve">11. </t>
    </r>
    <r>
      <rPr>
        <sz val="10"/>
        <color theme="1"/>
        <rFont val="Calibri"/>
        <family val="2"/>
        <scheme val="minor"/>
      </rPr>
      <t xml:space="preserve">REVISAR Y DAR TRÁMITE A LAS SOLICITUDES RECIBIDAS EN LA CORRESPONDENCIA RELACIONADA CON LA CONTRATACIÓN DE LA FACULTAD DE HUMANIDADES. </t>
    </r>
    <r>
      <rPr>
        <b/>
        <sz val="10"/>
        <color theme="1"/>
        <rFont val="Calibri"/>
        <family val="2"/>
        <scheme val="minor"/>
      </rPr>
      <t xml:space="preserve">12. </t>
    </r>
    <r>
      <rPr>
        <sz val="10"/>
        <color theme="1"/>
        <rFont val="Calibri"/>
        <family val="2"/>
        <scheme val="minor"/>
      </rPr>
      <t xml:space="preserve">REALIZAR SEGUIMIENTO A LOS TRÁMITES DE PAGO DE LOS DOCENTES EN EL MARCO DE LA RESOLUCIÓN RECTORAL 308 DEL 12 DE JULIO DE 2022. </t>
    </r>
    <r>
      <rPr>
        <b/>
        <sz val="10"/>
        <color theme="1"/>
        <rFont val="Calibri"/>
        <family val="2"/>
        <scheme val="minor"/>
      </rPr>
      <t>13</t>
    </r>
    <r>
      <rPr>
        <sz val="10"/>
        <color theme="1"/>
        <rFont val="Calibri"/>
        <family val="2"/>
        <scheme val="minor"/>
      </rPr>
      <t>. APOYAR JURÍDICAMENTE LOS PROCESOS DISCIPLINARIOS DE ESTUDIANTES DE LA FACULTAD DE HUMANIDADES.</t>
    </r>
    <r>
      <rPr>
        <b/>
        <sz val="10"/>
        <color theme="1"/>
        <rFont val="Calibri"/>
        <family val="2"/>
        <scheme val="minor"/>
      </rPr>
      <t xml:space="preserve">14. </t>
    </r>
    <r>
      <rPr>
        <sz val="10"/>
        <color theme="1"/>
        <rFont val="Calibri"/>
        <family val="2"/>
        <scheme val="minor"/>
      </rPr>
      <t xml:space="preserve">RENDIR INFORMES MENSUALES, SOBRE LAS ACTIVIDADES DESARROLLADAS, EN CUMPLIMIENTO DE LA PRESENTE ORDEN DE PRESTACIÓN DE SERVICIOS.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</si>
  <si>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CO1.REQ.7602784</t>
  </si>
  <si>
    <t>OPSP-FHU-0009-2025</t>
  </si>
  <si>
    <t>https://community.secop.gov.co/Public/Tendering/OpportunityDetail/Index?noticeUID=CO1.NTC.7472484&amp;isFromPublicArea=True&amp;isModal=False</t>
  </si>
  <si>
    <t>YAMILETH FLORIAN MARTINEZ</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</si>
  <si>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</si>
  <si>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CO1.REQ.7592889</t>
  </si>
  <si>
    <t>OPSP-FHU-0008-2025</t>
  </si>
  <si>
    <t>https://community.secop.gov.co/Public/Tendering/OpportunityDetail/Index?noticeUID=CO1.NTC.7472459&amp;isFromPublicArea=True&amp;isModal=False</t>
  </si>
  <si>
    <t>MARIANYS DE JESUS PEÑALOZA VIZCAINO</t>
  </si>
  <si>
    <r>
      <t xml:space="preserve"> </t>
    </r>
    <r>
      <rPr>
        <b/>
        <sz val="10"/>
        <color theme="1"/>
        <rFont val="Calibri"/>
        <family val="2"/>
        <scheme val="minor"/>
      </rPr>
      <t>1</t>
    </r>
    <r>
      <rPr>
        <sz val="10"/>
        <color theme="1"/>
        <rFont val="Calibri"/>
        <family val="2"/>
        <scheme val="minor"/>
      </rPr>
      <t xml:space="preserve">. APOYAR A LA DECANA EN LA COORDINACIÓN ACADÉMICA DEL PROGRAMA DE POSGRADOS ESPECIALIZACIÓN EN DERECHO PROCESAL </t>
    </r>
    <r>
      <rPr>
        <b/>
        <sz val="10"/>
        <color theme="1"/>
        <rFont val="Calibri"/>
        <family val="2"/>
        <scheme val="minor"/>
      </rPr>
      <t xml:space="preserve">2. </t>
    </r>
    <r>
      <rPr>
        <sz val="10"/>
        <color theme="1"/>
        <rFont val="Calibri"/>
        <family val="2"/>
        <scheme val="minor"/>
      </rPr>
      <t xml:space="preserve">APOYAR A LA DECANA EN LOS PROCESOS DE ACOMPAÑAMIENTO INTEGRAL DE LOS ESTUDIANTES </t>
    </r>
    <r>
      <rPr>
        <b/>
        <sz val="10"/>
        <color theme="1"/>
        <rFont val="Calibri"/>
        <family val="2"/>
        <scheme val="minor"/>
      </rPr>
      <t xml:space="preserve">3. </t>
    </r>
    <r>
      <rPr>
        <sz val="10"/>
        <color theme="1"/>
        <rFont val="Calibri"/>
        <family val="2"/>
        <scheme val="minor"/>
      </rPr>
      <t xml:space="preserve">APOYAR A LA DECANA EN LA FORMULACIÓN DEL PRESUPUESTO QUE CORRESPONDE A CADA PROGRAMA ACADÉMICO. </t>
    </r>
    <r>
      <rPr>
        <b/>
        <sz val="10"/>
        <color theme="1"/>
        <rFont val="Calibri"/>
        <family val="2"/>
        <scheme val="minor"/>
      </rPr>
      <t xml:space="preserve">4. </t>
    </r>
    <r>
      <rPr>
        <sz val="10"/>
        <color theme="1"/>
        <rFont val="Calibri"/>
        <family val="2"/>
        <scheme val="minor"/>
      </rPr>
      <t xml:space="preserve">APOYAR A LA DECANA EN LOS COMPONENTES ACADÉMICOS DE LOS PROCESOS DE AUTOEVALUACIÓN PARA RENOVACIÓN DE REGISTRO CALIFICADO Y ACREDITACIÓN DE LOS PROGRAMAS DE POSGRADO ASIGNADOS. </t>
    </r>
    <r>
      <rPr>
        <b/>
        <sz val="10"/>
        <color theme="1"/>
        <rFont val="Calibri"/>
        <family val="2"/>
        <scheme val="minor"/>
      </rPr>
      <t xml:space="preserve">5. </t>
    </r>
    <r>
      <rPr>
        <sz val="10"/>
        <color theme="1"/>
        <rFont val="Calibri"/>
        <family val="2"/>
        <scheme val="minor"/>
      </rPr>
      <t xml:space="preserve">APOYAR A LA DECANA EN LA PROMOCIÓN DE SUSCRIPCIÓN DE ACUERDOS Y CONVENIOS NACIONALES E INTERNACIONALES EN BENEFICIO DEL CENTRO DE POSGRADOS Y DE FORMACIÓN CONTINUA </t>
    </r>
    <r>
      <rPr>
        <b/>
        <sz val="10"/>
        <color theme="1"/>
        <rFont val="Calibri"/>
        <family val="2"/>
        <scheme val="minor"/>
      </rPr>
      <t xml:space="preserve">6. </t>
    </r>
    <r>
      <rPr>
        <sz val="10"/>
        <color theme="1"/>
        <rFont val="Calibri"/>
        <family val="2"/>
        <scheme val="minor"/>
      </rPr>
      <t xml:space="preserve">APOYAR A LA DECANA EN EL ESTUDIO DE LAS HOJAS DE VIDA PARA LA VINCULACIÓN DE DOCENTES DE CÁTEDRA AL CENTRO DE POSGRADOS Y DE FORMACIÓN CONTINUA. </t>
    </r>
    <r>
      <rPr>
        <b/>
        <sz val="10"/>
        <color theme="1"/>
        <rFont val="Calibri"/>
        <family val="2"/>
        <scheme val="minor"/>
      </rPr>
      <t xml:space="preserve">7. </t>
    </r>
    <r>
      <rPr>
        <sz val="10"/>
        <color theme="1"/>
        <rFont val="Calibri"/>
        <family val="2"/>
        <scheme val="minor"/>
      </rPr>
      <t xml:space="preserve">APOYAR A LA DECANA EN EL DISEÑO DE PROGRAMAS DE CAPACITACIÓN A LOS DOCENTES DE LOS PROGRAMAS ACADÉMICOS DE POSGRADOS DE LA FACULTAD. </t>
    </r>
    <r>
      <rPr>
        <b/>
        <sz val="10"/>
        <color theme="1"/>
        <rFont val="Calibri"/>
        <family val="2"/>
        <scheme val="minor"/>
      </rPr>
      <t xml:space="preserve">8. </t>
    </r>
    <r>
      <rPr>
        <sz val="10"/>
        <color theme="1"/>
        <rFont val="Calibri"/>
        <family val="2"/>
        <scheme val="minor"/>
      </rPr>
      <t xml:space="preserve">APOYAR A LA DECANA EN LA REALIZACIÓN DE LA EVALUACIÓN DEL DESEMPEÑO DEL PERSONAL DOCENTE DE LA FACULTAD. </t>
    </r>
    <r>
      <rPr>
        <b/>
        <sz val="10"/>
        <color theme="1"/>
        <rFont val="Calibri"/>
        <family val="2"/>
        <scheme val="minor"/>
      </rPr>
      <t xml:space="preserve">9. </t>
    </r>
    <r>
      <rPr>
        <sz val="10"/>
        <color theme="1"/>
        <rFont val="Calibri"/>
        <family val="2"/>
        <scheme val="minor"/>
      </rPr>
      <t xml:space="preserve">APOYAR A LA DECANA EN LAS INICIATIVAS DE MERCADEO GESTIONADAS POR EL CENTRO DE POSGRADOS Y FORMACIÓN CONTINUA. </t>
    </r>
    <r>
      <rPr>
        <b/>
        <sz val="10"/>
        <color theme="1"/>
        <rFont val="Calibri"/>
        <family val="2"/>
        <scheme val="minor"/>
      </rPr>
      <t xml:space="preserve">10. </t>
    </r>
    <r>
      <rPr>
        <sz val="10"/>
        <color theme="1"/>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</si>
  <si>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CO1.REQ.7592876</t>
  </si>
  <si>
    <t>OPSP-FHU-0007-2025</t>
  </si>
  <si>
    <t>https://community.secop.gov.co/Public/Tendering/OpportunityDetail/Index?noticeUID=CO1.NTC.7472439&amp;isFromPublicArea=True&amp;isModal=False</t>
  </si>
  <si>
    <t>MARGIE MILENA SILVA OLAYA</t>
  </si>
  <si>
    <r>
      <t xml:space="preserve"> </t>
    </r>
    <r>
      <rPr>
        <b/>
        <sz val="10"/>
        <color theme="1"/>
        <rFont val="Calibri"/>
        <family val="2"/>
        <scheme val="minor"/>
      </rPr>
      <t>1</t>
    </r>
    <r>
      <rPr>
        <sz val="10"/>
        <color theme="1"/>
        <rFont val="Calibri"/>
        <family val="2"/>
        <scheme val="minor"/>
      </rPr>
      <t xml:space="preserve">. APOYAR A LA DECANA EN LA COORDINACIÓN ACADÉMICA DE LOS PROGRAMAS DE POSGRADOS MAESTRÍA EN ESCRITURAS AUDIOVISUALES Y LA MAESTRÍA EN PRODUCCIÓN AUDIOVISUAL CREATIVA </t>
    </r>
    <r>
      <rPr>
        <b/>
        <sz val="10"/>
        <color theme="1"/>
        <rFont val="Calibri"/>
        <family val="2"/>
        <scheme val="minor"/>
      </rPr>
      <t xml:space="preserve">2. </t>
    </r>
    <r>
      <rPr>
        <sz val="10"/>
        <color theme="1"/>
        <rFont val="Calibri"/>
        <family val="2"/>
        <scheme val="minor"/>
      </rPr>
      <t xml:space="preserve">APOYAR A LA DECANA EN LOS PROCESOS DE ACOMPAÑAMIENTO INTEGRAL DE LOS ESTUDIANTES </t>
    </r>
    <r>
      <rPr>
        <b/>
        <sz val="10"/>
        <color theme="1"/>
        <rFont val="Calibri"/>
        <family val="2"/>
        <scheme val="minor"/>
      </rPr>
      <t xml:space="preserve">3. </t>
    </r>
    <r>
      <rPr>
        <sz val="10"/>
        <color theme="1"/>
        <rFont val="Calibri"/>
        <family val="2"/>
        <scheme val="minor"/>
      </rPr>
      <t xml:space="preserve">APOYAR A LA DECANA EN LA FORMULACIÓN DEL PRESUPUESTO QUE CORRESPONDE A CADA PROGRAMA ACADÉMICO. </t>
    </r>
    <r>
      <rPr>
        <b/>
        <sz val="10"/>
        <color theme="1"/>
        <rFont val="Calibri"/>
        <family val="2"/>
        <scheme val="minor"/>
      </rPr>
      <t>4</t>
    </r>
    <r>
      <rPr>
        <sz val="10"/>
        <color theme="1"/>
        <rFont val="Calibri"/>
        <family val="2"/>
        <scheme val="minor"/>
      </rPr>
      <t xml:space="preserve">. APOYAR A LA DECANA EN LOS COMPONENTES ACADÉMICOS DE LOS PROCESOS DE AUTOEVALUACIÓN PARA RENOVACIÓN DE REGISTRO CALIFICADO Y ACREDITACIÓN DE LOS PROGRAMAS DE POSGRADO ASIGNADOS. </t>
    </r>
    <r>
      <rPr>
        <b/>
        <sz val="10"/>
        <color theme="1"/>
        <rFont val="Calibri"/>
        <family val="2"/>
        <scheme val="minor"/>
      </rPr>
      <t xml:space="preserve">5. </t>
    </r>
    <r>
      <rPr>
        <sz val="10"/>
        <color theme="1"/>
        <rFont val="Calibri"/>
        <family val="2"/>
        <scheme val="minor"/>
      </rPr>
      <t xml:space="preserve">APOYAR A LA DECANA EN LA PROMOCIÓN DE SUSCRIPCIÓN DE ACUERDOS Y CONVENIOS NACIONALES E INTERNACIONALES EN BENEFICIO DEL CENTRO DE POSGRADOS Y DE FORMACIÓN CONTINUA </t>
    </r>
    <r>
      <rPr>
        <b/>
        <sz val="10"/>
        <color theme="1"/>
        <rFont val="Calibri"/>
        <family val="2"/>
        <scheme val="minor"/>
      </rPr>
      <t xml:space="preserve">6. </t>
    </r>
    <r>
      <rPr>
        <sz val="10"/>
        <color theme="1"/>
        <rFont val="Calibri"/>
        <family val="2"/>
        <scheme val="minor"/>
      </rPr>
      <t xml:space="preserve">APOYAR A LA DECANA EN EL ESTUDIO DE LAS HOJAS DE VIDA PARA LA VINCULACIÓN DE DOCENTES DE CÁTEDRA AL CENTRO DE POSGRADOS Y DE FORMACIÓN CONTINUA. </t>
    </r>
    <r>
      <rPr>
        <b/>
        <sz val="10"/>
        <color theme="1"/>
        <rFont val="Calibri"/>
        <family val="2"/>
        <scheme val="minor"/>
      </rPr>
      <t xml:space="preserve">7. </t>
    </r>
    <r>
      <rPr>
        <sz val="10"/>
        <color theme="1"/>
        <rFont val="Calibri"/>
        <family val="2"/>
        <scheme val="minor"/>
      </rPr>
      <t xml:space="preserve">APOYAR A LA DECANA EN EL DISEÑO DE PROGRAMAS DE CAPACITACIÓN A LOS DOCENTES DE LOS PROGRAMAS ACADÉMICOS DE POSGRADOS DE LA FACULTAD. </t>
    </r>
    <r>
      <rPr>
        <b/>
        <sz val="10"/>
        <color theme="1"/>
        <rFont val="Calibri"/>
        <family val="2"/>
        <scheme val="minor"/>
      </rPr>
      <t xml:space="preserve">8. </t>
    </r>
    <r>
      <rPr>
        <sz val="10"/>
        <color theme="1"/>
        <rFont val="Calibri"/>
        <family val="2"/>
        <scheme val="minor"/>
      </rPr>
      <t xml:space="preserve">APOYAR A LA DECANA EN LA REALIZACIÓN DE LA EVALUACIÓN DEL DESEMPEÑO DEL PERSONAL DOCENTE DE LA FACULTAD. </t>
    </r>
    <r>
      <rPr>
        <b/>
        <sz val="10"/>
        <color theme="1"/>
        <rFont val="Calibri"/>
        <family val="2"/>
        <scheme val="minor"/>
      </rPr>
      <t xml:space="preserve">9. </t>
    </r>
    <r>
      <rPr>
        <sz val="10"/>
        <color theme="1"/>
        <rFont val="Calibri"/>
        <family val="2"/>
        <scheme val="minor"/>
      </rPr>
      <t xml:space="preserve">APOYAR A LA DECANA EN LAS INICIATIVAS DE MERCADEO GESTIONADAS POR EL CENTRO DE POSGRADOS Y FORMACIÓN CONTINUA. </t>
    </r>
    <r>
      <rPr>
        <b/>
        <sz val="10"/>
        <color theme="1"/>
        <rFont val="Calibri"/>
        <family val="2"/>
        <scheme val="minor"/>
      </rPr>
      <t xml:space="preserve">10. </t>
    </r>
    <r>
      <rPr>
        <sz val="10"/>
        <color theme="1"/>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</si>
  <si>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CO1.REQ.7592862</t>
  </si>
  <si>
    <t>OPSP-FHU-0006-2025</t>
  </si>
  <si>
    <t>https://community.secop.gov.co/Public/Tendering/OpportunityDetail/Index?noticeUID=CO1.NTC.7471611&amp;isFromPublicArea=True&amp;isModal=False</t>
  </si>
  <si>
    <t>JUAN ANGEL BERMUDEZ CHARRIS</t>
  </si>
  <si>
    <r>
      <t xml:space="preserve"> LA PRESENTE ORDEN TIENE POR OBJETO: </t>
    </r>
    <r>
      <rPr>
        <b/>
        <sz val="10"/>
        <color theme="1"/>
        <rFont val="Calibri"/>
        <family val="2"/>
        <scheme val="minor"/>
      </rPr>
      <t xml:space="preserve">1. </t>
    </r>
    <r>
      <rPr>
        <sz val="10"/>
        <color theme="1"/>
        <rFont val="Calibri"/>
        <family val="2"/>
        <scheme val="minor"/>
      </rPr>
      <t xml:space="preserve">APOYAR A LA DECANA EN LA COORDINACIÓN ACADÉMICA DE LOS PROGRAMAS DE POSGRADOS ESPECIALIZACIÓN EN DERECHO ADMINISTRATIVO Y ESPECIALIZACIÓN EN DERECHO CONSTITUCIONAL </t>
    </r>
    <r>
      <rPr>
        <b/>
        <sz val="10"/>
        <color theme="1"/>
        <rFont val="Calibri"/>
        <family val="2"/>
        <scheme val="minor"/>
      </rPr>
      <t xml:space="preserve">2. </t>
    </r>
    <r>
      <rPr>
        <sz val="10"/>
        <color theme="1"/>
        <rFont val="Calibri"/>
        <family val="2"/>
        <scheme val="minor"/>
      </rPr>
      <t xml:space="preserve">APOYAR A LA DECANA EN LOS PROCESOS DE ACOMPAÑAMIENTO INTEGRAL DE LOS ESTUDIANTES </t>
    </r>
    <r>
      <rPr>
        <b/>
        <sz val="10"/>
        <color theme="1"/>
        <rFont val="Calibri"/>
        <family val="2"/>
        <scheme val="minor"/>
      </rPr>
      <t xml:space="preserve">3. </t>
    </r>
    <r>
      <rPr>
        <sz val="10"/>
        <color theme="1"/>
        <rFont val="Calibri"/>
        <family val="2"/>
        <scheme val="minor"/>
      </rPr>
      <t xml:space="preserve">APOYAR A LA DECANA EN LA FORMULACIÓN DEL PRESUPUESTO QUE CORRESPONDE A CADA PROGRAMA ACADÉMICO. </t>
    </r>
    <r>
      <rPr>
        <b/>
        <sz val="10"/>
        <color theme="1"/>
        <rFont val="Calibri"/>
        <family val="2"/>
        <scheme val="minor"/>
      </rPr>
      <t xml:space="preserve">4. </t>
    </r>
    <r>
      <rPr>
        <sz val="10"/>
        <color theme="1"/>
        <rFont val="Calibri"/>
        <family val="2"/>
        <scheme val="minor"/>
      </rPr>
      <t xml:space="preserve">APOYAR A LA DECANA EN LOS COMPONENTES ACADÉMICOS DE LOS PROCESOS DE AUTOEVALUACIÓN PARA RENOVACIÓN DE REGISTRO CALIFICADO Y ACREDITACIÓN DE LOS PROGRAMAS DE POSGRADO ASIGNADOS. </t>
    </r>
    <r>
      <rPr>
        <b/>
        <sz val="10"/>
        <color theme="1"/>
        <rFont val="Calibri"/>
        <family val="2"/>
        <scheme val="minor"/>
      </rPr>
      <t xml:space="preserve">5. </t>
    </r>
    <r>
      <rPr>
        <sz val="10"/>
        <color theme="1"/>
        <rFont val="Calibri"/>
        <family val="2"/>
        <scheme val="minor"/>
      </rPr>
      <t xml:space="preserve">APOYAR A LA DECANA EN LA PROMOCIÓN DE SUSCRIPCIÓN DE ACUERDOS Y CONVENIOS NACIONALES E INTERNACIONALES EN BENEFICIO DEL CENTRO DE POSGRADOS Y DE FORMACIÓN CONTINUA </t>
    </r>
    <r>
      <rPr>
        <b/>
        <sz val="10"/>
        <color theme="1"/>
        <rFont val="Calibri"/>
        <family val="2"/>
        <scheme val="minor"/>
      </rPr>
      <t xml:space="preserve">6. </t>
    </r>
    <r>
      <rPr>
        <sz val="10"/>
        <color theme="1"/>
        <rFont val="Calibri"/>
        <family val="2"/>
        <scheme val="minor"/>
      </rPr>
      <t xml:space="preserve">APOYAR A LA DECANA EN EL ESTUDIO DE LAS HOJAS DE VIDA PARA LA VINCULACIÓN DE DOCENTES DE CÁTEDRA AL CENTRO DE POSGRADOS Y DE FORMACIÓN CONTINUA. </t>
    </r>
    <r>
      <rPr>
        <b/>
        <sz val="10"/>
        <color theme="1"/>
        <rFont val="Calibri"/>
        <family val="2"/>
        <scheme val="minor"/>
      </rPr>
      <t xml:space="preserve">7. </t>
    </r>
    <r>
      <rPr>
        <sz val="10"/>
        <color theme="1"/>
        <rFont val="Calibri"/>
        <family val="2"/>
        <scheme val="minor"/>
      </rPr>
      <t xml:space="preserve">APOYAR A LA DECANA EN EL DISEÑO DE PROGRAMAS DE CAPACITACIÓN A LOS DOCENTES DE LOS PROGRAMAS ACADÉMICOS DE POSGRADOS DE LA FACULTAD. </t>
    </r>
    <r>
      <rPr>
        <b/>
        <sz val="10"/>
        <color theme="1"/>
        <rFont val="Calibri"/>
        <family val="2"/>
        <scheme val="minor"/>
      </rPr>
      <t>8</t>
    </r>
    <r>
      <rPr>
        <sz val="10"/>
        <color theme="1"/>
        <rFont val="Calibri"/>
        <family val="2"/>
        <scheme val="minor"/>
      </rPr>
      <t xml:space="preserve">. APOYAR A LA DECANA EN LA REALIZACIÓN DE LA EVALUACIÓN DEL DESEMPEÑO DEL PERSONAL DOCENTE DE LA FACULTAD. </t>
    </r>
    <r>
      <rPr>
        <b/>
        <sz val="10"/>
        <color theme="1"/>
        <rFont val="Calibri"/>
        <family val="2"/>
        <scheme val="minor"/>
      </rPr>
      <t xml:space="preserve">9. </t>
    </r>
    <r>
      <rPr>
        <sz val="10"/>
        <color theme="1"/>
        <rFont val="Calibri"/>
        <family val="2"/>
        <scheme val="minor"/>
      </rPr>
      <t xml:space="preserve">APOYAR A LA DECANA EN LAS INICIATIVAS DE MERCADEO GESTIONADAS POR EL CENTRO DE POSGRADOS Y FORMACIÓN CONTINUA. </t>
    </r>
    <r>
      <rPr>
        <b/>
        <sz val="10"/>
        <color theme="1"/>
        <rFont val="Calibri"/>
        <family val="2"/>
        <scheme val="minor"/>
      </rPr>
      <t xml:space="preserve">10. </t>
    </r>
    <r>
      <rPr>
        <sz val="10"/>
        <color theme="1"/>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</si>
  <si>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CO1.REQ.7592815</t>
  </si>
  <si>
    <t>OPSP-FHU-0005-2025</t>
  </si>
  <si>
    <t>https://community.secop.gov.co/Public/Tendering/OpportunityDetail/Index?noticeUID=CO1.NTC.7470949&amp;isFromPublicArea=True&amp;isModal=False</t>
  </si>
  <si>
    <t>GINNA LIZETH GONZALEZ CAMPO</t>
  </si>
  <si>
    <r>
      <t xml:space="preserve"> </t>
    </r>
    <r>
      <rPr>
        <b/>
        <sz val="10"/>
        <color theme="1"/>
        <rFont val="Calibri"/>
        <family val="2"/>
        <scheme val="minor"/>
      </rPr>
      <t xml:space="preserve">1. </t>
    </r>
    <r>
      <rPr>
        <sz val="10"/>
        <color theme="1"/>
        <rFont val="Calibri"/>
        <family val="2"/>
        <scheme val="minor"/>
      </rPr>
      <t xml:space="preserve">APOYAR EL PROCESO DE INSCRIPCIÓN, MATRÍCULA Y GRADO DE LOS ESTUDIANTES DE POSGRADOS DE LA FACULTAD DE HUMANIDADES </t>
    </r>
    <r>
      <rPr>
        <b/>
        <sz val="10"/>
        <color theme="1"/>
        <rFont val="Calibri"/>
        <family val="2"/>
        <scheme val="minor"/>
      </rPr>
      <t xml:space="preserve">2. </t>
    </r>
    <r>
      <rPr>
        <sz val="10"/>
        <color theme="1"/>
        <rFont val="Calibri"/>
        <family val="2"/>
        <scheme val="minor"/>
      </rPr>
      <t xml:space="preserve">APOYAR EL PROCESO DE ACTUALIZACIÓN DE LA INFORMACIÓN Y DOCUMENTACIÓN RELACIONADA CON LOS POSGRADOS DE LA FACULTAD DE HUMANIDADES. </t>
    </r>
    <r>
      <rPr>
        <b/>
        <sz val="10"/>
        <color theme="1"/>
        <rFont val="Calibri"/>
        <family val="2"/>
        <scheme val="minor"/>
      </rPr>
      <t xml:space="preserve">3. </t>
    </r>
    <r>
      <rPr>
        <sz val="10"/>
        <color theme="1"/>
        <rFont val="Calibri"/>
        <family val="2"/>
        <scheme val="minor"/>
      </rPr>
      <t xml:space="preserve">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t>
    </r>
    <r>
      <rPr>
        <b/>
        <sz val="10"/>
        <color theme="1"/>
        <rFont val="Calibri"/>
        <family val="2"/>
        <scheme val="minor"/>
      </rPr>
      <t xml:space="preserve">4. </t>
    </r>
    <r>
      <rPr>
        <sz val="10"/>
        <color theme="1"/>
        <rFont val="Calibri"/>
        <family val="2"/>
        <scheme val="minor"/>
      </rPr>
      <t xml:space="preserve">APOYAR LA CONSOLIDACIÓN DE LA INFORMACIÓN ESTADÍSTICA DE LOS POSGRADOS DE LA FACULTAD DE HUMANIDADES </t>
    </r>
    <r>
      <rPr>
        <b/>
        <sz val="10"/>
        <color theme="1"/>
        <rFont val="Calibri"/>
        <family val="2"/>
        <scheme val="minor"/>
      </rPr>
      <t xml:space="preserve">5. </t>
    </r>
    <r>
      <rPr>
        <sz val="10"/>
        <color theme="1"/>
        <rFont val="Calibri"/>
        <family val="2"/>
        <scheme val="minor"/>
      </rPr>
      <t xml:space="preserve">SOLICITAR DE MANERA OPORTUNA LA ASIGNACIÓN DE SALONES PARA EL DESARROLLO DE LAS ACTIVIDADES ACADÉMICAS. </t>
    </r>
    <r>
      <rPr>
        <b/>
        <sz val="10"/>
        <color theme="1"/>
        <rFont val="Calibri"/>
        <family val="2"/>
        <scheme val="minor"/>
      </rPr>
      <t>6.</t>
    </r>
    <r>
      <rPr>
        <sz val="10"/>
        <color theme="1"/>
        <rFont val="Calibri"/>
        <family val="2"/>
        <scheme val="minor"/>
      </rPr>
      <t xml:space="preserve">REALIZAR SEGUIMIENTO AL PROCESO PRECONTRACTUAL Y CONTRACTUAL, ASÍ COMO EL TRÁMITE DE PAGO DE DOCENTES NACIONALES E INTERNACIONALES DE LOS POSGRADOS DE LA FACULTAD DE HUMANIDADES </t>
    </r>
    <r>
      <rPr>
        <b/>
        <sz val="10"/>
        <color theme="1"/>
        <rFont val="Calibri"/>
        <family val="2"/>
        <scheme val="minor"/>
      </rPr>
      <t xml:space="preserve">7. </t>
    </r>
    <r>
      <rPr>
        <sz val="10"/>
        <color theme="1"/>
        <rFont val="Calibri"/>
        <family val="2"/>
        <scheme val="minor"/>
      </rPr>
      <t xml:space="preserve">APOYAR Y PROMOVER CHARLAS, CONFERENCIAS, CURSOS Y ENCUENTROS ACADÉMICOS DE LOS POSGRADOS DE LA FACULTAD DE HUMANIDADES </t>
    </r>
    <r>
      <rPr>
        <b/>
        <sz val="10"/>
        <color theme="1"/>
        <rFont val="Calibri"/>
        <family val="2"/>
        <scheme val="minor"/>
      </rPr>
      <t xml:space="preserve">8. </t>
    </r>
    <r>
      <rPr>
        <sz val="10"/>
        <color theme="1"/>
        <rFont val="Calibri"/>
        <family val="2"/>
        <scheme val="minor"/>
      </rPr>
      <t xml:space="preserve">APOYAR LA PROYECCIÓN DE ACTAS, SOLICITUDES Y DEMÁS TRAMITES INTERNOS QUE REALICE LA COORDINACIÓN ADMINISTRATIVA Y LA DECANA PARA GARANTIZAR EL FUNCIONAMIENTO DE LOS POSGRADOS DE LA FACULTAD DE HUMANIDADES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</si>
  <si>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CO1.REQ.7592052</t>
  </si>
  <si>
    <t>OPSP-FHU-0004-2025</t>
  </si>
  <si>
    <t>https://community.secop.gov.co/Public/Tendering/OpportunityDetail/Index?noticeUID=CO1.NTC.7470439&amp;isFromPublicArea=True&amp;isModal=False</t>
  </si>
  <si>
    <t>ELIANA MARCELA QUINTERO HENRIQUEZ</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</si>
  <si>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</si>
  <si>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CO1.REQ.7591957</t>
  </si>
  <si>
    <t>OPSP-FHU-0003-2025</t>
  </si>
  <si>
    <t>https://community.secop.gov.co/Public/Tendering/OpportunityDetail/Index?noticeUID=CO1.NTC.7459676&amp;isFromPublicArea=True&amp;isModal=False</t>
  </si>
  <si>
    <t>ANGIE CAMILA LAVALLE CASTILLO</t>
  </si>
  <si>
    <r>
      <t xml:space="preserve">1. </t>
    </r>
    <r>
      <rPr>
        <sz val="10"/>
        <color theme="1"/>
        <rFont val="Calibri"/>
        <family val="2"/>
        <scheme val="minor"/>
      </rPr>
      <t xml:space="preserve">APOYAR LOS PROGRAMAS DE POSGRADOS DE LA FACULTAD DE HUMANIDADES EN COLABORACIÓN CON LA OFICINA DE ASEGURAMIENTO DE LA CALIDAD, EN LOS PROCESOS DE AUTOEVALUACIÓN, CREACIÓN, MODIFICACIÓN Y RENOVACIÓN DE LOS REGISTROS CALIFICADOS. </t>
    </r>
    <r>
      <rPr>
        <b/>
        <sz val="10"/>
        <color theme="1"/>
        <rFont val="Calibri"/>
        <family val="2"/>
        <scheme val="minor"/>
      </rPr>
      <t>2.</t>
    </r>
    <r>
      <rPr>
        <sz val="10"/>
        <color theme="1"/>
        <rFont val="Calibri"/>
        <family val="2"/>
        <scheme val="minor"/>
      </rPr>
      <t xml:space="preserve">APOYAR LA LOGÍSTICA DE LAS ACTIVIDADES DE AUTOEVALUACIÓN Y PLANES DE MEJORAMIENTO DE LOS PROGRAMAS DE POSGRADOS ESPECIALIZACIÓN EN DERECHOS HUMANOS Y DERECHO INTERNACIONAL HUMANITARIO Y MAESTRÍA EN PROMOCIÓN Y PROTECCIÓN DE LOS DERECHOS HUMANOS. </t>
    </r>
    <r>
      <rPr>
        <b/>
        <sz val="10"/>
        <color theme="1"/>
        <rFont val="Calibri"/>
        <family val="2"/>
        <scheme val="minor"/>
      </rPr>
      <t>3</t>
    </r>
    <r>
      <rPr>
        <sz val="10"/>
        <color theme="1"/>
        <rFont val="Calibri"/>
        <family val="2"/>
        <scheme val="minor"/>
      </rPr>
      <t xml:space="preserve">.APOYAR LA REDACCIÓN Y PRESENTACIÓN DE LOS INFORMES DE AUTOEVALUACIÓN DE LOS PROGRAMAS DE POSGRADOS ESPECIALIZACIÓN EN DERECHOS HUMANOS Y DERECHO INTERNACIONAL HUMANITARIO Y MAESTRÍA EN PROMOCIÓN Y PROTECCIÓN DE LOS DERECHOS HUMANOS. </t>
    </r>
    <r>
      <rPr>
        <b/>
        <sz val="10"/>
        <color theme="1"/>
        <rFont val="Calibri"/>
        <family val="2"/>
        <scheme val="minor"/>
      </rPr>
      <t>4</t>
    </r>
    <r>
      <rPr>
        <sz val="10"/>
        <color theme="1"/>
        <rFont val="Calibri"/>
        <family val="2"/>
        <scheme val="minor"/>
      </rPr>
      <t xml:space="preserve">.ASISTIR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t>
    </r>
    <r>
      <rPr>
        <b/>
        <sz val="10"/>
        <color theme="1"/>
        <rFont val="Calibri"/>
        <family val="2"/>
        <scheme val="minor"/>
      </rPr>
      <t>5</t>
    </r>
    <r>
      <rPr>
        <sz val="10"/>
        <color theme="1"/>
        <rFont val="Calibri"/>
        <family val="2"/>
        <scheme val="minor"/>
      </rPr>
      <t xml:space="preserve">.APOYAR EN LA RECOPILACIÓN Y ORGANIZACIÓN DE EVIDENCIAS Y DOCUMENTOS QUE REQUIERAN LOS INFORMES DE AUTOEVALUACIÓN Y RENOVACIÓN (CONSULTA A PÁGINAS DEL GOBIERNO NACIONAL, PLANES DE GOBIERNO, PLANES DE ACCIÓN, SNIES, OBSERVATORIO LABORAL, NORMATIVIDAD INTERNA INSTITUCIONAL, ETC). </t>
    </r>
    <r>
      <rPr>
        <b/>
        <sz val="10"/>
        <color theme="1"/>
        <rFont val="Calibri"/>
        <family val="2"/>
        <scheme val="minor"/>
      </rPr>
      <t>6</t>
    </r>
    <r>
      <rPr>
        <sz val="10"/>
        <color theme="1"/>
        <rFont val="Calibri"/>
        <family val="2"/>
        <scheme val="minor"/>
      </rPr>
      <t xml:space="preserve">.RENDIR INFORME A LA DECANA DE LA FACULTAD DE HUMANIDADES, ACERCA DE LOS PROCESOS DE AUTOEVALUACIÓN, MODIFICACIÓN Y RENOVACIÓN DE LOS REGISTROS CALIFICADOS DE LOS PROGRAMAS ASIGNADOS Y DEMÁS ACTIVIDADES DE POSGRADOS DE LA FACULTAD DE HUMANIDADES.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</si>
  <si>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CO1.REQ.7581027</t>
  </si>
  <si>
    <t>OPSP-FHU-0002-2025</t>
  </si>
  <si>
    <t>https://community.secop.gov.co/Public/Tendering/OpportunityDetail/Index?noticeUID=CO1.NTC.7459162&amp;isFromPublicArea=True&amp;isModal=False</t>
  </si>
  <si>
    <t>EDGAR ANDRES PABON RUBIO</t>
  </si>
  <si>
    <r>
      <t xml:space="preserve"> FORTALECER LOS PROCESOS LOGÍSTICOS Y ORGANIZATIVOS DE LAS ACTIVIDADES RELACIONADAS CON EL FUNCIONAMIENTO DE LOS POSGRADOS DE LA FACULTAD DE HUMANIDADES PARA EL PERIODO ACADÉMICO 2025-I. A TRAVÉS DE LA IMPLEMENTACIÓN DE LAS SIGUIENTES ACTIVIDADES </t>
    </r>
    <r>
      <rPr>
        <b/>
        <sz val="10"/>
        <color theme="1"/>
        <rFont val="Calibri"/>
        <family val="2"/>
        <scheme val="minor"/>
      </rPr>
      <t xml:space="preserve">1. </t>
    </r>
    <r>
      <rPr>
        <sz val="10"/>
        <color theme="1"/>
        <rFont val="Calibri"/>
        <family val="2"/>
        <scheme val="minor"/>
      </rPr>
      <t xml:space="preserve">APOYAR A LA DECANA CON EL CUMPLIMIENTO DE LOS PROCESOS ACADÉMICO-ADMINISTRATIVOS Y OPERATIVOS DE LOS PROGRAMAS DE LA FACULTAD DE HUMANIDADES. </t>
    </r>
    <r>
      <rPr>
        <b/>
        <sz val="10"/>
        <color theme="1"/>
        <rFont val="Calibri"/>
        <family val="2"/>
        <scheme val="minor"/>
      </rPr>
      <t xml:space="preserve">2. </t>
    </r>
    <r>
      <rPr>
        <sz val="10"/>
        <color theme="1"/>
        <rFont val="Calibri"/>
        <family val="2"/>
        <scheme val="minor"/>
      </rPr>
      <t xml:space="preserve">APOYAR A LA DECANA EN LA ELABORACIÓN DEL PRESUPUESTO DE LOS PROGRAMAS DE POSGRADOS DE LA FACULTAD DE HUMANIDADES. </t>
    </r>
    <r>
      <rPr>
        <b/>
        <sz val="10"/>
        <color theme="1"/>
        <rFont val="Calibri"/>
        <family val="2"/>
        <scheme val="minor"/>
      </rPr>
      <t xml:space="preserve">3. </t>
    </r>
    <r>
      <rPr>
        <sz val="10"/>
        <color theme="1"/>
        <rFont val="Calibri"/>
        <family val="2"/>
        <scheme val="minor"/>
      </rPr>
      <t xml:space="preserve">APOYAR A LA DECANA EN LA GESTIÓN DE TODO EL PROCESO DE INSCRIPCIÓN, MATRÍCULA Y GRADO DE LOS ESTUDIANTES DE POSGRADO DE LA FACULTAD DE HUMANIDADES </t>
    </r>
    <r>
      <rPr>
        <b/>
        <sz val="10"/>
        <color theme="1"/>
        <rFont val="Calibri"/>
        <family val="2"/>
        <scheme val="minor"/>
      </rPr>
      <t xml:space="preserve">4. </t>
    </r>
    <r>
      <rPr>
        <sz val="10"/>
        <color theme="1"/>
        <rFont val="Calibri"/>
        <family val="2"/>
        <scheme val="minor"/>
      </rPr>
      <t xml:space="preserve">APOYAR A LA DECANA EN LA ACTUALIZACIÓN DE LA DOCUMENTACIÓN Y DEL REGISTRO DE LA INFORMACIÓN DE LOS ESTUDIANTES DE CADA UNO DE LOS PROGRAMAS DE POSGRADOS DE LA FACULTAD. </t>
    </r>
    <r>
      <rPr>
        <b/>
        <sz val="10"/>
        <color theme="1"/>
        <rFont val="Calibri"/>
        <family val="2"/>
        <scheme val="minor"/>
      </rPr>
      <t xml:space="preserve">5. </t>
    </r>
    <r>
      <rPr>
        <sz val="10"/>
        <color theme="1"/>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color theme="1"/>
        <rFont val="Calibri"/>
        <family val="2"/>
        <scheme val="minor"/>
      </rPr>
      <t xml:space="preserve">6. </t>
    </r>
    <r>
      <rPr>
        <sz val="10"/>
        <color theme="1"/>
        <rFont val="Calibri"/>
        <family val="2"/>
        <scheme val="minor"/>
      </rPr>
      <t xml:space="preserve">APOYAR A LA DECANA EN EL TRÁMITE DE VINCULACIÓN DE DOCENTES A LOS PROGRAMAS DE LA FACULTAD. </t>
    </r>
    <r>
      <rPr>
        <b/>
        <sz val="10"/>
        <color theme="1"/>
        <rFont val="Calibri"/>
        <family val="2"/>
        <scheme val="minor"/>
      </rPr>
      <t xml:space="preserve">7. </t>
    </r>
    <r>
      <rPr>
        <sz val="10"/>
        <color theme="1"/>
        <rFont val="Calibri"/>
        <family val="2"/>
        <scheme val="minor"/>
      </rPr>
      <t xml:space="preserve">APOYAR A LA DECANA PARA LA SISTEMATIZACIÓN DE LA INFORMACIÓN PRODUCTO DE LA EVALUACIÓN DEL DESEMPEÑO DEL PERSONAL DOCENTE. </t>
    </r>
    <r>
      <rPr>
        <b/>
        <sz val="10"/>
        <color theme="1"/>
        <rFont val="Calibri"/>
        <family val="2"/>
        <scheme val="minor"/>
      </rPr>
      <t xml:space="preserve">8. </t>
    </r>
    <r>
      <rPr>
        <sz val="10"/>
        <color theme="1"/>
        <rFont val="Calibri"/>
        <family val="2"/>
        <scheme val="minor"/>
      </rPr>
      <t xml:space="preserve">APOYAR A LA DECANA EN LA CONSOLIDACIÓN DE LA INFORMACIÓN ESTADÍSTICA DE LOS POSGRADOS DE LA FACULTAD. </t>
    </r>
    <r>
      <rPr>
        <b/>
        <sz val="10"/>
        <color theme="1"/>
        <rFont val="Calibri"/>
        <family val="2"/>
        <scheme val="minor"/>
      </rPr>
      <t xml:space="preserve">9. </t>
    </r>
    <r>
      <rPr>
        <sz val="10"/>
        <color theme="1"/>
        <rFont val="Calibri"/>
        <family val="2"/>
        <scheme val="minor"/>
      </rPr>
      <t>APOYAR A LA DECANA EN TODAS LAS INICIATIVAS DE MERCADEO GESTIONADAS POR EL CENTRO DE POSGRADOS Y FORMACIÓN CONTINUA</t>
    </r>
    <r>
      <rPr>
        <b/>
        <sz val="10"/>
        <color theme="1"/>
        <rFont val="Calibri"/>
        <family val="2"/>
        <scheme val="minor"/>
      </rPr>
      <t xml:space="preserve">. 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</si>
  <si>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t>CO1.REQ.7579919 </t>
  </si>
  <si>
    <t>OPSP-FHU-0001-2025</t>
  </si>
  <si>
    <t>FACULTAD DE HUMANIDADES</t>
  </si>
  <si>
    <t>https://community.secop.gov.co/Public/Tendering/ContractNoticePhases/View?PPI=CO1.PPI.38416417&amp;isFromPublicArea=True&amp;isModal=False</t>
  </si>
  <si>
    <t>ALICIA ESTHER CASTRO VILLEGAS</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</si>
  <si>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</si>
  <si>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SUMINISTRO</t>
  </si>
  <si>
    <t>CO1.REQ.8021691</t>
  </si>
  <si>
    <t>OSM-VAC-0001-2025</t>
  </si>
  <si>
    <t>https://community.secop.gov.co/Public/Tendering/ContractNoticePhases/View?PPI=CO1.PPI.37094953&amp;isFromPublicArea=True&amp;isModal=False</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</si>
  <si>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</si>
  <si>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</si>
  <si>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CO1.REQ.7620536</t>
  </si>
  <si>
    <t>OPS-VAC-0001-2025</t>
  </si>
  <si>
    <t>Vicerrectoría Académica</t>
  </si>
  <si>
    <t>https://community.secop.gov.co/Public/Tendering/OpportunityDetail/Index?noticeUID=CO1.NTC.7841568&amp;isFromPublicArea=True&amp;isModal=False</t>
  </si>
  <si>
    <t>1800-01-25</t>
  </si>
  <si>
    <t>PATRICIA OSUNA PAZ</t>
  </si>
  <si>
    <t>KATHERIN VANESSA SEQUEDA ROMERO</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</si>
  <si>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</si>
  <si>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CO1.REQ.7965218</t>
  </si>
  <si>
    <t>OPSP-FCE-0026-2025</t>
  </si>
  <si>
    <t>https://community.secop.gov.co/Public/Tendering/OpportunityDetail/Index?noticeUID=CO1.NTC.7841516&amp;isFromPublicArea=True&amp;isModal=False</t>
  </si>
  <si>
    <t>1800-01-24</t>
  </si>
  <si>
    <t>ALEXANDER ORTIZ OCAÑA</t>
  </si>
  <si>
    <t>BRUNI PAOLA ARAUJO MOZO</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</si>
  <si>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</si>
  <si>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CO1.REQ.7964667</t>
  </si>
  <si>
    <t>OAG-FCE-0025-2025</t>
  </si>
  <si>
    <t>https://community.secop.gov.co/Public/Tendering/OpportunityDetail/Index?noticeUID=CO1.NTC.7840294&amp;isFromPublicArea=True&amp;isModal=False</t>
  </si>
  <si>
    <t>1800-01-23</t>
  </si>
  <si>
    <t>IVAN SANCHEZ FONTALVO</t>
  </si>
  <si>
    <t>NICOLE ANDREA PINTO GARCIA</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</si>
  <si>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</si>
  <si>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CO1.REQ.7963844</t>
  </si>
  <si>
    <t>OAG-FCE-0024-2025</t>
  </si>
  <si>
    <t>https://community.secop.gov.co/Public/Tendering/OpportunityDetail/Index?noticeUID=CO1.NTC.7830434&amp;isFromPublicArea=True&amp;isModal=False</t>
  </si>
  <si>
    <t>1800-01-22</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</si>
  <si>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</si>
  <si>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</si>
  <si>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CO1.REQ.7951220</t>
  </si>
  <si>
    <t>OPSP-FCE-0023-2025</t>
  </si>
  <si>
    <t>https://community.secop.gov.co/Public/Tendering/OpportunityDetail/Index?noticeUID=CO1.NTC.7726489&amp;isFromPublicArea=True&amp;isModal=False</t>
  </si>
  <si>
    <t>1800-01-21</t>
  </si>
  <si>
    <t>INVERSIONES FERNATH S.A.S</t>
  </si>
  <si>
    <t>SERVICIO DE ALOJAMIENTO Y ALIMENTACIÓN PARA DOCENTE VISITANTES, CONFERENCISTAS E INVITADOS NACIONALES DE FACULTAD DE CIENCIAS DE LA EDUCACIÓN DURANTE LA VIGENCIA DEL AÑO 2025</t>
  </si>
  <si>
    <t>CO1.REQ.7849203</t>
  </si>
  <si>
    <t>OPS-FCE-0022-2025</t>
  </si>
  <si>
    <t>https://community.secop.gov.co/Public/Tendering/OpportunityDetail/Index?noticeUID=CO1.NTC.7726542&amp;isFromPublicArea=True&amp;isModal=False</t>
  </si>
  <si>
    <t>1800-01-20</t>
  </si>
  <si>
    <t>HOTEL GRAM MARINA S.A.S.</t>
  </si>
  <si>
    <t>SERVICIO DE ALOJAMIENTO Y ALIMENTACIÓN PARA DOCENTE VISITANTES, CONFERENCISTAS E INVITADOS INTERNACIONALES DE LOS PROGRAMAS DE POSTGRADOS ADSCRITOS A LA FACULTAD DE CIENCIAS DE LA EDUCACIÓN DURANTE LA VIGENCIA DEL AÑO 2025</t>
  </si>
  <si>
    <t>CO1.REQ.7848835</t>
  </si>
  <si>
    <t>OPS-FCE-0021-2025</t>
  </si>
  <si>
    <t>https://community.secop.gov.co/Public/Tendering/OpportunityDetail/Index?noticeUID=CO1.NTC.7726511&amp;isFromPublicArea=True&amp;isModal=False</t>
  </si>
  <si>
    <t>1800-01-19</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</si>
  <si>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</si>
  <si>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CO1.REQ.7848589</t>
  </si>
  <si>
    <t>OPSP-FCE-0020-2025</t>
  </si>
  <si>
    <t>https://community.secop.gov.co/Public/Tendering/ContractNoticePhases/View?PPI=CO1.PPI.37631908&amp;isFromPublicArea=True&amp;isModal=False</t>
  </si>
  <si>
    <t>1800-01-18</t>
  </si>
  <si>
    <t>ALEXANDRA COSTA GALVIS</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</si>
  <si>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</si>
  <si>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CO1.REQ.7797721</t>
  </si>
  <si>
    <t>OPSP-FCE-0019-2025</t>
  </si>
  <si>
    <t>https://community.secop.gov.co/Public/Tendering/OpportunityDetail/Index?noticeUID=CO1.NTC.7675832&amp;isFromPublicArea=True&amp;isModal=False</t>
  </si>
  <si>
    <t>1800-01-17</t>
  </si>
  <si>
    <t>SONIA PATRICIA MONTENEGRO VASQUEZ</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</si>
  <si>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</si>
  <si>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CO1.REQ.7797350</t>
  </si>
  <si>
    <t>OPSP-FCE-0018-2025</t>
  </si>
  <si>
    <t>https://community.secop.gov.co/Public/Tendering/OpportunityDetail/Index?noticeUID=CO1.NTC.7677616&amp;isFromPublicArea=True&amp;isModal=False</t>
  </si>
  <si>
    <t>1800-01-16</t>
  </si>
  <si>
    <t>FANNY TATIANA GONZALEZ GAVIRIA</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</si>
  <si>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</si>
  <si>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CO1.REQ.7796978</t>
  </si>
  <si>
    <t>OPSP-FCE-0017-2025</t>
  </si>
  <si>
    <t>https://community.secop.gov.co/Public/Tendering/OpportunityDetail/Index?noticeUID=CO1.NTC.7675266&amp;isFromPublicArea=True&amp;isModal=False</t>
  </si>
  <si>
    <t>1800-01-15</t>
  </si>
  <si>
    <t>INGRID COQUIES PACHECO</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</si>
  <si>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</si>
  <si>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CO1.REQ.7797013</t>
  </si>
  <si>
    <t>OPSP-FCE-0016-2025</t>
  </si>
  <si>
    <t>https://community.secop.gov.co/Public/Tendering/OpportunityDetail/Index?noticeUID=CO1.NTC.7650401&amp;isFromPublicArea=True&amp;isModal=False</t>
  </si>
  <si>
    <t>1800-01-14</t>
  </si>
  <si>
    <t>LUISA LAVALLE PERILLA</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</si>
  <si>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</si>
  <si>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CO1.REQ.7771272</t>
  </si>
  <si>
    <t>OPSP-FCE-0015-2025</t>
  </si>
  <si>
    <t>1800-01-13</t>
  </si>
  <si>
    <t>LEONARDO FABIO CANTILLO GARCIA</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</si>
  <si>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</si>
  <si>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CO1.REQ.7753784</t>
  </si>
  <si>
    <t>OPSP-FCE-0014-2025</t>
  </si>
  <si>
    <t>https://community.secop.gov.co/Public/Tendering/OpportunityDetail/Index?noticeUID=CO1.NTC.7622201&amp;isFromPublicArea=True&amp;isModal=False</t>
  </si>
  <si>
    <t>1800-01-12</t>
  </si>
  <si>
    <t>JENNIFER TATIANA ORTIZ SEGRERA</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</si>
  <si>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</si>
  <si>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CO1.REQ.7743069</t>
  </si>
  <si>
    <t>OPSP-FCE-0013-2025</t>
  </si>
  <si>
    <t>https://community.secop.gov.co/Public/Tendering/OpportunityDetail/Index?noticeUID=CO1.NTC.7621930&amp;isFromPublicArea=True&amp;isModal=False</t>
  </si>
  <si>
    <t>1800-01-11</t>
  </si>
  <si>
    <t>LUIS DAVID GAMARRA ROSADO</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</si>
  <si>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</si>
  <si>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CO1.REQ.7735677</t>
  </si>
  <si>
    <t>OPSP-FCE-0012-2025</t>
  </si>
  <si>
    <t>https://community.secop.gov.co/Public/Tendering/OpportunityDetail/Index?noticeUID=CO1.NTC.7503468&amp;isFromPublicArea=True&amp;isModal=False</t>
  </si>
  <si>
    <t>1800-01-10</t>
  </si>
  <si>
    <t>ANNIE SOFIA LLANES YANCE</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</si>
  <si>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</si>
  <si>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CO1.REQ.7625433</t>
  </si>
  <si>
    <t>OPSP-FCE-0011-2025</t>
  </si>
  <si>
    <t>https://community.secop.gov.co/Public/Tendering/OpportunityDetail/Index?noticeUID=CO1.NTC.7503434&amp;isFromPublicArea=True&amp;isModal=False</t>
  </si>
  <si>
    <t>1800-01-09</t>
  </si>
  <si>
    <t>AYDA LUZ MENA CASAS</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</si>
  <si>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</si>
  <si>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CO1.REQ.7624698</t>
  </si>
  <si>
    <t>OPSP-FCE-0010-2025</t>
  </si>
  <si>
    <t>https://community.secop.gov.co/Public/Tendering/OpportunityDetail/Index?noticeUID=CO1.NTC.7433156&amp;isFromPublicArea=True&amp;isModal=False</t>
  </si>
  <si>
    <t>1800-01-08</t>
  </si>
  <si>
    <t>AMANDA MIGUEL IGUARAN JIMENEZ</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</si>
  <si>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</si>
  <si>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CO1.REQ.7554150</t>
  </si>
  <si>
    <t>OPSP-FCE-0009-2025</t>
  </si>
  <si>
    <t>https://community.secop.gov.co/Public/Tendering/OpportunityDetail/Index?noticeUID=CO1.NTC.7433134&amp;isFromPublicArea=True&amp;isModal=False</t>
  </si>
  <si>
    <t>1800-01-07</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</si>
  <si>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</si>
  <si>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CO1.REQ.7554131</t>
  </si>
  <si>
    <t>OPSP-FCE-0008-2025</t>
  </si>
  <si>
    <t>https://community.secop.gov.co/Public/Tendering/OpportunityDetail/Index?noticeUID=CO1.NTC.7433115&amp;isFromPublicArea=True&amp;isModal=False</t>
  </si>
  <si>
    <t>1800-01-06</t>
  </si>
  <si>
    <t>DAVID OMAR GUETTE GARCIA</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</si>
  <si>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</si>
  <si>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CO1.REQ.7554116</t>
  </si>
  <si>
    <t>OPSP-FCE-0007-2025</t>
  </si>
  <si>
    <t>https://community.secop.gov.co/Public/Tendering/OpportunityDetail/Index?noticeUID=CO1.NTC.7432496&amp;isFromPublicArea=True&amp;isModal=False</t>
  </si>
  <si>
    <t>1800-01-05</t>
  </si>
  <si>
    <t>HENRY SANCHEZ PEREZ</t>
  </si>
  <si>
    <t>MARGARITA ROSA BARRAZA HERAS</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</si>
  <si>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</si>
  <si>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CO1.REQ.7554102</t>
  </si>
  <si>
    <t>OPSP-FCE-0006-2025</t>
  </si>
  <si>
    <t>1800-01-04</t>
  </si>
  <si>
    <t>DANIELA MARIA FERNANDEZ NORIEGA</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</si>
  <si>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</si>
  <si>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CO1.REQ.7553469</t>
  </si>
  <si>
    <t>OPSP-FCE-0005-2025</t>
  </si>
  <si>
    <t>https://community.secop.gov.co/Public/Tendering/OpportunityDetail/Index?noticeUID=CO1.NTC.7432446&amp;isFromPublicArea=True&amp;isModal=False</t>
  </si>
  <si>
    <t>1800-01-03</t>
  </si>
  <si>
    <t>ANYELI TATIANA VILLALOBOS GUERRERO</t>
  </si>
  <si>
    <t>CO1.REQ.7553450</t>
  </si>
  <si>
    <t>OPSP-FCE-0004-2025</t>
  </si>
  <si>
    <t>https://community.secop.gov.co/Public/Tendering/OpportunityDetail/Index?noticeUID=CO1.NTC.7432425&amp;isFromPublicArea=True&amp;isModal=False</t>
  </si>
  <si>
    <t>1800-01-02</t>
  </si>
  <si>
    <t>YESSICA PATRICIA PALLARES MARTÍNEZ</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</si>
  <si>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</si>
  <si>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CO1.REQ.7553430</t>
  </si>
  <si>
    <t>OPSP-FCE-0003-2025</t>
  </si>
  <si>
    <t>https://community.secop.gov.co/Public/Tendering/OpportunityDetail/Index?noticeUID=CO1.NTC.7431882&amp;isFromPublicArea=True&amp;isModal=False</t>
  </si>
  <si>
    <t>ANDREINA FIDELINA VILLA AREVALO</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</si>
  <si>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</si>
  <si>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CO1.REQ.7553410</t>
  </si>
  <si>
    <t>OPSP-FCE-0002-2025</t>
  </si>
  <si>
    <t>https://community.secop.gov.co/Public/Tendering/OpportunityDetail/Index?noticeUID=CO1.NTC.7431850&amp;isFromPublicArea=True&amp;isModal=False</t>
  </si>
  <si>
    <t>KANDY JOHANNA GUTIERREZ ARAUJO</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</si>
  <si>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</si>
  <si>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CO1.REQ.7552445</t>
  </si>
  <si>
    <t>OPSP-FCE-0001-2025</t>
  </si>
  <si>
    <t>FACULTAD DE CIENCIAS DE LA EDUCACIÓN</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</si>
  <si>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</si>
  <si>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</si>
  <si>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</si>
  <si>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CO1.REQ.7899776</t>
  </si>
  <si>
    <t>ODO-DAD-0002-2025</t>
  </si>
  <si>
    <t>https://community.secop.gov.co/Public/Tendering/ContractNoticePhases/View?PPI=CO1.PPI.37839923&amp;isFromPublicArea=True&amp;isModal=False</t>
  </si>
  <si>
    <t>OSCAR ELIECER FORERO GOMEZ</t>
  </si>
  <si>
    <t>M2 CONSTRUCCIONES SAS</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</si>
  <si>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</si>
  <si>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</si>
  <si>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</si>
  <si>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https://community.secop.gov.co/Public/Tendering/OpportunityDetail/Index?noticeUID=CO1.NTC.7924924</t>
  </si>
  <si>
    <t>WILLIAM RETAMOZO CHAVEZ</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</si>
  <si>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</si>
  <si>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</si>
  <si>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</si>
  <si>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</si>
  <si>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</si>
  <si>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COSTADENT SAS</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</si>
  <si>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</si>
  <si>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</si>
  <si>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</si>
  <si>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</si>
  <si>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LADYS CONFECCIONES SAS BIC</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</si>
  <si>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</si>
  <si>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</si>
  <si>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</si>
  <si>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</si>
  <si>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</si>
  <si>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</si>
  <si>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</si>
  <si>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</si>
  <si>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</si>
  <si>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DUVIS ALICIA MENDEZ GONZALEZ</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</si>
  <si>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</si>
  <si>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</si>
  <si>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</si>
  <si>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</si>
  <si>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</si>
  <si>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</si>
  <si>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</si>
  <si>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</si>
  <si>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</si>
  <si>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INTERDEPORTES SAS</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</si>
  <si>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</si>
  <si>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</si>
  <si>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</si>
  <si>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</si>
  <si>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COPY´S STUDENT SAS</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</si>
  <si>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</si>
  <si>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</si>
  <si>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</si>
  <si>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</si>
  <si>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LAHERAL SAS BIC</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</si>
  <si>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</si>
  <si>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</si>
  <si>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</si>
  <si>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</si>
  <si>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</si>
  <si>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</si>
  <si>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</si>
  <si>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</si>
  <si>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</si>
  <si>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</si>
  <si>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</si>
  <si>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</si>
  <si>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</si>
  <si>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</si>
  <si>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HILDEMAR QUINTANA HERNANDEZ</t>
  </si>
  <si>
    <t>GP TECHNOLOGICAL ASSITANCE SAS</t>
  </si>
  <si>
    <t>SUMINISTRO DE PARTES PARA MANTENIMIENTO CORRECTIVO DE COMPUTADORES DISPOSITIVOS ACTIVOS MENORES DE LA RED DE VOZ Y DATOS PARA SALAS LABORATORIOS Y PARTE ADMINISTRATIVA DE LA UNIVERSIDAD DEL MAGDALENA</t>
  </si>
  <si>
    <t>CO1.REQ.7578188</t>
  </si>
  <si>
    <t>OSM-DAD-0002-2025</t>
  </si>
  <si>
    <t>https://community.secop.gov.co/Public/Tendering/OpportunityDetail/Index?noticeUID=CO1.NTC.7453495</t>
  </si>
  <si>
    <t>DISTRACOM SA</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</si>
  <si>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</si>
  <si>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</si>
  <si>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</si>
  <si>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https://community.secop.gov.co/Public/Tendering/OpportunityDetail/Index?noticeUID=CO1.NTC.7924943</t>
  </si>
  <si>
    <t>INTEGRA SOLUCIONES ESTRATEGICAS SAS BIC</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</si>
  <si>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</si>
  <si>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</si>
  <si>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</si>
  <si>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</si>
  <si>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</si>
  <si>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</si>
  <si>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</si>
  <si>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</si>
  <si>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</si>
  <si>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LEONARDO RUIZ JIMENEZ</t>
  </si>
  <si>
    <t>VEGAINGENIERIA HT SAS</t>
  </si>
  <si>
    <t>COMPRA E INSTALACIÓN DE UNA 01 UPS DE 10 KVA TRIFÁSICA 220 VOLTIOS CON AUTONOMÍA DE 10 MINUTOS DE RESPALDO ELÉCTRICO PARA SALA DE SISTEMA DE BLOQUE 3 DE LA UNIVERSIDAD DEL MAGDALENA</t>
  </si>
  <si>
    <t>CO1.REQ.7976658</t>
  </si>
  <si>
    <t>ODC-DAD-0017-2025</t>
  </si>
  <si>
    <t>VTR TELECOM SAS</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</si>
  <si>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</si>
  <si>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</si>
  <si>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</si>
  <si>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</si>
  <si>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</si>
  <si>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</si>
  <si>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</si>
  <si>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</si>
  <si>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</si>
  <si>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</si>
  <si>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</si>
  <si>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</si>
  <si>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</si>
  <si>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</si>
  <si>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</si>
  <si>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</si>
  <si>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</si>
  <si>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</si>
  <si>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</si>
  <si>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</si>
  <si>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</si>
  <si>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</si>
  <si>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</si>
  <si>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</si>
  <si>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</si>
  <si>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</si>
  <si>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LUIS DIAZ ACEVEDO</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</si>
  <si>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</si>
  <si>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</si>
  <si>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</si>
  <si>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</si>
  <si>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</si>
  <si>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</si>
  <si>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</si>
  <si>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</si>
  <si>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</si>
  <si>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</si>
  <si>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</si>
  <si>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</si>
  <si>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</si>
  <si>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FULLMEX SEGURIDAD Y SALUD OCUPACIONAL LTDA</t>
  </si>
  <si>
    <t>COMPRA DE EQUIPOS DE EXTINTORES LOS CUALES SERÁN INSTALADOS EN DIFERENTES ÁREAS DE LA UNIVERSIDAD DEL MAGDALENA Y SUS SEDES ALTERNAS</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</si>
  <si>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</si>
  <si>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</si>
  <si>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</si>
  <si>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</si>
  <si>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</si>
  <si>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</si>
  <si>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</si>
  <si>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</si>
  <si>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</si>
  <si>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JHOM MARIO VALLE GRANADO</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</si>
  <si>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</si>
  <si>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</si>
  <si>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</si>
  <si>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</si>
  <si>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</si>
  <si>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</si>
  <si>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</si>
  <si>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</si>
  <si>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ADVANCED TECHNOLOGIES SOLUTIONS SAS</t>
  </si>
  <si>
    <t>COMPRA DE INSUMOS PARA EL PROCESO DE CARNETIZACIÓN INSTITUCIONAL DEL PERIODO 2025</t>
  </si>
  <si>
    <t>CO1.REQ.7708808</t>
  </si>
  <si>
    <t>ODC-DAD-0002-2025</t>
  </si>
  <si>
    <t>https://community.secop.gov.co/Public/Tendering/OpportunityDetail/Index?noticeUID=CO1.NTC.7576138</t>
  </si>
  <si>
    <t>PSICOLOGOS ESPECIALISTAS ASOCIADOS SAS</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</si>
  <si>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</si>
  <si>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</si>
  <si>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</si>
  <si>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https://community.secop.gov.co/Public/Tendering/OpportunityDetail/Index?noticeUID=CO1.NTC.7914594</t>
  </si>
  <si>
    <t>IMPACTA PRODUCCIONES SAS</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</si>
  <si>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</si>
  <si>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</si>
  <si>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</si>
  <si>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</si>
  <si>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</si>
  <si>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</si>
  <si>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</si>
  <si>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</si>
  <si>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</si>
  <si>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INDEXA SYSTEMS SAS</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</si>
  <si>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</si>
  <si>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</si>
  <si>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</si>
  <si>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</si>
  <si>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</si>
  <si>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</si>
  <si>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</si>
  <si>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</si>
  <si>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</si>
  <si>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GP TECHNOLOGICAL ASSISTANCE SAS</t>
  </si>
  <si>
    <t>SERVICIO DE MANTENIMIENTO PREVENTIVO Y/O CORRECTIVO INCLUIDO REPUESTOS DE ACUERDO CON LA NECESIDAD REQUERIDA PARA LOS EQUIPOS DE LABORATORIOS QUE PRESTAN EL SERVICIO A LAS ACTIVIDADES ACADÉMICAS DE LA UNIVERSIDAD DEL MAGDALENA DURANTE PERIODO ACADÉMICO 2025-I</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</si>
  <si>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</si>
  <si>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</si>
  <si>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</si>
  <si>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</si>
  <si>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</si>
  <si>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</si>
  <si>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</si>
  <si>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</si>
  <si>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SERVICIO DE MANTENIMIENTO PREVENTIVO Y CORRECTIVO DE LAS PUERTAS AUTOMATIZADAS DE LA UNIVERSIDAD DEL MAGDALENA Y SUS SEDES ALTERNAS</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</si>
  <si>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</si>
  <si>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</si>
  <si>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</si>
  <si>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</si>
  <si>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</si>
  <si>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</si>
  <si>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</si>
  <si>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</si>
  <si>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INGENIERIA DE BIOSERVICIOS SAS</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</si>
  <si>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</si>
  <si>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</si>
  <si>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</si>
  <si>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JARINOX SAS</t>
  </si>
  <si>
    <t>CO1.REQ.7974849</t>
  </si>
  <si>
    <t>OPS-DAD-0055-2025</t>
  </si>
  <si>
    <t>https://community.secop.gov.co/Public/Tendering/OpportunityDetail/Index?noticeUID=CO1.NTC.7850929</t>
  </si>
  <si>
    <t>SANDRA MILENA MENDIETA PUGLIESE</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</si>
  <si>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</si>
  <si>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</si>
  <si>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</si>
  <si>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</si>
  <si>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</si>
  <si>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</si>
  <si>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</si>
  <si>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</si>
  <si>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</si>
  <si>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</si>
  <si>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</si>
  <si>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</si>
  <si>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</si>
  <si>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</si>
  <si>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HAROLD ROMERO CAHUANA</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</si>
  <si>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</si>
  <si>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</si>
  <si>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</si>
  <si>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</si>
  <si>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</si>
  <si>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</si>
  <si>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</si>
  <si>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</si>
  <si>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</si>
  <si>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</si>
  <si>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</si>
  <si>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</si>
  <si>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</si>
  <si>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</si>
  <si>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</si>
  <si>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GENESIS DILENA ROBLES VARGAS</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</si>
  <si>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</si>
  <si>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</si>
  <si>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</si>
  <si>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</si>
  <si>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</si>
  <si>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</si>
  <si>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</si>
  <si>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</si>
  <si>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</si>
  <si>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JORGE LUIS GARCIA GOMEZ</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</si>
  <si>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</si>
  <si>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</si>
  <si>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</si>
  <si>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</si>
  <si>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</si>
  <si>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</si>
  <si>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</si>
  <si>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</si>
  <si>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</si>
  <si>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</si>
  <si>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</si>
  <si>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</si>
  <si>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</si>
  <si>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</si>
  <si>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</si>
  <si>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</si>
  <si>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</si>
  <si>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</si>
  <si>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CARLOS MARIO LOPERA PALACIO</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</si>
  <si>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</si>
  <si>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</si>
  <si>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</si>
  <si>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</si>
  <si>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ALF TECHNOLOGIES SAS</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</si>
  <si>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</si>
  <si>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</si>
  <si>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</si>
  <si>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</si>
  <si>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</si>
  <si>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</si>
  <si>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</si>
  <si>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</si>
  <si>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</si>
  <si>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</si>
  <si>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</si>
  <si>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</si>
  <si>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</si>
  <si>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</si>
  <si>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</si>
  <si>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</si>
  <si>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</si>
  <si>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</si>
  <si>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</si>
  <si>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</si>
  <si>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</si>
  <si>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</si>
  <si>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</si>
  <si>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PROGRAMACIONES CAMPO TELEVISION SAS</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</si>
  <si>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</si>
  <si>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</si>
  <si>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</si>
  <si>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</si>
  <si>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EDSOLUTIONS SAS</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</si>
  <si>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</si>
  <si>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</si>
  <si>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</si>
  <si>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</si>
  <si>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PUBLICACIONES SEGUIMIENTO SAS</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</si>
  <si>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</si>
  <si>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</si>
  <si>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</si>
  <si>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</si>
  <si>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INNOVACION &amp; DISEÑOS SAS</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</si>
  <si>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</si>
  <si>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</si>
  <si>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</si>
  <si>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</si>
  <si>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RADIO HOY SAS</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</si>
  <si>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</si>
  <si>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</si>
  <si>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</si>
  <si>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</si>
  <si>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</si>
  <si>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</si>
  <si>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</si>
  <si>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</si>
  <si>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</si>
  <si>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LIGHTBOX SAS</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</si>
  <si>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</si>
  <si>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</si>
  <si>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</si>
  <si>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</si>
  <si>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</si>
  <si>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</si>
  <si>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</si>
  <si>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</si>
  <si>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</si>
  <si>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</si>
  <si>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</si>
  <si>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</si>
  <si>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</si>
  <si>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GRUPO DE MEDIOS SAS</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</si>
  <si>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</si>
  <si>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</si>
  <si>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</si>
  <si>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</si>
  <si>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CALIBRAR SAS</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</si>
  <si>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</si>
  <si>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</si>
  <si>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</si>
  <si>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</si>
  <si>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</si>
  <si>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</si>
  <si>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</si>
  <si>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</si>
  <si>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</si>
  <si>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UNIDAD DE MEDIOS SAS</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</si>
  <si>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</si>
  <si>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</si>
  <si>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</si>
  <si>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</si>
  <si>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RICARDO ALONSO</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</si>
  <si>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</si>
  <si>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</si>
  <si>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</si>
  <si>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</si>
  <si>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EDITORIAL MAGDALENA SA</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</si>
  <si>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</si>
  <si>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</si>
  <si>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</si>
  <si>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</si>
  <si>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MEDIGRAFICOS SAS</t>
  </si>
  <si>
    <t>CO1.REQ.7787627</t>
  </si>
  <si>
    <t>OPS-DAD-0021-2025</t>
  </si>
  <si>
    <t>https://community.secop.gov.co/Public/Tendering/OpportunityDetail/Index?noticeUID=CO1.NTC.7665800</t>
  </si>
  <si>
    <t>CASA GLAMEL EXCLUSIVE SAS</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</si>
  <si>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</si>
  <si>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</si>
  <si>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</si>
  <si>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</si>
  <si>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</si>
  <si>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</si>
  <si>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</si>
  <si>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</si>
  <si>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</si>
  <si>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</si>
  <si>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</si>
  <si>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</si>
  <si>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</si>
  <si>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</si>
  <si>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</si>
  <si>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</si>
  <si>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</si>
  <si>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</si>
  <si>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ALBERTO ELIAS GONZALEZ IGUARAN</t>
  </si>
  <si>
    <t>SERVICIO DE CERRAJERÍA PARA LA UNIVERSIDAD DEL MAGDALENA Y SUS SEDES ALTERNAS INCLUYE REPUESTOS</t>
  </si>
  <si>
    <t>CO1.REQ.7731391</t>
  </si>
  <si>
    <t>OPS-DAD-0016-2025</t>
  </si>
  <si>
    <t>https://community.secop.gov.co/Public/Tendering/OpportunityDetail/Index?noticeUID=CO1.NTC.7610907</t>
  </si>
  <si>
    <t>BUSSINES TECHNOLOGY HELP SAS</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</si>
  <si>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</si>
  <si>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</si>
  <si>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</si>
  <si>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</si>
  <si>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SERVICIO DE MANTENIMIENTO Y SOPORTE DEL SISTEMA DE INFORMACIÓN SERIES DE LA UNIVERSIDAD DEL MAGDALENA</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</si>
  <si>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</si>
  <si>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</si>
  <si>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</si>
  <si>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</si>
  <si>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</si>
  <si>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</si>
  <si>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</si>
  <si>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</si>
  <si>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</si>
  <si>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</si>
  <si>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</si>
  <si>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</si>
  <si>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</si>
  <si>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</si>
  <si>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</si>
  <si>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</si>
  <si>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</si>
  <si>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YOMIS PERDOMO FERNANDEZ</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</si>
  <si>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</si>
  <si>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</si>
  <si>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</si>
  <si>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</si>
  <si>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</si>
  <si>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</si>
  <si>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</si>
  <si>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</si>
  <si>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</si>
  <si>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</si>
  <si>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</si>
  <si>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</si>
  <si>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</si>
  <si>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PRODUCCIONES TERRITORIO SAMARIO SAS</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</si>
  <si>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</si>
  <si>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</si>
  <si>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</si>
  <si>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</si>
  <si>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24-28/01/2025</t>
  </si>
  <si>
    <t>148/182</t>
  </si>
  <si>
    <t>GRUPO EMPRESARIAL ALQUIMONTAJES SAS</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</si>
  <si>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</si>
  <si>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</si>
  <si>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</si>
  <si>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</si>
  <si>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SERVICIOS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</si>
  <si>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</si>
  <si>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</si>
  <si>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</si>
  <si>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</si>
  <si>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</si>
  <si>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</si>
  <si>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</si>
  <si>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</si>
  <si>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</si>
  <si>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</si>
  <si>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</si>
  <si>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</si>
  <si>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</si>
  <si>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</si>
  <si>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PROQUEST COLOMBIA SAS</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</si>
  <si>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</si>
  <si>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</si>
  <si>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</si>
  <si>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</si>
  <si>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</si>
  <si>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</si>
  <si>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</si>
  <si>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</si>
  <si>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DIRECCION ADMINISTRATIVA</t>
  </si>
  <si>
    <t>TERMINACIONES- DISMINUCIONES</t>
  </si>
  <si>
    <t>(F) FECHA FINAL PACTADA EN LA PRORROGA  (YYYY-MM-DD)</t>
  </si>
  <si>
    <t>(N) NUMERO DE TERMINACIONES ANTICIPADAS- DISMINUCIONES</t>
  </si>
  <si>
    <t>(F) FECHA FINAL POR ACTA DE REINICIO  (YYYY-MM-DD)</t>
  </si>
  <si>
    <t>https:--community.secop.gov.co-Public-Tendering-OpportunityDetail-Index?noticeUID=CO1.NTC.7610499</t>
  </si>
  <si>
    <t>https:--community.secop.gov.co-Public-Tendering-OpportunityDetail-Index?noticeUID=CO1.NTC.7834166</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</si>
  <si>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</si>
  <si>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https:--community.secop.gov.co-Public-Tendering-OpportunityDetail-Index?noticeUID=CO1.NTC.7850681</t>
  </si>
  <si>
    <t>GLENDA BEATRIZ ACOSTO MOLINA</t>
  </si>
  <si>
    <t>OLGA MARIA DE LA ROSA MAESTRE</t>
  </si>
  <si>
    <t>VICERRECTOR ADMINISTRATIVO</t>
  </si>
  <si>
    <t>VICERRECTOR DE EXTENSION Y PROYECCION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</si>
</sst>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_-&quot;$&quot;\ * #,##0_-;\-&quot;$&quot;\ * #,##0_-;_-&quot;$&quot;\ * &quot;-&quot;??_-;_-@_-"/>
    <numFmt numFmtId="169" formatCode="yyyy\-mm\-dd"/>
    <numFmt numFmtId="170" formatCode="yyyy\-mm\-dd;@"/>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11"/>
      <name val="Calibri"/>
      <family val="2"/>
      <scheme val="minor"/>
    </font>
    <font>
      <sz val="10"/>
      <color rgb="FF000000"/>
      <name val="Calibri"/>
      <family val="2"/>
      <scheme val="minor"/>
    </font>
    <font>
      <b/>
      <sz val="9"/>
      <color theme="1"/>
      <name val="Calibri"/>
      <family val="2"/>
      <scheme val="minor"/>
    </font>
    <font>
      <sz val="9"/>
      <color theme="1"/>
      <name val="Calibri"/>
      <family val="2"/>
      <scheme val="minor"/>
    </font>
    <font>
      <sz val="8"/>
      <color theme="1"/>
      <name val="Calibri"/>
      <family val="2"/>
      <scheme val="minor"/>
    </font>
    <font>
      <b/>
      <sz val="8"/>
      <name val="Calibri"/>
      <family val="2"/>
      <scheme val="minor"/>
    </font>
    <font>
      <b/>
      <sz val="9"/>
      <name val="Calibri"/>
      <family val="2"/>
      <scheme val="minor"/>
    </font>
    <font>
      <b/>
      <sz val="9"/>
      <color theme="0" tint="-4.9989318521683403E-2"/>
      <name val="Calibri"/>
      <family val="2"/>
      <scheme val="minor"/>
    </font>
    <font>
      <b/>
      <sz val="8"/>
      <color theme="0" tint="-4.9989318521683403E-2"/>
      <name val="Calibri"/>
      <family val="2"/>
      <scheme val="minor"/>
    </font>
    <font>
      <b/>
      <sz val="8"/>
      <color theme="1"/>
      <name val="Calibri"/>
      <family val="2"/>
      <scheme val="minor"/>
    </font>
    <font>
      <sz val="10"/>
      <name val="Aptos Narrow"/>
      <family val="2"/>
    </font>
    <font>
      <i/>
      <sz val="10"/>
      <color theme="1"/>
      <name val="Calibri"/>
      <family val="2"/>
      <scheme val="minor"/>
    </font>
  </fonts>
  <fills count="14">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tint="-0.14999847407452621"/>
        <bgColor indexed="64"/>
      </patternFill>
    </fill>
    <fill>
      <patternFill patternType="solid">
        <fgColor theme="0"/>
        <bgColor indexed="64"/>
      </patternFill>
    </fill>
    <fill>
      <patternFill patternType="solid">
        <fgColor rgb="FFFFFFFF"/>
        <bgColor rgb="FF000000"/>
      </patternFill>
    </fill>
  </fills>
  <borders count="2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s>
  <cellStyleXfs count="7">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cellStyleXfs>
  <cellXfs count="420">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9" borderId="16" xfId="0" applyFont="1" applyFill="1" applyBorder="1"/>
    <xf numFmtId="0" fontId="2" fillId="9" borderId="15" xfId="0" applyFont="1" applyFill="1" applyBorder="1"/>
    <xf numFmtId="0" fontId="2" fillId="9" borderId="17" xfId="0" applyFont="1" applyFill="1" applyBorder="1"/>
    <xf numFmtId="0" fontId="2" fillId="9" borderId="17" xfId="0" applyFont="1" applyFill="1" applyBorder="1" applyAlignment="1">
      <alignment horizontal="center"/>
    </xf>
    <xf numFmtId="0" fontId="2" fillId="9" borderId="6" xfId="0" applyFont="1" applyFill="1" applyBorder="1" applyAlignment="1">
      <alignment horizontal="center"/>
    </xf>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44" fontId="4" fillId="6" borderId="6" xfId="0" applyNumberFormat="1"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5" fillId="0" borderId="18" xfId="0" applyFont="1" applyBorder="1"/>
    <xf numFmtId="0" fontId="5" fillId="0" borderId="19" xfId="0" applyFont="1" applyBorder="1"/>
    <xf numFmtId="0" fontId="10" fillId="10" borderId="4" xfId="0" applyFont="1" applyFill="1" applyBorder="1" applyAlignment="1">
      <alignment horizontal="center" vertical="center"/>
    </xf>
    <xf numFmtId="0" fontId="10" fillId="10" borderId="3" xfId="0" applyFont="1" applyFill="1" applyBorder="1" applyAlignment="1">
      <alignment horizontal="center" vertical="center"/>
    </xf>
    <xf numFmtId="0" fontId="0" fillId="0" borderId="0" xfId="0" applyAlignment="1">
      <alignment horizontal="center"/>
    </xf>
    <xf numFmtId="0" fontId="10" fillId="10" borderId="4" xfId="0" applyFont="1" applyFill="1" applyBorder="1" applyAlignment="1">
      <alignment horizontal="left" vertical="center"/>
    </xf>
    <xf numFmtId="0" fontId="0" fillId="0" borderId="0" xfId="0" applyAlignment="1">
      <alignment horizontal="left"/>
    </xf>
    <xf numFmtId="0" fontId="2" fillId="9" borderId="6" xfId="0" applyFont="1" applyFill="1" applyBorder="1" applyAlignment="1">
      <alignment horizontal="right"/>
    </xf>
    <xf numFmtId="0" fontId="2" fillId="2" borderId="11" xfId="0" applyFont="1" applyFill="1" applyBorder="1" applyAlignment="1">
      <alignment horizontal="center" vertical="center" wrapText="1"/>
    </xf>
    <xf numFmtId="0" fontId="9" fillId="0" borderId="18" xfId="0" applyFont="1" applyBorder="1" applyAlignment="1" applyProtection="1">
      <alignment horizontal="center" vertical="center"/>
      <protection locked="0"/>
    </xf>
    <xf numFmtId="0" fontId="9" fillId="0" borderId="18" xfId="0" applyFont="1" applyBorder="1" applyProtection="1">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vertical="center"/>
      <protection locked="0"/>
    </xf>
    <xf numFmtId="0" fontId="9" fillId="0" borderId="18" xfId="0" applyFont="1" applyBorder="1" applyAlignment="1" applyProtection="1">
      <alignment horizontal="right"/>
      <protection locked="0"/>
    </xf>
    <xf numFmtId="166"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protection locked="0"/>
    </xf>
    <xf numFmtId="0" fontId="9" fillId="0" borderId="18" xfId="0" applyFont="1" applyBorder="1"/>
    <xf numFmtId="14" fontId="9" fillId="0" borderId="18" xfId="0" applyNumberFormat="1" applyFont="1" applyBorder="1" applyAlignment="1" applyProtection="1">
      <alignment horizontal="center" vertical="center"/>
      <protection locked="0"/>
    </xf>
    <xf numFmtId="167" fontId="9" fillId="0" borderId="18" xfId="0" applyNumberFormat="1" applyFont="1" applyBorder="1" applyAlignment="1" applyProtection="1">
      <alignment horizontal="center" vertical="center"/>
      <protection locked="0"/>
    </xf>
    <xf numFmtId="0" fontId="9" fillId="0" borderId="18" xfId="1" applyNumberFormat="1" applyFont="1" applyFill="1" applyBorder="1" applyAlignment="1" applyProtection="1">
      <alignment horizontal="right" vertical="center"/>
      <protection locked="0"/>
    </xf>
    <xf numFmtId="0" fontId="9" fillId="0"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9" fontId="10" fillId="0" borderId="18" xfId="3" applyFont="1" applyFill="1" applyBorder="1" applyAlignment="1">
      <alignment horizontal="center" vertical="center"/>
    </xf>
    <xf numFmtId="0" fontId="5" fillId="0" borderId="21" xfId="0" applyFont="1" applyBorder="1" applyAlignment="1" applyProtection="1">
      <alignment horizontal="center"/>
      <protection locked="0"/>
    </xf>
    <xf numFmtId="0" fontId="9" fillId="0" borderId="21" xfId="0" applyFont="1" applyBorder="1" applyProtection="1">
      <protection locked="0"/>
    </xf>
    <xf numFmtId="0" fontId="5" fillId="0" borderId="21" xfId="0" applyFont="1" applyBorder="1"/>
    <xf numFmtId="0" fontId="10" fillId="11" borderId="21" xfId="1" applyNumberFormat="1" applyFont="1" applyFill="1" applyBorder="1" applyAlignment="1">
      <alignment horizontal="right" vertical="center"/>
    </xf>
    <xf numFmtId="9" fontId="10" fillId="11" borderId="21" xfId="3" applyFont="1" applyFill="1" applyBorder="1" applyAlignment="1">
      <alignment horizontal="center" vertical="center"/>
    </xf>
    <xf numFmtId="167" fontId="9" fillId="0" borderId="21" xfId="0" applyNumberFormat="1" applyFont="1" applyBorder="1" applyAlignment="1" applyProtection="1">
      <alignment horizontal="center" vertical="center"/>
      <protection locked="0"/>
    </xf>
    <xf numFmtId="0" fontId="15" fillId="0" borderId="18" xfId="0" applyFont="1" applyBorder="1"/>
    <xf numFmtId="0" fontId="9" fillId="0" borderId="21" xfId="0" applyFont="1" applyBorder="1" applyAlignment="1" applyProtection="1">
      <alignment horizontal="center"/>
      <protection locked="0"/>
    </xf>
    <xf numFmtId="0" fontId="9" fillId="0" borderId="21" xfId="0" applyFont="1" applyBorder="1" applyAlignment="1" applyProtection="1">
      <alignment horizontal="left"/>
      <protection locked="0"/>
    </xf>
    <xf numFmtId="0" fontId="9" fillId="0" borderId="21" xfId="0" applyFont="1" applyBorder="1" applyAlignment="1" applyProtection="1">
      <alignment horizontal="right"/>
      <protection locked="0"/>
    </xf>
    <xf numFmtId="14" fontId="9" fillId="0" borderId="21" xfId="0" applyNumberFormat="1" applyFont="1" applyBorder="1" applyAlignment="1" applyProtection="1">
      <alignment horizontal="center"/>
      <protection locked="0"/>
    </xf>
    <xf numFmtId="0" fontId="9" fillId="0" borderId="21" xfId="0" applyFont="1" applyBorder="1"/>
    <xf numFmtId="0" fontId="9" fillId="0" borderId="21" xfId="1" applyNumberFormat="1" applyFont="1" applyBorder="1" applyAlignment="1" applyProtection="1">
      <alignment horizontal="right"/>
      <protection locked="0"/>
    </xf>
    <xf numFmtId="9" fontId="10" fillId="0" borderId="21" xfId="3" applyFont="1" applyFill="1" applyBorder="1" applyAlignment="1">
      <alignment horizontal="center" vertical="center"/>
    </xf>
    <xf numFmtId="166" fontId="0" fillId="0" borderId="0" xfId="0" applyNumberFormat="1" applyAlignment="1">
      <alignment horizontal="center"/>
    </xf>
    <xf numFmtId="168" fontId="0" fillId="0" borderId="0" xfId="0" applyNumberFormat="1"/>
    <xf numFmtId="0" fontId="4" fillId="0" borderId="0" xfId="0" applyFont="1"/>
    <xf numFmtId="0" fontId="10" fillId="10" borderId="11" xfId="0" applyFont="1" applyFill="1" applyBorder="1" applyAlignment="1">
      <alignment vertical="center"/>
    </xf>
    <xf numFmtId="0" fontId="10" fillId="10" borderId="13" xfId="0" applyFont="1" applyFill="1" applyBorder="1" applyAlignment="1">
      <alignment horizontal="center" vertical="center"/>
    </xf>
    <xf numFmtId="0" fontId="10" fillId="10" borderId="10" xfId="0" applyFont="1" applyFill="1" applyBorder="1" applyAlignment="1">
      <alignment horizontal="center" vertical="center"/>
    </xf>
    <xf numFmtId="0" fontId="4" fillId="9" borderId="24" xfId="0" applyFont="1" applyFill="1" applyBorder="1" applyAlignment="1">
      <alignment horizontal="center"/>
    </xf>
    <xf numFmtId="0" fontId="4" fillId="9" borderId="22" xfId="0" applyFont="1" applyFill="1" applyBorder="1" applyAlignment="1">
      <alignment horizontal="center"/>
    </xf>
    <xf numFmtId="0" fontId="4" fillId="9" borderId="22" xfId="0" applyFont="1" applyFill="1" applyBorder="1"/>
    <xf numFmtId="0" fontId="4" fillId="9" borderId="24" xfId="0" applyFont="1" applyFill="1" applyBorder="1"/>
    <xf numFmtId="0" fontId="4" fillId="9" borderId="23" xfId="0" applyFont="1" applyFill="1" applyBorder="1"/>
    <xf numFmtId="0" fontId="10" fillId="10" borderId="13" xfId="0" applyFont="1" applyFill="1" applyBorder="1" applyAlignment="1">
      <alignment vertical="center"/>
    </xf>
    <xf numFmtId="0" fontId="10" fillId="10" borderId="10" xfId="0" applyFont="1" applyFill="1" applyBorder="1" applyAlignment="1">
      <alignment vertical="center"/>
    </xf>
    <xf numFmtId="0" fontId="4" fillId="9" borderId="14" xfId="0" applyFont="1" applyFill="1" applyBorder="1" applyAlignment="1">
      <alignment horizontal="center"/>
    </xf>
    <xf numFmtId="0" fontId="9" fillId="0" borderId="0" xfId="0" applyFont="1"/>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6" fillId="7" borderId="12" xfId="4" applyFont="1" applyFill="1" applyBorder="1" applyAlignment="1">
      <alignment horizontal="left" vertical="center" wrapText="1"/>
    </xf>
    <xf numFmtId="166" fontId="6" fillId="7" borderId="12" xfId="4" applyNumberFormat="1"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7" borderId="25" xfId="4" applyFont="1" applyFill="1" applyBorder="1" applyAlignment="1">
      <alignment horizontal="center" vertical="center" wrapText="1"/>
    </xf>
    <xf numFmtId="0" fontId="0" fillId="5" borderId="0" xfId="0" applyFill="1" applyAlignment="1">
      <alignment horizontal="center"/>
    </xf>
    <xf numFmtId="9" fontId="0" fillId="5" borderId="0" xfId="3" applyFont="1" applyFill="1" applyAlignment="1">
      <alignment horizontal="left"/>
    </xf>
    <xf numFmtId="166" fontId="0" fillId="5" borderId="0" xfId="0" applyNumberFormat="1" applyFill="1" applyAlignment="1">
      <alignment horizontal="center"/>
    </xf>
    <xf numFmtId="9" fontId="0" fillId="0" borderId="0" xfId="3" applyFont="1" applyAlignment="1">
      <alignment horizontal="left"/>
    </xf>
    <xf numFmtId="0" fontId="9" fillId="0" borderId="18" xfId="0" applyFont="1" applyBorder="1" applyAlignment="1" applyProtection="1">
      <alignment horizontal="left"/>
      <protection locked="0"/>
    </xf>
    <xf numFmtId="0" fontId="9" fillId="0" borderId="18" xfId="0" applyFont="1" applyBorder="1" applyAlignment="1">
      <alignment horizontal="center"/>
    </xf>
    <xf numFmtId="0" fontId="9" fillId="0" borderId="19" xfId="0" applyFont="1" applyBorder="1" applyAlignment="1" applyProtection="1">
      <alignment horizontal="center" vertical="center"/>
      <protection locked="0"/>
    </xf>
    <xf numFmtId="0" fontId="9" fillId="0" borderId="19" xfId="0" applyFont="1" applyBorder="1" applyAlignment="1" applyProtection="1">
      <alignment horizontal="left"/>
      <protection locked="0"/>
    </xf>
    <xf numFmtId="0" fontId="9" fillId="0" borderId="19" xfId="0" applyFont="1" applyBorder="1"/>
    <xf numFmtId="1" fontId="9" fillId="0" borderId="19" xfId="0" applyNumberFormat="1" applyFont="1" applyBorder="1" applyAlignment="1" applyProtection="1">
      <alignment horizontal="center"/>
      <protection locked="0"/>
    </xf>
    <xf numFmtId="0" fontId="9" fillId="0" borderId="19" xfId="0" applyFont="1" applyBorder="1" applyAlignment="1" applyProtection="1">
      <alignment horizontal="center"/>
      <protection locked="0"/>
    </xf>
    <xf numFmtId="0" fontId="9" fillId="0" borderId="19" xfId="0" applyFont="1" applyBorder="1" applyAlignment="1" applyProtection="1">
      <alignment horizontal="left" vertical="center"/>
      <protection locked="0"/>
    </xf>
    <xf numFmtId="0" fontId="9" fillId="0" borderId="19" xfId="0" applyFont="1" applyBorder="1" applyAlignment="1">
      <alignment horizontal="center"/>
    </xf>
    <xf numFmtId="0" fontId="14" fillId="0" borderId="19" xfId="5" applyFont="1" applyFill="1" applyBorder="1"/>
    <xf numFmtId="0" fontId="9" fillId="0" borderId="19" xfId="0" applyFont="1" applyBorder="1" applyAlignment="1" applyProtection="1">
      <alignment horizontal="right"/>
      <protection locked="0"/>
    </xf>
    <xf numFmtId="166" fontId="9" fillId="0" borderId="19" xfId="0" applyNumberFormat="1" applyFont="1" applyBorder="1" applyAlignment="1" applyProtection="1">
      <alignment horizontal="center" vertical="center"/>
      <protection locked="0"/>
    </xf>
    <xf numFmtId="0" fontId="9" fillId="0" borderId="19" xfId="0" applyFont="1" applyBorder="1" applyProtection="1">
      <protection locked="0"/>
    </xf>
    <xf numFmtId="14" fontId="9" fillId="0" borderId="19" xfId="0" applyNumberFormat="1" applyFont="1" applyBorder="1" applyAlignment="1" applyProtection="1">
      <alignment horizontal="center" vertical="center"/>
      <protection locked="0"/>
    </xf>
    <xf numFmtId="167" fontId="9" fillId="0" borderId="19" xfId="0" applyNumberFormat="1" applyFont="1" applyBorder="1" applyAlignment="1" applyProtection="1">
      <alignment horizontal="center" vertical="center"/>
      <protection locked="0"/>
    </xf>
    <xf numFmtId="9" fontId="9" fillId="0" borderId="19" xfId="3" applyFont="1" applyFill="1" applyBorder="1" applyAlignment="1">
      <alignment horizontal="center" vertical="center"/>
    </xf>
    <xf numFmtId="9" fontId="10" fillId="0" borderId="19" xfId="3" applyFont="1" applyFill="1" applyBorder="1" applyAlignment="1">
      <alignment horizontal="center" vertical="center"/>
    </xf>
    <xf numFmtId="0" fontId="9" fillId="0" borderId="19" xfId="0" applyFont="1" applyBorder="1" applyAlignment="1">
      <alignment horizontal="center" vertical="center"/>
    </xf>
    <xf numFmtId="0" fontId="14" fillId="0" borderId="19" xfId="6" applyFont="1" applyFill="1" applyBorder="1"/>
    <xf numFmtId="0" fontId="14" fillId="0" borderId="19" xfId="5" applyFont="1" applyFill="1" applyBorder="1" applyAlignment="1">
      <alignment horizontal="left"/>
    </xf>
    <xf numFmtId="0" fontId="14" fillId="0" borderId="19" xfId="6" applyFont="1" applyFill="1" applyBorder="1" applyAlignment="1"/>
    <xf numFmtId="0" fontId="9" fillId="0" borderId="19" xfId="0" applyFont="1" applyBorder="1" applyAlignment="1">
      <alignment horizontal="left"/>
    </xf>
    <xf numFmtId="0" fontId="9" fillId="0" borderId="21" xfId="0" applyFont="1" applyBorder="1" applyAlignment="1" applyProtection="1">
      <alignment horizontal="center" vertical="center"/>
      <protection locked="0"/>
    </xf>
    <xf numFmtId="0" fontId="9" fillId="0" borderId="21" xfId="0" applyFont="1" applyBorder="1" applyAlignment="1" applyProtection="1">
      <alignment horizontal="left" vertical="center"/>
      <protection locked="0"/>
    </xf>
    <xf numFmtId="0" fontId="9" fillId="0" borderId="21" xfId="0" applyFont="1" applyBorder="1" applyAlignment="1">
      <alignment horizontal="center"/>
    </xf>
    <xf numFmtId="166" fontId="9" fillId="0" borderId="21" xfId="0" applyNumberFormat="1" applyFont="1" applyBorder="1" applyAlignment="1" applyProtection="1">
      <alignment horizontal="center" vertical="center"/>
      <protection locked="0"/>
    </xf>
    <xf numFmtId="14" fontId="9" fillId="0" borderId="21" xfId="0" applyNumberFormat="1" applyFont="1" applyBorder="1" applyAlignment="1" applyProtection="1">
      <alignment horizontal="center" vertical="center"/>
      <protection locked="0"/>
    </xf>
    <xf numFmtId="9" fontId="9" fillId="0" borderId="21" xfId="3" applyFont="1" applyFill="1" applyBorder="1" applyAlignment="1">
      <alignment horizontal="center" vertical="center"/>
    </xf>
    <xf numFmtId="1" fontId="9" fillId="0" borderId="18" xfId="0" applyNumberFormat="1" applyFont="1" applyBorder="1" applyAlignment="1" applyProtection="1">
      <alignment horizontal="center"/>
      <protection locked="0"/>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 fontId="9" fillId="0" borderId="19" xfId="0" applyNumberFormat="1" applyFont="1" applyBorder="1" applyAlignment="1">
      <alignment horizontal="center"/>
    </xf>
    <xf numFmtId="0" fontId="9" fillId="0" borderId="19" xfId="0" applyFont="1" applyBorder="1" applyAlignment="1">
      <alignment horizontal="center" wrapText="1"/>
    </xf>
    <xf numFmtId="49" fontId="9" fillId="0" borderId="19" xfId="0" applyNumberFormat="1" applyFont="1" applyBorder="1" applyAlignment="1">
      <alignment vertical="center"/>
    </xf>
    <xf numFmtId="1" fontId="9" fillId="0" borderId="19" xfId="0" applyNumberFormat="1" applyFont="1" applyBorder="1" applyAlignment="1">
      <alignment horizontal="center" vertical="center" wrapText="1"/>
    </xf>
    <xf numFmtId="49" fontId="9" fillId="0" borderId="19" xfId="0" applyNumberFormat="1" applyFont="1" applyBorder="1" applyAlignment="1">
      <alignment horizontal="left" vertical="center"/>
    </xf>
    <xf numFmtId="1" fontId="9" fillId="0" borderId="19" xfId="0" applyNumberFormat="1" applyFont="1" applyBorder="1" applyAlignment="1">
      <alignment horizontal="center" vertical="center"/>
    </xf>
    <xf numFmtId="3" fontId="9" fillId="0" borderId="19" xfId="0" applyNumberFormat="1" applyFont="1" applyBorder="1" applyAlignment="1">
      <alignment horizontal="center"/>
    </xf>
    <xf numFmtId="49" fontId="9" fillId="0" borderId="19" xfId="0" applyNumberFormat="1" applyFont="1" applyBorder="1" applyAlignment="1">
      <alignment horizontal="center" vertical="center"/>
    </xf>
    <xf numFmtId="49" fontId="9" fillId="0" borderId="19" xfId="0" applyNumberFormat="1" applyFont="1" applyBorder="1" applyAlignment="1">
      <alignment horizontal="center" vertical="center" wrapText="1"/>
    </xf>
    <xf numFmtId="0" fontId="16" fillId="0" borderId="19" xfId="0" applyFont="1" applyBorder="1"/>
    <xf numFmtId="0" fontId="16" fillId="0" borderId="19" xfId="0" applyFont="1" applyBorder="1" applyAlignment="1">
      <alignment horizontal="center" vertical="center" wrapText="1"/>
    </xf>
    <xf numFmtId="1" fontId="9" fillId="0" borderId="21" xfId="0" applyNumberFormat="1" applyFont="1" applyBorder="1" applyAlignment="1" applyProtection="1">
      <alignment horizontal="center"/>
      <protection locked="0"/>
    </xf>
    <xf numFmtId="0" fontId="9" fillId="0" borderId="21" xfId="0" applyFont="1" applyBorder="1" applyAlignment="1">
      <alignment horizontal="center" vertical="center" wrapText="1"/>
    </xf>
    <xf numFmtId="0" fontId="9" fillId="0" borderId="19" xfId="2" applyNumberFormat="1" applyFont="1" applyFill="1" applyBorder="1" applyAlignment="1">
      <alignment horizontal="center" vertical="center"/>
    </xf>
    <xf numFmtId="0" fontId="9" fillId="0" borderId="19" xfId="2" applyNumberFormat="1" applyFont="1" applyFill="1" applyBorder="1"/>
    <xf numFmtId="0" fontId="9" fillId="0" borderId="19" xfId="2" applyNumberFormat="1" applyFont="1" applyFill="1" applyBorder="1" applyAlignment="1">
      <alignment horizontal="center"/>
    </xf>
    <xf numFmtId="0" fontId="9" fillId="0" borderId="19" xfId="2" applyNumberFormat="1" applyFont="1" applyFill="1" applyBorder="1" applyAlignment="1">
      <alignment horizontal="right" vertical="center"/>
    </xf>
    <xf numFmtId="0" fontId="4" fillId="9" borderId="14" xfId="0" applyFont="1" applyFill="1" applyBorder="1"/>
    <xf numFmtId="14" fontId="9" fillId="0" borderId="18" xfId="0" applyNumberFormat="1" applyFont="1" applyBorder="1" applyAlignment="1">
      <alignment horizontal="center" vertical="center" wrapText="1"/>
    </xf>
    <xf numFmtId="14" fontId="9" fillId="0" borderId="19" xfId="0" applyNumberFormat="1" applyFont="1" applyBorder="1" applyAlignment="1">
      <alignment horizontal="center" vertical="center" wrapText="1"/>
    </xf>
    <xf numFmtId="14" fontId="9" fillId="0" borderId="19" xfId="0" applyNumberFormat="1" applyFont="1" applyBorder="1" applyAlignment="1">
      <alignment horizontal="center" wrapText="1"/>
    </xf>
    <xf numFmtId="14" fontId="9" fillId="0" borderId="19" xfId="0" applyNumberFormat="1" applyFont="1" applyBorder="1" applyAlignment="1">
      <alignment horizontal="center"/>
    </xf>
    <xf numFmtId="14" fontId="9" fillId="0" borderId="19" xfId="0" applyNumberFormat="1" applyFont="1" applyBorder="1" applyAlignment="1">
      <alignment horizontal="center" vertical="center"/>
    </xf>
    <xf numFmtId="14" fontId="16" fillId="0" borderId="19" xfId="0" applyNumberFormat="1" applyFont="1" applyBorder="1" applyAlignment="1">
      <alignment horizontal="center" vertical="center" wrapText="1"/>
    </xf>
    <xf numFmtId="14" fontId="9" fillId="0" borderId="21" xfId="0" applyNumberFormat="1" applyFont="1" applyBorder="1" applyAlignment="1">
      <alignment horizontal="center" vertical="center" wrapText="1"/>
    </xf>
    <xf numFmtId="0" fontId="9" fillId="0" borderId="18" xfId="2" applyNumberFormat="1" applyFont="1" applyFill="1" applyBorder="1" applyAlignment="1" applyProtection="1">
      <alignment horizontal="center"/>
      <protection locked="0"/>
    </xf>
    <xf numFmtId="0" fontId="9" fillId="0" borderId="19" xfId="2" applyNumberFormat="1" applyFont="1" applyFill="1" applyBorder="1" applyAlignment="1" applyProtection="1">
      <alignment horizontal="center"/>
      <protection locked="0"/>
    </xf>
    <xf numFmtId="0" fontId="16" fillId="0" borderId="19" xfId="2" applyNumberFormat="1" applyFont="1" applyFill="1" applyBorder="1" applyAlignment="1">
      <alignment horizontal="center"/>
    </xf>
    <xf numFmtId="0" fontId="9" fillId="0" borderId="21" xfId="2" applyNumberFormat="1" applyFont="1" applyFill="1" applyBorder="1" applyAlignment="1">
      <alignment horizontal="center"/>
    </xf>
    <xf numFmtId="14" fontId="9" fillId="0" borderId="18" xfId="0" applyNumberFormat="1" applyFont="1" applyBorder="1" applyAlignment="1">
      <alignment horizontal="center" wrapText="1"/>
    </xf>
    <xf numFmtId="14" fontId="9" fillId="0" borderId="19" xfId="0" applyNumberFormat="1" applyFont="1" applyBorder="1" applyAlignment="1" applyProtection="1">
      <alignment horizontal="center"/>
      <protection locked="0"/>
    </xf>
    <xf numFmtId="14" fontId="16" fillId="0" borderId="19" xfId="0" applyNumberFormat="1" applyFont="1" applyBorder="1" applyAlignment="1">
      <alignment horizontal="center" wrapText="1"/>
    </xf>
    <xf numFmtId="14" fontId="9" fillId="0" borderId="21" xfId="0" applyNumberFormat="1" applyFont="1" applyBorder="1" applyAlignment="1">
      <alignment horizontal="center" wrapText="1"/>
    </xf>
    <xf numFmtId="0" fontId="9" fillId="0" borderId="18" xfId="2" applyNumberFormat="1" applyFont="1" applyFill="1" applyBorder="1"/>
    <xf numFmtId="0" fontId="9" fillId="0" borderId="19" xfId="2" applyNumberFormat="1" applyFont="1" applyFill="1" applyBorder="1" applyAlignment="1"/>
    <xf numFmtId="0" fontId="9" fillId="0" borderId="21" xfId="2" applyNumberFormat="1" applyFont="1" applyFill="1" applyBorder="1"/>
    <xf numFmtId="0" fontId="4" fillId="9" borderId="23" xfId="2" applyNumberFormat="1" applyFont="1" applyFill="1" applyBorder="1"/>
    <xf numFmtId="0" fontId="4" fillId="9" borderId="10" xfId="0" applyFont="1" applyFill="1" applyBorder="1"/>
    <xf numFmtId="0" fontId="9" fillId="0" borderId="18" xfId="2" applyNumberFormat="1" applyFont="1" applyFill="1" applyBorder="1" applyAlignment="1">
      <alignment horizontal="center" vertical="center"/>
    </xf>
    <xf numFmtId="0" fontId="9" fillId="0" borderId="18" xfId="2" applyNumberFormat="1" applyFont="1" applyFill="1" applyBorder="1" applyAlignment="1">
      <alignment horizontal="right" vertical="center"/>
    </xf>
    <xf numFmtId="0" fontId="9" fillId="0" borderId="21" xfId="2" applyNumberFormat="1" applyFont="1" applyFill="1" applyBorder="1" applyAlignment="1">
      <alignment horizontal="center" vertical="center"/>
    </xf>
    <xf numFmtId="0" fontId="9" fillId="0" borderId="21" xfId="2" applyNumberFormat="1" applyFont="1" applyFill="1" applyBorder="1" applyAlignment="1">
      <alignment horizontal="right" vertical="center"/>
    </xf>
    <xf numFmtId="0" fontId="4" fillId="9" borderId="23" xfId="2" applyNumberFormat="1" applyFont="1" applyFill="1" applyBorder="1" applyAlignment="1">
      <alignment horizontal="right"/>
    </xf>
    <xf numFmtId="0" fontId="4" fillId="9" borderId="22" xfId="2" applyNumberFormat="1" applyFont="1" applyFill="1" applyBorder="1" applyAlignment="1">
      <alignment horizontal="right"/>
    </xf>
    <xf numFmtId="0" fontId="2" fillId="9" borderId="22" xfId="1" applyNumberFormat="1" applyFont="1" applyFill="1" applyBorder="1" applyAlignment="1">
      <alignment horizontal="right"/>
    </xf>
    <xf numFmtId="0" fontId="2" fillId="9" borderId="23" xfId="1" applyNumberFormat="1" applyFont="1" applyFill="1" applyBorder="1" applyAlignment="1">
      <alignment horizontal="right"/>
    </xf>
    <xf numFmtId="0" fontId="2" fillId="9" borderId="24" xfId="0" applyFont="1" applyFill="1" applyBorder="1"/>
    <xf numFmtId="0" fontId="2" fillId="9" borderId="10" xfId="0" applyFont="1" applyFill="1" applyBorder="1"/>
    <xf numFmtId="0" fontId="2" fillId="9" borderId="23" xfId="0" applyFont="1" applyFill="1" applyBorder="1"/>
    <xf numFmtId="0" fontId="2" fillId="9" borderId="22" xfId="0" applyFont="1" applyFill="1" applyBorder="1" applyAlignment="1">
      <alignment horizontal="center"/>
    </xf>
    <xf numFmtId="0" fontId="2" fillId="9" borderId="22" xfId="0" applyFont="1" applyFill="1" applyBorder="1"/>
    <xf numFmtId="0" fontId="2" fillId="9" borderId="14" xfId="0" applyFont="1" applyFill="1" applyBorder="1" applyAlignment="1">
      <alignment horizontal="right"/>
    </xf>
    <xf numFmtId="0" fontId="10" fillId="10" borderId="13" xfId="0" applyFont="1" applyFill="1" applyBorder="1" applyAlignment="1">
      <alignment horizontal="left" vertical="center"/>
    </xf>
    <xf numFmtId="0" fontId="2" fillId="9" borderId="14" xfId="0" applyFont="1" applyFill="1" applyBorder="1" applyAlignment="1">
      <alignment horizontal="center"/>
    </xf>
    <xf numFmtId="0" fontId="7" fillId="0" borderId="21" xfId="0" applyFont="1" applyBorder="1"/>
    <xf numFmtId="0" fontId="9" fillId="0" borderId="21" xfId="1" applyNumberFormat="1" applyFont="1" applyFill="1" applyBorder="1" applyAlignment="1">
      <alignment horizontal="right" vertical="center"/>
    </xf>
    <xf numFmtId="0" fontId="9" fillId="0" borderId="21" xfId="1" applyNumberFormat="1" applyFont="1" applyFill="1" applyBorder="1" applyAlignment="1" applyProtection="1">
      <alignment horizontal="right" vertical="center"/>
      <protection locked="0"/>
    </xf>
    <xf numFmtId="1" fontId="9" fillId="0" borderId="21" xfId="0" applyNumberFormat="1" applyFont="1" applyBorder="1"/>
    <xf numFmtId="3" fontId="9" fillId="0" borderId="21" xfId="0" applyNumberFormat="1" applyFont="1" applyBorder="1"/>
    <xf numFmtId="0" fontId="9" fillId="0" borderId="19" xfId="0" applyFont="1" applyBorder="1" applyAlignment="1" applyProtection="1">
      <alignment vertical="center"/>
      <protection locked="0"/>
    </xf>
    <xf numFmtId="0" fontId="7" fillId="0" borderId="19" xfId="0" applyFont="1" applyBorder="1"/>
    <xf numFmtId="0" fontId="9" fillId="0" borderId="19" xfId="1" applyNumberFormat="1" applyFont="1" applyFill="1" applyBorder="1" applyAlignment="1">
      <alignment horizontal="right" vertical="center"/>
    </xf>
    <xf numFmtId="0" fontId="9" fillId="0" borderId="19" xfId="1" applyNumberFormat="1" applyFont="1" applyFill="1" applyBorder="1" applyAlignment="1" applyProtection="1">
      <alignment horizontal="right" vertical="center"/>
      <protection locked="0"/>
    </xf>
    <xf numFmtId="1" fontId="9" fillId="0" borderId="19" xfId="0" applyNumberFormat="1" applyFont="1" applyBorder="1" applyAlignment="1">
      <alignment horizontal="right"/>
    </xf>
    <xf numFmtId="3" fontId="9" fillId="0" borderId="19" xfId="0" applyNumberFormat="1" applyFont="1" applyBorder="1"/>
    <xf numFmtId="1" fontId="9" fillId="0" borderId="19" xfId="0" applyNumberFormat="1" applyFont="1" applyBorder="1"/>
    <xf numFmtId="1" fontId="9" fillId="0" borderId="19" xfId="0" applyNumberFormat="1" applyFont="1" applyBorder="1" applyProtection="1">
      <protection locked="0"/>
    </xf>
    <xf numFmtId="1" fontId="9" fillId="0" borderId="19" xfId="1" applyNumberFormat="1" applyFont="1" applyFill="1" applyBorder="1" applyProtection="1">
      <protection locked="0"/>
    </xf>
    <xf numFmtId="0" fontId="9" fillId="0" borderId="19" xfId="0" applyFont="1" applyBorder="1" applyAlignment="1">
      <alignment horizontal="left" vertical="center"/>
    </xf>
    <xf numFmtId="0" fontId="9" fillId="0" borderId="19" xfId="0" applyFont="1" applyBorder="1" applyAlignment="1">
      <alignment horizontal="right" vertical="center" wrapText="1"/>
    </xf>
    <xf numFmtId="0" fontId="9" fillId="0" borderId="19" xfId="0" applyFont="1" applyBorder="1" applyAlignment="1">
      <alignment horizontal="right"/>
    </xf>
    <xf numFmtId="0" fontId="9" fillId="0" borderId="19" xfId="0" applyFont="1" applyBorder="1" applyAlignment="1">
      <alignment vertical="center"/>
    </xf>
    <xf numFmtId="0" fontId="9" fillId="0" borderId="20" xfId="0" applyFont="1" applyBorder="1" applyAlignment="1" applyProtection="1">
      <alignment vertical="center"/>
      <protection locked="0"/>
    </xf>
    <xf numFmtId="0" fontId="7" fillId="0" borderId="18" xfId="0" applyFont="1" applyBorder="1"/>
    <xf numFmtId="1" fontId="9" fillId="0" borderId="18" xfId="0" applyNumberFormat="1" applyFont="1" applyBorder="1"/>
    <xf numFmtId="0" fontId="18" fillId="0" borderId="0" xfId="0" applyFont="1"/>
    <xf numFmtId="0" fontId="19" fillId="0" borderId="0" xfId="0" applyFont="1" applyAlignment="1">
      <alignment horizontal="left"/>
    </xf>
    <xf numFmtId="0" fontId="19" fillId="0" borderId="0" xfId="0" applyFont="1" applyAlignment="1">
      <alignment horizontal="center"/>
    </xf>
    <xf numFmtId="0" fontId="18" fillId="0" borderId="0" xfId="0" applyFont="1" applyAlignment="1">
      <alignment horizontal="center"/>
    </xf>
    <xf numFmtId="0" fontId="19" fillId="0" borderId="0" xfId="0" applyFont="1"/>
    <xf numFmtId="0" fontId="20" fillId="10" borderId="13" xfId="0" applyFont="1" applyFill="1" applyBorder="1" applyAlignment="1">
      <alignment horizontal="left" vertical="center"/>
    </xf>
    <xf numFmtId="0" fontId="20" fillId="10" borderId="13" xfId="0" applyFont="1" applyFill="1" applyBorder="1" applyAlignment="1">
      <alignment horizontal="center" vertical="center"/>
    </xf>
    <xf numFmtId="0" fontId="21" fillId="10" borderId="13" xfId="0" applyFont="1" applyFill="1" applyBorder="1" applyAlignment="1">
      <alignment horizontal="center" vertical="center"/>
    </xf>
    <xf numFmtId="169" fontId="9" fillId="0" borderId="21" xfId="0" applyNumberFormat="1" applyFont="1" applyBorder="1" applyAlignment="1" applyProtection="1">
      <alignment horizontal="center" vertical="center"/>
      <protection locked="0"/>
    </xf>
    <xf numFmtId="0" fontId="9" fillId="0" borderId="21" xfId="1" applyNumberFormat="1" applyFont="1" applyFill="1" applyBorder="1" applyAlignment="1" applyProtection="1">
      <alignment horizontal="right"/>
      <protection locked="0"/>
    </xf>
    <xf numFmtId="169" fontId="9" fillId="0" borderId="21" xfId="0" applyNumberFormat="1" applyFont="1" applyBorder="1" applyAlignment="1" applyProtection="1">
      <alignment horizontal="center"/>
      <protection locked="0"/>
    </xf>
    <xf numFmtId="169" fontId="9" fillId="0" borderId="19" xfId="0" applyNumberFormat="1" applyFont="1" applyBorder="1" applyAlignment="1" applyProtection="1">
      <alignment horizontal="center" vertical="center"/>
      <protection locked="0"/>
    </xf>
    <xf numFmtId="0" fontId="9" fillId="0" borderId="19" xfId="1" applyNumberFormat="1" applyFont="1" applyFill="1" applyBorder="1" applyAlignment="1" applyProtection="1">
      <alignment horizontal="right"/>
      <protection locked="0"/>
    </xf>
    <xf numFmtId="169" fontId="9" fillId="0" borderId="19" xfId="0" applyNumberFormat="1" applyFont="1" applyBorder="1" applyAlignment="1" applyProtection="1">
      <alignment horizontal="center"/>
      <protection locked="0"/>
    </xf>
    <xf numFmtId="0" fontId="9" fillId="0" borderId="19" xfId="0" applyFont="1" applyBorder="1" applyAlignment="1" applyProtection="1">
      <alignment horizontal="right" wrapText="1"/>
      <protection locked="0"/>
    </xf>
    <xf numFmtId="0" fontId="0" fillId="0" borderId="0" xfId="0" applyAlignment="1">
      <alignment vertical="center"/>
    </xf>
    <xf numFmtId="0" fontId="9" fillId="0" borderId="19" xfId="0" applyFont="1" applyBorder="1" applyAlignment="1" applyProtection="1">
      <alignment horizontal="right" vertical="center"/>
      <protection locked="0"/>
    </xf>
    <xf numFmtId="1" fontId="9" fillId="0" borderId="19" xfId="0" applyNumberFormat="1" applyFont="1" applyBorder="1" applyAlignment="1">
      <alignment vertical="center"/>
    </xf>
    <xf numFmtId="169" fontId="9" fillId="0" borderId="19" xfId="0" applyNumberFormat="1" applyFont="1" applyBorder="1" applyAlignment="1" applyProtection="1">
      <alignment horizontal="center" vertical="center" wrapText="1"/>
      <protection locked="0"/>
    </xf>
    <xf numFmtId="0" fontId="9" fillId="0" borderId="19" xfId="0" applyFont="1" applyBorder="1" applyAlignment="1" applyProtection="1">
      <alignment horizontal="right" vertical="center" wrapText="1"/>
      <protection locked="0"/>
    </xf>
    <xf numFmtId="2" fontId="9" fillId="0" borderId="19" xfId="0" applyNumberFormat="1" applyFont="1" applyBorder="1" applyAlignment="1" applyProtection="1">
      <alignment horizontal="right"/>
      <protection locked="0"/>
    </xf>
    <xf numFmtId="169" fontId="9" fillId="0" borderId="18" xfId="0" applyNumberFormat="1" applyFont="1" applyBorder="1" applyAlignment="1" applyProtection="1">
      <alignment horizontal="center" vertical="center"/>
      <protection locked="0"/>
    </xf>
    <xf numFmtId="169" fontId="9" fillId="0" borderId="18" xfId="0" applyNumberFormat="1" applyFont="1" applyBorder="1" applyAlignment="1" applyProtection="1">
      <alignment horizontal="center"/>
      <protection locked="0"/>
    </xf>
    <xf numFmtId="0" fontId="9" fillId="0" borderId="18" xfId="0" applyFont="1" applyBorder="1" applyAlignment="1">
      <alignment horizontal="left"/>
    </xf>
    <xf numFmtId="0" fontId="22" fillId="7" borderId="12" xfId="0" applyFont="1" applyFill="1" applyBorder="1" applyAlignment="1">
      <alignment horizontal="center" vertical="center" wrapText="1"/>
    </xf>
    <xf numFmtId="0" fontId="23" fillId="7" borderId="12" xfId="4" applyFont="1" applyFill="1" applyBorder="1" applyAlignment="1">
      <alignment horizontal="center" vertical="center" wrapText="1"/>
    </xf>
    <xf numFmtId="0" fontId="22" fillId="7" borderId="12" xfId="4" applyFont="1" applyFill="1" applyBorder="1" applyAlignment="1">
      <alignment horizontal="center" vertical="center" wrapText="1"/>
    </xf>
    <xf numFmtId="0" fontId="23" fillId="7" borderId="25" xfId="0" applyFont="1" applyFill="1" applyBorder="1" applyAlignment="1">
      <alignment horizontal="center" vertical="center" wrapText="1"/>
    </xf>
    <xf numFmtId="0" fontId="24" fillId="0" borderId="10" xfId="0" applyFont="1" applyBorder="1" applyAlignment="1">
      <alignment vertical="center"/>
    </xf>
    <xf numFmtId="0" fontId="18" fillId="5" borderId="0" xfId="0" applyFont="1" applyFill="1"/>
    <xf numFmtId="0" fontId="24" fillId="2" borderId="8" xfId="0" applyFont="1" applyFill="1" applyBorder="1" applyAlignment="1">
      <alignment horizontal="center" vertical="center" wrapText="1"/>
    </xf>
    <xf numFmtId="0" fontId="24" fillId="0" borderId="1" xfId="0" applyFont="1" applyBorder="1" applyAlignment="1">
      <alignment vertical="center"/>
    </xf>
    <xf numFmtId="0" fontId="24" fillId="2" borderId="2" xfId="0" applyFont="1" applyFill="1" applyBorder="1" applyAlignment="1">
      <alignment horizontal="center" vertical="center" wrapText="1"/>
    </xf>
    <xf numFmtId="0" fontId="17" fillId="0" borderId="0" xfId="0" applyFont="1" applyAlignment="1">
      <alignment vertical="center"/>
    </xf>
    <xf numFmtId="0" fontId="9" fillId="0" borderId="19" xfId="5" applyFont="1" applyFill="1" applyBorder="1"/>
    <xf numFmtId="0" fontId="9" fillId="0" borderId="18" xfId="1" applyNumberFormat="1" applyFont="1" applyFill="1" applyBorder="1" applyAlignment="1" applyProtection="1">
      <alignment horizontal="right"/>
      <protection locked="0"/>
    </xf>
    <xf numFmtId="0" fontId="9" fillId="0" borderId="18" xfId="0" applyFont="1" applyBorder="1" applyAlignment="1" applyProtection="1">
      <alignment horizontal="center" wrapText="1"/>
      <protection locked="0"/>
    </xf>
    <xf numFmtId="0" fontId="5" fillId="0" borderId="19" xfId="0" applyFont="1" applyBorder="1" applyProtection="1">
      <protection locked="0"/>
    </xf>
    <xf numFmtId="0" fontId="9" fillId="0" borderId="21" xfId="0" applyFont="1" applyBorder="1" applyAlignment="1" applyProtection="1">
      <alignment vertical="center"/>
      <protection locked="0"/>
    </xf>
    <xf numFmtId="0" fontId="14" fillId="0" borderId="18" xfId="5" applyFont="1" applyBorder="1" applyAlignment="1" applyProtection="1">
      <alignment vertical="center"/>
      <protection locked="0"/>
    </xf>
    <xf numFmtId="0" fontId="14" fillId="0" borderId="19" xfId="5" applyFont="1" applyBorder="1" applyAlignment="1" applyProtection="1">
      <alignment vertical="center"/>
      <protection locked="0"/>
    </xf>
    <xf numFmtId="0" fontId="14" fillId="0" borderId="21" xfId="5" applyFont="1" applyBorder="1" applyAlignment="1" applyProtection="1">
      <alignment vertical="center"/>
      <protection locked="0"/>
    </xf>
    <xf numFmtId="0" fontId="9" fillId="0" borderId="21" xfId="5" applyFont="1" applyFill="1" applyBorder="1"/>
    <xf numFmtId="0" fontId="9" fillId="12" borderId="21" xfId="0" applyFont="1" applyFill="1" applyBorder="1" applyAlignment="1" applyProtection="1">
      <alignment horizontal="right"/>
      <protection locked="0"/>
    </xf>
    <xf numFmtId="0" fontId="9" fillId="13" borderId="21" xfId="0" applyFont="1" applyFill="1" applyBorder="1" applyAlignment="1">
      <alignment horizontal="center"/>
    </xf>
    <xf numFmtId="0" fontId="16" fillId="0" borderId="21" xfId="0" applyFont="1" applyBorder="1"/>
    <xf numFmtId="0" fontId="5" fillId="0" borderId="19" xfId="0" applyFont="1" applyBorder="1" applyAlignment="1" applyProtection="1">
      <alignment horizontal="center"/>
      <protection locked="0"/>
    </xf>
    <xf numFmtId="0" fontId="9" fillId="12" borderId="19" xfId="0" applyFont="1" applyFill="1" applyBorder="1" applyAlignment="1" applyProtection="1">
      <alignment horizontal="right"/>
      <protection locked="0"/>
    </xf>
    <xf numFmtId="0" fontId="9" fillId="13" borderId="19" xfId="0" applyFont="1" applyFill="1" applyBorder="1" applyAlignment="1">
      <alignment horizontal="center"/>
    </xf>
    <xf numFmtId="0" fontId="5" fillId="0" borderId="19" xfId="0" applyFont="1" applyBorder="1" applyAlignment="1" applyProtection="1">
      <alignment horizontal="right"/>
      <protection locked="0"/>
    </xf>
    <xf numFmtId="0" fontId="9" fillId="9" borderId="19" xfId="1" applyNumberFormat="1" applyFont="1" applyFill="1" applyBorder="1" applyAlignment="1">
      <alignment horizontal="right" vertical="center"/>
    </xf>
    <xf numFmtId="0" fontId="9" fillId="0" borderId="18" xfId="5" applyFont="1" applyFill="1" applyBorder="1"/>
    <xf numFmtId="0" fontId="9" fillId="9" borderId="18" xfId="1" applyNumberFormat="1" applyFont="1" applyFill="1" applyBorder="1" applyAlignment="1">
      <alignment horizontal="right" vertical="center"/>
    </xf>
    <xf numFmtId="0" fontId="9" fillId="12" borderId="18" xfId="1" applyNumberFormat="1" applyFont="1" applyFill="1" applyBorder="1" applyAlignment="1" applyProtection="1">
      <alignment horizontal="right" vertical="center"/>
      <protection locked="0"/>
    </xf>
    <xf numFmtId="0" fontId="9" fillId="12" borderId="18" xfId="0" applyFont="1" applyFill="1" applyBorder="1" applyAlignment="1" applyProtection="1">
      <alignment horizontal="right"/>
      <protection locked="0"/>
    </xf>
    <xf numFmtId="0" fontId="9" fillId="13" borderId="18" xfId="0" applyFont="1" applyFill="1" applyBorder="1" applyAlignment="1">
      <alignment horizontal="center"/>
    </xf>
    <xf numFmtId="0" fontId="16" fillId="0" borderId="18" xfId="0" applyFont="1" applyBorder="1"/>
    <xf numFmtId="14" fontId="0" fillId="0" borderId="0" xfId="0" applyNumberFormat="1"/>
    <xf numFmtId="0" fontId="0" fillId="0" borderId="0" xfId="2" applyNumberFormat="1" applyFont="1" applyAlignment="1">
      <alignment horizontal="right"/>
    </xf>
    <xf numFmtId="0" fontId="0" fillId="0" borderId="0" xfId="2" applyNumberFormat="1" applyFont="1"/>
    <xf numFmtId="0" fontId="2" fillId="9" borderId="15" xfId="2" applyNumberFormat="1" applyFont="1" applyFill="1" applyBorder="1" applyAlignment="1">
      <alignment horizontal="right"/>
    </xf>
    <xf numFmtId="0" fontId="2" fillId="9" borderId="16" xfId="2" applyNumberFormat="1" applyFont="1" applyFill="1" applyBorder="1"/>
    <xf numFmtId="0" fontId="9" fillId="0" borderId="18" xfId="2" applyNumberFormat="1" applyFont="1" applyFill="1" applyBorder="1" applyAlignment="1" applyProtection="1">
      <alignment horizontal="right" vertical="center"/>
      <protection locked="0"/>
    </xf>
    <xf numFmtId="0" fontId="9" fillId="0" borderId="19" xfId="2" applyNumberFormat="1" applyFont="1" applyBorder="1" applyAlignment="1" applyProtection="1">
      <alignment horizontal="center"/>
      <protection locked="0"/>
    </xf>
    <xf numFmtId="0" fontId="0" fillId="9" borderId="0" xfId="0" applyFill="1"/>
    <xf numFmtId="0" fontId="14" fillId="0" borderId="19" xfId="5" applyFont="1" applyFill="1" applyBorder="1" applyProtection="1">
      <protection locked="0"/>
    </xf>
    <xf numFmtId="0" fontId="9" fillId="0" borderId="18" xfId="2" applyNumberFormat="1" applyFont="1" applyBorder="1" applyAlignment="1" applyProtection="1">
      <alignment horizontal="center"/>
      <protection locked="0"/>
    </xf>
    <xf numFmtId="14" fontId="6" fillId="7" borderId="12" xfId="4" applyNumberFormat="1" applyFont="1" applyFill="1" applyBorder="1" applyAlignment="1">
      <alignment horizontal="center" vertical="center" wrapText="1"/>
    </xf>
    <xf numFmtId="0" fontId="6" fillId="7" borderId="12" xfId="2" applyNumberFormat="1" applyFont="1" applyFill="1" applyBorder="1" applyAlignment="1">
      <alignment horizontal="right" vertical="center" wrapText="1"/>
    </xf>
    <xf numFmtId="0" fontId="6" fillId="7" borderId="12" xfId="2" applyNumberFormat="1" applyFont="1" applyFill="1" applyBorder="1" applyAlignment="1">
      <alignment horizontal="center" vertical="center" wrapText="1"/>
    </xf>
    <xf numFmtId="14" fontId="6" fillId="7" borderId="12" xfId="0" applyNumberFormat="1" applyFont="1" applyFill="1" applyBorder="1" applyAlignment="1">
      <alignment horizontal="center" vertical="center" wrapText="1"/>
    </xf>
    <xf numFmtId="0" fontId="9" fillId="0" borderId="19" xfId="2" applyNumberFormat="1" applyFont="1" applyFill="1" applyBorder="1" applyAlignment="1" applyProtection="1">
      <alignment horizontal="right" vertical="center"/>
      <protection locked="0"/>
    </xf>
    <xf numFmtId="0" fontId="9" fillId="0" borderId="21" xfId="2" applyNumberFormat="1" applyFont="1" applyBorder="1" applyAlignment="1" applyProtection="1">
      <alignment horizontal="center"/>
      <protection locked="0"/>
    </xf>
    <xf numFmtId="0" fontId="9" fillId="0" borderId="21" xfId="2" applyNumberFormat="1" applyFont="1" applyFill="1" applyBorder="1" applyAlignment="1" applyProtection="1">
      <alignment horizontal="right" vertical="center"/>
      <protection locked="0"/>
    </xf>
    <xf numFmtId="44" fontId="4" fillId="6" borderId="14" xfId="0" applyNumberFormat="1" applyFont="1" applyFill="1" applyBorder="1" applyAlignment="1">
      <alignment vertical="center"/>
    </xf>
    <xf numFmtId="9" fontId="0" fillId="0" borderId="0" xfId="3" applyFont="1" applyBorder="1" applyAlignment="1">
      <alignment horizontal="center"/>
    </xf>
    <xf numFmtId="0" fontId="0" fillId="0" borderId="0" xfId="2" applyNumberFormat="1" applyFont="1" applyBorder="1"/>
    <xf numFmtId="0" fontId="0" fillId="0" borderId="0" xfId="2" applyNumberFormat="1" applyFont="1" applyBorder="1" applyAlignment="1">
      <alignment horizontal="right"/>
    </xf>
    <xf numFmtId="9" fontId="0" fillId="5" borderId="0" xfId="3" applyFont="1" applyFill="1" applyBorder="1" applyAlignment="1">
      <alignment horizontal="center"/>
    </xf>
    <xf numFmtId="14" fontId="0" fillId="5" borderId="0" xfId="3" applyNumberFormat="1" applyFont="1" applyFill="1" applyBorder="1" applyAlignment="1">
      <alignment horizontal="center"/>
    </xf>
    <xf numFmtId="14" fontId="0" fillId="5" borderId="0" xfId="0" applyNumberFormat="1" applyFill="1"/>
    <xf numFmtId="0" fontId="0" fillId="5" borderId="0" xfId="2" applyNumberFormat="1" applyFont="1" applyFill="1" applyBorder="1" applyAlignment="1">
      <alignment horizontal="center"/>
    </xf>
    <xf numFmtId="0" fontId="0" fillId="5" borderId="0" xfId="2" applyNumberFormat="1" applyFont="1" applyFill="1" applyBorder="1" applyAlignment="1">
      <alignment horizontal="right"/>
    </xf>
    <xf numFmtId="0" fontId="2" fillId="0" borderId="0" xfId="0" applyFont="1" applyAlignment="1">
      <alignment horizontal="center" vertical="center"/>
    </xf>
    <xf numFmtId="0" fontId="2" fillId="0" borderId="7" xfId="0" applyFont="1" applyBorder="1" applyAlignment="1">
      <alignment vertical="center"/>
    </xf>
    <xf numFmtId="165" fontId="4" fillId="3" borderId="6" xfId="1" applyNumberFormat="1" applyFont="1" applyFill="1" applyBorder="1" applyAlignment="1">
      <alignment vertical="center"/>
    </xf>
    <xf numFmtId="0" fontId="0" fillId="0" borderId="6" xfId="0" applyBorder="1"/>
    <xf numFmtId="0" fontId="4" fillId="4" borderId="6" xfId="0" applyFont="1" applyFill="1" applyBorder="1" applyAlignment="1">
      <alignment horizontal="center" vertical="center"/>
    </xf>
    <xf numFmtId="0" fontId="0" fillId="5" borderId="3" xfId="0" applyFill="1" applyBorder="1"/>
    <xf numFmtId="0" fontId="0" fillId="5" borderId="4" xfId="0" applyFill="1" applyBorder="1"/>
    <xf numFmtId="0" fontId="14" fillId="0" borderId="21" xfId="5" applyFont="1" applyFill="1" applyBorder="1" applyProtection="1">
      <protection locked="0"/>
    </xf>
    <xf numFmtId="14" fontId="9" fillId="0" borderId="19" xfId="0" applyNumberFormat="1" applyFont="1" applyBorder="1" applyAlignment="1" applyProtection="1">
      <alignment horizontal="right"/>
      <protection locked="0"/>
    </xf>
    <xf numFmtId="2" fontId="9" fillId="0" borderId="19" xfId="0" applyNumberFormat="1" applyFont="1" applyBorder="1" applyProtection="1">
      <protection locked="0"/>
    </xf>
    <xf numFmtId="1" fontId="9" fillId="0" borderId="19" xfId="0" applyNumberFormat="1" applyFont="1" applyBorder="1" applyAlignment="1" applyProtection="1">
      <alignment horizontal="left" indent="6"/>
      <protection locked="0"/>
    </xf>
    <xf numFmtId="0" fontId="9" fillId="0" borderId="19" xfId="0" applyFont="1" applyBorder="1" applyAlignment="1" applyProtection="1">
      <alignment horizontal="center" wrapText="1"/>
      <protection locked="0"/>
    </xf>
    <xf numFmtId="0" fontId="14" fillId="0" borderId="18" xfId="5" applyFont="1" applyFill="1" applyBorder="1" applyAlignment="1" applyProtection="1">
      <alignment vertical="center"/>
      <protection locked="0"/>
    </xf>
    <xf numFmtId="17" fontId="2" fillId="0" borderId="9" xfId="0" applyNumberFormat="1" applyFont="1" applyBorder="1" applyAlignment="1">
      <alignment vertical="center"/>
    </xf>
    <xf numFmtId="0" fontId="5" fillId="0" borderId="19" xfId="1" applyNumberFormat="1" applyFont="1" applyFill="1" applyBorder="1" applyAlignment="1">
      <alignment horizontal="right" vertical="center"/>
    </xf>
    <xf numFmtId="0" fontId="5" fillId="0" borderId="21" xfId="1" applyNumberFormat="1" applyFont="1" applyFill="1" applyBorder="1" applyAlignment="1">
      <alignment horizontal="right" vertical="center"/>
    </xf>
    <xf numFmtId="0" fontId="9" fillId="0" borderId="18" xfId="0" applyFont="1" applyBorder="1" applyAlignment="1">
      <alignment horizontal="right" vertical="center" wrapText="1"/>
    </xf>
    <xf numFmtId="0" fontId="9" fillId="0" borderId="18" xfId="0" applyFont="1" applyBorder="1" applyAlignment="1">
      <alignment vertical="center"/>
    </xf>
    <xf numFmtId="0" fontId="25" fillId="0" borderId="19" xfId="0" applyFont="1" applyBorder="1"/>
    <xf numFmtId="0" fontId="9" fillId="0" borderId="21" xfId="0" applyFont="1" applyBorder="1" applyAlignment="1">
      <alignment horizontal="right"/>
    </xf>
    <xf numFmtId="0" fontId="9" fillId="0" borderId="21" xfId="0" applyFont="1" applyBorder="1" applyAlignment="1">
      <alignment vertical="center"/>
    </xf>
    <xf numFmtId="0" fontId="25" fillId="0" borderId="21" xfId="0" applyFont="1" applyBorder="1"/>
    <xf numFmtId="3" fontId="9" fillId="0" borderId="18" xfId="1" applyNumberFormat="1" applyFont="1" applyFill="1" applyBorder="1" applyAlignment="1" applyProtection="1">
      <alignment horizontal="right" vertical="center"/>
      <protection locked="0"/>
    </xf>
    <xf numFmtId="3" fontId="9" fillId="0" borderId="19" xfId="1" applyNumberFormat="1" applyFont="1" applyFill="1" applyBorder="1" applyAlignment="1" applyProtection="1">
      <alignment horizontal="right" vertical="center"/>
      <protection locked="0"/>
    </xf>
    <xf numFmtId="0" fontId="5" fillId="0" borderId="18" xfId="0" applyFont="1" applyBorder="1" applyAlignment="1">
      <alignment vertical="center"/>
    </xf>
    <xf numFmtId="3" fontId="9" fillId="0" borderId="18" xfId="0" applyNumberFormat="1" applyFont="1" applyBorder="1" applyAlignment="1" applyProtection="1">
      <alignment vertical="center"/>
      <protection locked="0"/>
    </xf>
    <xf numFmtId="0" fontId="4" fillId="0" borderId="19" xfId="0" applyFont="1" applyBorder="1" applyAlignment="1">
      <alignment vertical="center"/>
    </xf>
    <xf numFmtId="0" fontId="5" fillId="0" borderId="19" xfId="0" applyFont="1" applyBorder="1" applyAlignment="1">
      <alignment vertical="center"/>
    </xf>
    <xf numFmtId="0" fontId="9" fillId="0" borderId="19" xfId="0" applyFont="1" applyBorder="1" applyAlignment="1">
      <alignment horizontal="right" vertical="center"/>
    </xf>
    <xf numFmtId="0" fontId="4" fillId="0" borderId="21" xfId="0" applyFont="1" applyBorder="1" applyAlignment="1">
      <alignment vertical="center"/>
    </xf>
    <xf numFmtId="0" fontId="5" fillId="0" borderId="21" xfId="0" applyFont="1" applyBorder="1" applyAlignment="1" applyProtection="1">
      <alignment horizontal="right"/>
      <protection locked="0"/>
    </xf>
    <xf numFmtId="0" fontId="5" fillId="0" borderId="21" xfId="0" applyFont="1" applyBorder="1" applyProtection="1">
      <protection locked="0"/>
    </xf>
    <xf numFmtId="9" fontId="4" fillId="0" borderId="21" xfId="3" applyFont="1" applyFill="1" applyBorder="1" applyAlignment="1">
      <alignment horizontal="center" vertical="center"/>
    </xf>
    <xf numFmtId="0" fontId="5" fillId="0" borderId="21" xfId="0" applyFont="1" applyBorder="1" applyAlignment="1" applyProtection="1">
      <alignment horizontal="left"/>
      <protection locked="0"/>
    </xf>
    <xf numFmtId="14" fontId="5" fillId="0" borderId="21" xfId="0" applyNumberFormat="1" applyFont="1" applyBorder="1" applyAlignment="1" applyProtection="1">
      <alignment horizontal="center"/>
      <protection locked="0"/>
    </xf>
    <xf numFmtId="0" fontId="5" fillId="0" borderId="21" xfId="1" applyNumberFormat="1" applyFont="1" applyFill="1" applyBorder="1" applyAlignment="1" applyProtection="1">
      <alignment horizontal="right"/>
      <protection locked="0"/>
    </xf>
    <xf numFmtId="0" fontId="14" fillId="0" borderId="21" xfId="5" applyFont="1" applyFill="1" applyBorder="1" applyAlignment="1">
      <alignment horizontal="left" vertical="center"/>
    </xf>
    <xf numFmtId="0" fontId="9" fillId="0" borderId="18" xfId="2" applyNumberFormat="1" applyFont="1" applyFill="1" applyBorder="1" applyAlignment="1" applyProtection="1">
      <alignment horizontal="right"/>
      <protection locked="0"/>
    </xf>
    <xf numFmtId="170" fontId="9" fillId="0" borderId="18" xfId="0" applyNumberFormat="1" applyFont="1" applyBorder="1" applyAlignment="1" applyProtection="1">
      <alignment horizontal="center"/>
      <protection locked="0"/>
    </xf>
    <xf numFmtId="0" fontId="9" fillId="0" borderId="18" xfId="0" applyFont="1" applyBorder="1" applyAlignment="1">
      <alignment horizontal="right" vertical="center"/>
    </xf>
    <xf numFmtId="0" fontId="9" fillId="0" borderId="18" xfId="0" applyFont="1" applyBorder="1" applyAlignment="1">
      <alignment horizontal="left" vertical="center"/>
    </xf>
    <xf numFmtId="170" fontId="9" fillId="0" borderId="18" xfId="0" applyNumberFormat="1" applyFont="1" applyBorder="1" applyAlignment="1">
      <alignment horizontal="center" vertical="center" wrapText="1"/>
    </xf>
    <xf numFmtId="0" fontId="9" fillId="0" borderId="19" xfId="2" applyNumberFormat="1" applyFont="1" applyFill="1" applyBorder="1" applyAlignment="1" applyProtection="1">
      <alignment horizontal="right"/>
      <protection locked="0"/>
    </xf>
    <xf numFmtId="170" fontId="9" fillId="0" borderId="19" xfId="0" applyNumberFormat="1" applyFont="1" applyBorder="1" applyAlignment="1" applyProtection="1">
      <alignment horizontal="center"/>
      <protection locked="0"/>
    </xf>
    <xf numFmtId="170" fontId="9" fillId="0" borderId="19" xfId="0" applyNumberFormat="1" applyFont="1" applyBorder="1" applyAlignment="1">
      <alignment horizontal="center" vertical="center" wrapText="1"/>
    </xf>
    <xf numFmtId="0" fontId="9" fillId="0" borderId="21" xfId="2" applyNumberFormat="1" applyFont="1" applyFill="1" applyBorder="1" applyAlignment="1" applyProtection="1">
      <alignment horizontal="right"/>
      <protection locked="0"/>
    </xf>
    <xf numFmtId="170" fontId="9" fillId="0" borderId="21" xfId="0" applyNumberFormat="1" applyFont="1" applyBorder="1" applyAlignment="1" applyProtection="1">
      <alignment horizontal="center"/>
      <protection locked="0"/>
    </xf>
    <xf numFmtId="0" fontId="9" fillId="0" borderId="21" xfId="0" applyFont="1" applyBorder="1" applyAlignment="1">
      <alignment horizontal="right" vertical="center"/>
    </xf>
    <xf numFmtId="0" fontId="9" fillId="0" borderId="21" xfId="0" applyFont="1" applyBorder="1" applyAlignment="1">
      <alignment horizontal="left" vertical="center"/>
    </xf>
    <xf numFmtId="170" fontId="9" fillId="0" borderId="21" xfId="0" applyNumberFormat="1" applyFont="1" applyBorder="1" applyAlignment="1">
      <alignment horizontal="center" vertical="center" wrapText="1"/>
    </xf>
    <xf numFmtId="0" fontId="9" fillId="0" borderId="18" xfId="2" applyNumberFormat="1" applyFont="1" applyFill="1" applyBorder="1" applyAlignment="1">
      <alignment vertical="center" wrapText="1"/>
    </xf>
    <xf numFmtId="0" fontId="9" fillId="0" borderId="19" xfId="2" applyNumberFormat="1" applyFont="1" applyFill="1" applyBorder="1" applyAlignment="1">
      <alignment vertical="center" wrapText="1"/>
    </xf>
    <xf numFmtId="0" fontId="9" fillId="0" borderId="19" xfId="2" applyNumberFormat="1" applyFont="1" applyFill="1" applyBorder="1" applyAlignment="1">
      <alignment vertical="center"/>
    </xf>
    <xf numFmtId="0" fontId="16" fillId="0" borderId="19" xfId="2" applyNumberFormat="1" applyFont="1" applyFill="1" applyBorder="1" applyAlignment="1">
      <alignment vertical="center" wrapText="1"/>
    </xf>
    <xf numFmtId="0" fontId="9" fillId="0" borderId="21" xfId="2" applyNumberFormat="1" applyFont="1" applyFill="1" applyBorder="1" applyAlignment="1">
      <alignment vertical="center" wrapText="1"/>
    </xf>
    <xf numFmtId="0" fontId="9" fillId="0" borderId="18" xfId="0" applyFont="1" applyBorder="1" applyAlignment="1">
      <alignment horizontal="right"/>
    </xf>
    <xf numFmtId="170" fontId="9" fillId="13" borderId="18" xfId="0" applyNumberFormat="1" applyFont="1" applyFill="1" applyBorder="1"/>
    <xf numFmtId="14" fontId="9" fillId="13" borderId="18" xfId="0" applyNumberFormat="1" applyFont="1" applyFill="1" applyBorder="1" applyAlignment="1">
      <alignment horizontal="center"/>
    </xf>
    <xf numFmtId="170" fontId="9" fillId="13" borderId="19" xfId="0" applyNumberFormat="1" applyFont="1" applyFill="1" applyBorder="1"/>
    <xf numFmtId="14" fontId="9" fillId="13" borderId="19" xfId="0" applyNumberFormat="1" applyFont="1" applyFill="1" applyBorder="1" applyAlignment="1">
      <alignment horizontal="center"/>
    </xf>
    <xf numFmtId="170" fontId="9" fillId="13" borderId="21" xfId="0" applyNumberFormat="1" applyFont="1" applyFill="1" applyBorder="1"/>
    <xf numFmtId="14" fontId="9" fillId="13" borderId="21" xfId="0" applyNumberFormat="1" applyFont="1" applyFill="1" applyBorder="1" applyAlignment="1">
      <alignment horizontal="center"/>
    </xf>
    <xf numFmtId="0" fontId="9" fillId="9" borderId="21" xfId="1" applyNumberFormat="1" applyFont="1" applyFill="1" applyBorder="1" applyAlignment="1">
      <alignment horizontal="right"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9" xfId="0" applyFont="1" applyBorder="1" applyAlignment="1">
      <alignment horizontal="left"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17" fillId="0" borderId="13" xfId="0" applyFont="1" applyBorder="1" applyAlignment="1">
      <alignment horizontal="center" vertical="center"/>
    </xf>
    <xf numFmtId="0" fontId="17" fillId="0" borderId="11" xfId="0" applyFont="1" applyBorder="1" applyAlignment="1">
      <alignment horizontal="center" vertic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14" fontId="2" fillId="5" borderId="4" xfId="0" applyNumberFormat="1" applyFont="1" applyFill="1" applyBorder="1" applyAlignment="1">
      <alignment horizontal="center" vertical="center"/>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3" xfId="0" applyFont="1" applyFill="1" applyBorder="1" applyAlignment="1">
      <alignment horizontal="center"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0" fontId="2" fillId="6" borderId="13" xfId="0" applyFont="1" applyFill="1" applyBorder="1" applyAlignment="1">
      <alignment horizontal="center" vertical="center"/>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166" fontId="2" fillId="5" borderId="4" xfId="0" applyNumberFormat="1" applyFont="1" applyFill="1" applyBorder="1" applyAlignment="1">
      <alignment horizontal="center" vertical="center"/>
    </xf>
  </cellXfs>
  <cellStyles count="7">
    <cellStyle name="Hipervínculo" xfId="5" builtinId="8"/>
    <cellStyle name="Hyperlink" xfId="6" xr:uid="{BA8A3BD4-1F67-4091-80DC-65FEBC5B4064}"/>
    <cellStyle name="Millares" xfId="1" builtinId="3"/>
    <cellStyle name="Moneda" xfId="2" builtinId="4"/>
    <cellStyle name="Normal" xfId="0" builtinId="0"/>
    <cellStyle name="Normal 2" xfId="4" xr:uid="{FCA5098E-2001-46BC-9389-FC2AD0A2B754}"/>
    <cellStyle name="Porcentaje" xfId="3" builtinId="5"/>
  </cellStyles>
  <dxfs count="66">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10</xdr:col>
      <xdr:colOff>466725</xdr:colOff>
      <xdr:row>40</xdr:row>
      <xdr:rowOff>133350</xdr:rowOff>
    </xdr:to>
    <xdr:pic>
      <xdr:nvPicPr>
        <xdr:cNvPr id="3" name="Imagen 2">
          <a:extLst>
            <a:ext uri="{FF2B5EF4-FFF2-40B4-BE49-F238E27FC236}">
              <a16:creationId xmlns:a16="http://schemas.microsoft.com/office/drawing/2014/main" id="{379BD6B5-D623-2281-CCE4-74F1BC5DC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0500"/>
          <a:ext cx="5800725"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8B76911-20CF-4107-9611-6CD3E050FE1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6250"/>
    <xdr:pic>
      <xdr:nvPicPr>
        <xdr:cNvPr id="2" name="Imagen 1">
          <a:extLst>
            <a:ext uri="{FF2B5EF4-FFF2-40B4-BE49-F238E27FC236}">
              <a16:creationId xmlns:a16="http://schemas.microsoft.com/office/drawing/2014/main" id="{151C8EA6-DBA1-41A0-80E0-6CC95459AF2F}"/>
            </a:ext>
          </a:extLst>
        </xdr:cNvPr>
        <xdr:cNvPicPr>
          <a:picLocks noChangeAspect="1"/>
        </xdr:cNvPicPr>
      </xdr:nvPicPr>
      <xdr:blipFill>
        <a:blip xmlns:r="http://schemas.openxmlformats.org/officeDocument/2006/relationships" r:embed="rId1"/>
        <a:stretch>
          <a:fillRect/>
        </a:stretch>
      </xdr:blipFill>
      <xdr:spPr>
        <a:xfrm>
          <a:off x="1085850" y="571500"/>
          <a:ext cx="981075" cy="936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323850</xdr:colOff>
      <xdr:row>2</xdr:row>
      <xdr:rowOff>190500</xdr:rowOff>
    </xdr:from>
    <xdr:ext cx="981074" cy="930535"/>
    <xdr:pic>
      <xdr:nvPicPr>
        <xdr:cNvPr id="2" name="Imagen 1">
          <a:extLst>
            <a:ext uri="{FF2B5EF4-FFF2-40B4-BE49-F238E27FC236}">
              <a16:creationId xmlns:a16="http://schemas.microsoft.com/office/drawing/2014/main" id="{041799AB-B99F-4C5A-BD98-70072386FC91}"/>
            </a:ext>
          </a:extLst>
        </xdr:cNvPr>
        <xdr:cNvPicPr>
          <a:picLocks noChangeAspect="1"/>
        </xdr:cNvPicPr>
      </xdr:nvPicPr>
      <xdr:blipFill>
        <a:blip xmlns:r="http://schemas.openxmlformats.org/officeDocument/2006/relationships" r:embed="rId1"/>
        <a:stretch>
          <a:fillRect/>
        </a:stretch>
      </xdr:blipFill>
      <xdr:spPr>
        <a:xfrm>
          <a:off x="323850" y="571500"/>
          <a:ext cx="981074" cy="93053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655C807B-5667-45F9-AA38-3121310854A4}"/>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CCD3487E-6320-4B5C-A49D-1846C8C3464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650A4C4-606C-45D8-BA6B-96BD8944A30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33560B07-6E96-4C54-A722-731DC7AC74AE}"/>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47BA2A6-3DC1-4320-BF48-757108B0F90E}"/>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B290243-0ACB-4550-A0A2-B8DD43090EFE}"/>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3D2DE50-D7CF-49B4-8F41-68F3DBCD7588}"/>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155C9B2C-3FDD-4071-BF25-5E62E158B37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4D39D842-C84F-4F21-995D-982E72B5B13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2823F31-C381-4061-8FA4-51B3690D35D9}"/>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5" Type="http://schemas.openxmlformats.org/officeDocument/2006/relationships/hyperlink" Target="https://community.secop.gov.co/Public/Tendering/ContractNoticePhases/View?PPI=CO1.PPI.37011807&amp;isFromPublicArea=True&amp;isModal=False" TargetMode="External"/><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7430744&amp;isFromPublicArea=True&amp;isModal=False"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community.secop.gov.co/Public/Tendering/ContractNoticePhases/View?PPI=CO1.PPI.37461105&amp;isFromPublicArea=True&amp;isModal=False" TargetMode="External"/><Relationship Id="rId117" Type="http://schemas.openxmlformats.org/officeDocument/2006/relationships/hyperlink" Target="https://community.secop.gov.co/Public/Tendering/ContractNoticePhases/View?PPI=CO1.PPI.38347285&amp;isFromPublicArea=True&amp;isModal=False" TargetMode="External"/><Relationship Id="rId21" Type="http://schemas.openxmlformats.org/officeDocument/2006/relationships/hyperlink" Target="https://community.secop.gov.co/Public/Tendering/ContractNoticePhases/View?PPI=CO1.PPI.37454697&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63" Type="http://schemas.openxmlformats.org/officeDocument/2006/relationships/hyperlink" Target="https://community.secop.gov.co/Public/Tendering/ContractNoticePhases/View?PPI=CO1.PPI.37613638&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16" Type="http://schemas.openxmlformats.org/officeDocument/2006/relationships/hyperlink" Target="https://community.secop.gov.co/Public/Tendering/ContractNoticePhases/View?PPI=CO1.PPI.37434612&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11" Type="http://schemas.openxmlformats.org/officeDocument/2006/relationships/hyperlink" Target="https://community.secop.gov.co/Public/Tendering/ContractNoticePhases/View?PPI=CO1.PPI.37355969&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128" Type="http://schemas.openxmlformats.org/officeDocument/2006/relationships/printerSettings" Target="../printerSettings/printerSettings13.bin"/><Relationship Id="rId5" Type="http://schemas.openxmlformats.org/officeDocument/2006/relationships/hyperlink" Target="https://community.secop.gov.co/Public/Tendering/ContractNoticePhases/View?PPI=CO1.PPI.37255451&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 Id="rId12" Type="http://schemas.openxmlformats.org/officeDocument/2006/relationships/hyperlink" Target="https://community.secop.gov.co/Public/Tendering/ContractNoticePhases/View?PPI=CO1.PPI.37383359&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129" Type="http://schemas.openxmlformats.org/officeDocument/2006/relationships/drawing" Target="../drawings/drawing14.xml"/><Relationship Id="rId20" Type="http://schemas.openxmlformats.org/officeDocument/2006/relationships/hyperlink" Target="https://community.secop.gov.co/Public/Tendering/ContractNoticePhases/View?PPI=CO1.PPI.37453938&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70" Type="http://schemas.openxmlformats.org/officeDocument/2006/relationships/hyperlink" Target="https://community.secop.gov.co/Public/Tendering/ContractNoticePhases/View?PPI=CO1.PPI.37651855&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 Type="http://schemas.openxmlformats.org/officeDocument/2006/relationships/hyperlink" Target="https://community.secop.gov.co/Public/Tendering/ContractNoticePhases/View?PPI=CO1.PPI.37186315&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49" Type="http://schemas.openxmlformats.org/officeDocument/2006/relationships/hyperlink" Target="https://community.secop.gov.co/Public/Tendering/ContractNoticePhases/View?PPI=CO1.PPI.37555767&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44" Type="http://schemas.openxmlformats.org/officeDocument/2006/relationships/hyperlink" Target="https://community.secop.gov.co/Public/Tendering/ContractNoticePhases/View?PPI=CO1.PPI.37544370&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13" Type="http://schemas.openxmlformats.org/officeDocument/2006/relationships/hyperlink" Target="https://community.secop.gov.co/Public/Tendering/ContractNoticePhases/View?PPI=CO1.PPI.37393119&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24" Type="http://schemas.openxmlformats.org/officeDocument/2006/relationships/hyperlink" Target="https://community.secop.gov.co/Public/Tendering/ContractNoticePhases/View?PPI=CO1.PPI.37458726&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115" Type="http://schemas.openxmlformats.org/officeDocument/2006/relationships/hyperlink" Target="https://community.secop.gov.co/Public/Tendering/ContractNoticePhases/View?PPI=CO1.PPI.38332980&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675907&amp;isFromPublicArea=True&amp;isModal=False" TargetMode="External"/><Relationship Id="rId13" Type="http://schemas.openxmlformats.org/officeDocument/2006/relationships/hyperlink" Target="https://community.secop.gov.co/Public/Tendering/OpportunityDetail/Index?noticeUID=CO1.NTC.7824295&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26" Type="http://schemas.openxmlformats.org/officeDocument/2006/relationships/printerSettings" Target="../printerSettings/printerSettings14.bin"/><Relationship Id="rId3" Type="http://schemas.openxmlformats.org/officeDocument/2006/relationships/hyperlink" Target="https://community.secop.gov.co/Public/Tendering/OpportunityDetail/Index?noticeUID=CO1.NTC.7476375" TargetMode="External"/><Relationship Id="rId21" Type="http://schemas.openxmlformats.org/officeDocument/2006/relationships/hyperlink" Target="https://community.secop.gov.co/Public/Tendering/OpportunityDetail/Index?noticeUID=CO1.NTC.7870459&amp;isFromPublicArea=True&amp;isModal=False" TargetMode="External"/><Relationship Id="rId7" Type="http://schemas.openxmlformats.org/officeDocument/2006/relationships/hyperlink" Target="https://community.secop.gov.co/Public/Tendering/OpportunityDetail/Index?noticeUID=CO1.NTC.7648808&amp;isFromPublicArea=True&amp;isModal=False" TargetMode="External"/><Relationship Id="rId12" Type="http://schemas.openxmlformats.org/officeDocument/2006/relationships/hyperlink" Target="https://community.secop.gov.co/Public/Tendering/OpportunityDetail/Index?noticeUID=CO1.NTC.7696667&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25" Type="http://schemas.openxmlformats.org/officeDocument/2006/relationships/hyperlink" Target="https://community.secop.gov.co/Public/Tendering/OpportunityDetail/Index?noticeUID=CO1.NTC.7882358&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20" Type="http://schemas.openxmlformats.org/officeDocument/2006/relationships/hyperlink" Target="https://community.secop.gov.co/Public/Tendering/OpportunityDetail/Index?noticeUID=CO1.NTC.7899085&amp;isFromPublicArea=True&amp;isModal=False" TargetMode="External"/><Relationship Id="rId1" Type="http://schemas.openxmlformats.org/officeDocument/2006/relationships/hyperlink" Target="https://community.secop.gov.co/Public/Tendering/OpportunityDetail/Index?noticeUID=CO1.NTC.7486739&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5" Type="http://schemas.openxmlformats.org/officeDocument/2006/relationships/hyperlink" Target="https://community.secop.gov.co/Public/Tendering/OpportunityDetail/Index?noticeUID=CO1.NTC.7684109&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10" Type="http://schemas.openxmlformats.org/officeDocument/2006/relationships/hyperlink" Target="https://community.secop.gov.co/Public/Tendering/OpportunityDetail/Index?noticeUID=CO1.NTC.7725982&amp;isFromPublicArea=True&amp;isModal=False" TargetMode="External"/><Relationship Id="rId19" Type="http://schemas.openxmlformats.org/officeDocument/2006/relationships/hyperlink" Target="https://community.secop.gov.co/Public/Tendering/OpportunityDetail/Index?noticeUID=CO1.NTC.7898960&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27"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433156&amp;isFromPublicArea=True&amp;isModal=False" TargetMode="External"/><Relationship Id="rId13" Type="http://schemas.openxmlformats.org/officeDocument/2006/relationships/hyperlink" Target="https://community.secop.gov.co/Public/Tendering/OpportunityDetail/Index?noticeUID=CO1.NTC.7622201&amp;isFromPublicArea=True&amp;isModal=False" TargetMode="External"/><Relationship Id="rId18" Type="http://schemas.openxmlformats.org/officeDocument/2006/relationships/hyperlink" Target="https://community.secop.gov.co/Public/Tendering/OpportunityDetail/Index?noticeUID=CO1.NTC.7675832&amp;isFromPublicArea=True&amp;isModal=False" TargetMode="External"/><Relationship Id="rId26" Type="http://schemas.openxmlformats.org/officeDocument/2006/relationships/drawing" Target="../drawings/drawing6.xml"/><Relationship Id="rId3" Type="http://schemas.openxmlformats.org/officeDocument/2006/relationships/hyperlink" Target="https://community.secop.gov.co/Public/Tendering/OpportunityDetail/Index?noticeUID=CO1.NTC.7432425&amp;isFromPublicArea=True&amp;isModal=False" TargetMode="External"/><Relationship Id="rId21" Type="http://schemas.openxmlformats.org/officeDocument/2006/relationships/hyperlink" Target="https://community.secop.gov.co/Public/Tendering/OpportunityDetail/Index?noticeUID=CO1.NTC.7726542&amp;isFromPublicArea=True&amp;isModal=False" TargetMode="External"/><Relationship Id="rId7" Type="http://schemas.openxmlformats.org/officeDocument/2006/relationships/hyperlink" Target="https://community.secop.gov.co/Public/Tendering/OpportunityDetail/Index?noticeUID=CO1.NTC.7432496&amp;isFromPublicArea=True&amp;isModal=False" TargetMode="External"/><Relationship Id="rId12" Type="http://schemas.openxmlformats.org/officeDocument/2006/relationships/hyperlink" Target="https://community.secop.gov.co/Public/Tendering/OpportunityDetail/Index?noticeUID=CO1.NTC.7621930&amp;isFromPublicArea=True&amp;isModal=False" TargetMode="External"/><Relationship Id="rId17" Type="http://schemas.openxmlformats.org/officeDocument/2006/relationships/hyperlink" Target="https://community.secop.gov.co/Public/Tendering/OpportunityDetail/Index?noticeUID=CO1.NTC.7677616&amp;isFromPublicArea=True&amp;isModal=False" TargetMode="External"/><Relationship Id="rId25" Type="http://schemas.openxmlformats.org/officeDocument/2006/relationships/printerSettings" Target="../printerSettings/printerSettings5.bin"/><Relationship Id="rId2" Type="http://schemas.openxmlformats.org/officeDocument/2006/relationships/hyperlink" Target="https://community.secop.gov.co/Public/Tendering/OpportunityDetail/Index?noticeUID=CO1.NTC.7431882&amp;isFromPublicArea=True&amp;isModal=False" TargetMode="External"/><Relationship Id="rId16" Type="http://schemas.openxmlformats.org/officeDocument/2006/relationships/hyperlink" Target="https://community.secop.gov.co/Public/Tendering/OpportunityDetail/Index?noticeUID=CO1.NTC.7675266&amp;isFromPublicArea=True&amp;isModal=False" TargetMode="External"/><Relationship Id="rId20" Type="http://schemas.openxmlformats.org/officeDocument/2006/relationships/hyperlink" Target="https://community.secop.gov.co/Public/Tendering/OpportunityDetail/Index?noticeUID=CO1.NTC.7726511&amp;isFromPublicArea=True&amp;isModal=False" TargetMode="External"/><Relationship Id="rId1" Type="http://schemas.openxmlformats.org/officeDocument/2006/relationships/hyperlink" Target="https://community.secop.gov.co/Public/Tendering/OpportunityDetail/Index?noticeUID=CO1.NTC.7431850&amp;isFromPublicArea=True&amp;isModal=False" TargetMode="External"/><Relationship Id="rId6" Type="http://schemas.openxmlformats.org/officeDocument/2006/relationships/hyperlink" Target="https://community.secop.gov.co/Public/Tendering/OpportunityDetail/Index?noticeUID=CO1.NTC.7433115&amp;isFromPublicArea=True&amp;isModal=False" TargetMode="External"/><Relationship Id="rId11" Type="http://schemas.openxmlformats.org/officeDocument/2006/relationships/hyperlink" Target="https://community.secop.gov.co/Public/Tendering/OpportunityDetail/Index?noticeUID=CO1.NTC.7503468&amp;isFromPublicArea=True&amp;isModal=False" TargetMode="External"/><Relationship Id="rId24" Type="http://schemas.openxmlformats.org/officeDocument/2006/relationships/hyperlink" Target="https://community.secop.gov.co/Public/Tendering/OpportunityDetail/Index?noticeUID=CO1.NTC.7841568&amp;isFromPublicArea=True&amp;isModal=False" TargetMode="External"/><Relationship Id="rId5" Type="http://schemas.openxmlformats.org/officeDocument/2006/relationships/hyperlink" Target="https://community.secop.gov.co/Public/Tendering/OpportunityDetail/Index?noticeUID=CO1.NTC.7432496&amp;isFromPublicArea=True&amp;isModal=False" TargetMode="External"/><Relationship Id="rId15" Type="http://schemas.openxmlformats.org/officeDocument/2006/relationships/hyperlink" Target="https://community.secop.gov.co/Public/Tendering/OpportunityDetail/Index?noticeUID=CO1.NTC.7650401&amp;isFromPublicArea=True&amp;isModal=False" TargetMode="External"/><Relationship Id="rId23" Type="http://schemas.openxmlformats.org/officeDocument/2006/relationships/hyperlink" Target="https://community.secop.gov.co/Public/Tendering/OpportunityDetail/Index?noticeUID=CO1.NTC.7830434&amp;isFromPublicArea=True&amp;isModal=False" TargetMode="External"/><Relationship Id="rId10" Type="http://schemas.openxmlformats.org/officeDocument/2006/relationships/hyperlink" Target="https://community.secop.gov.co/Public/Tendering/OpportunityDetail/Index?noticeUID=CO1.NTC.7503434&amp;isFromPublicArea=True&amp;isModal=False" TargetMode="External"/><Relationship Id="rId19" Type="http://schemas.openxmlformats.org/officeDocument/2006/relationships/hyperlink" Target="https://community.secop.gov.co/Public/Tendering/ContractNoticePhases/View?PPI=CO1.PPI.37631908&amp;isFromPublicArea=True&amp;isModal=False" TargetMode="External"/><Relationship Id="rId4" Type="http://schemas.openxmlformats.org/officeDocument/2006/relationships/hyperlink" Target="https://community.secop.gov.co/Public/Tendering/OpportunityDetail/Index?noticeUID=CO1.NTC.7432446&amp;isFromPublicArea=True&amp;isModal=False" TargetMode="External"/><Relationship Id="rId9" Type="http://schemas.openxmlformats.org/officeDocument/2006/relationships/hyperlink" Target="https://community.secop.gov.co/Public/Tendering/OpportunityDetail/Index?noticeUID=CO1.NTC.74331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726489&amp;isFromPublicArea=True&amp;isModal=Fals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8352397&amp;isFromPublicArea=True&amp;isModal=False" TargetMode="External"/><Relationship Id="rId2" Type="http://schemas.openxmlformats.org/officeDocument/2006/relationships/hyperlink" Target="https://community.secop.gov.co/Public/Tendering/ContractNoticePhases/View?PPI=CO1.PPI.38363931&amp;isFromPublicArea=True&amp;isModal=False" TargetMode="External"/><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drawing" Target="../drawings/drawing7.xml"/><Relationship Id="rId5" Type="http://schemas.openxmlformats.org/officeDocument/2006/relationships/printerSettings" Target="../printerSettings/printerSettings6.bin"/><Relationship Id="rId4" Type="http://schemas.openxmlformats.org/officeDocument/2006/relationships/hyperlink" Target="https://community.secop.gov.co/Public/Tendering/ContractNoticePhases/View?PPI=CO1.PPI.38421246&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533303&amp;isFromPublicArea=True&amp;isModal=False" TargetMode="External"/><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7" Type="http://schemas.openxmlformats.org/officeDocument/2006/relationships/hyperlink" Target="https://community.secop.gov.co/Public/Tendering/OpportunityDetail/Index?noticeUID=CO1.NTC.7522157&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0" Type="http://schemas.openxmlformats.org/officeDocument/2006/relationships/hyperlink" Target="https://community.secop.gov.co/Public/Tendering/ContractNoticePhases/View?PPI=CO1.PPI.37648038&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drawing" Target="../drawings/drawing8.xml"/><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drawing" Target="../drawings/drawing9.xml"/><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7481939&amp;isFromPublicArea=True&amp;isModal=False" TargetMode="External"/><Relationship Id="rId4" Type="http://schemas.openxmlformats.org/officeDocument/2006/relationships/hyperlink" Target="https://community.secop.gov.co/Public/Tendering/OpportunityDetail/Index?noticeUID=CO1.NTC.7472439&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33A7F-4A9B-45FB-8ECA-978D7875E820}">
  <dimension ref="A1"/>
  <sheetViews>
    <sheetView showGridLines="0" workbookViewId="0">
      <selection activeCell="N7" sqref="N7"/>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75CA6-2ED2-4098-A91F-49CF43C9FBC4}">
  <dimension ref="A1:BV15"/>
  <sheetViews>
    <sheetView showGridLines="0" workbookViewId="0">
      <selection activeCell="G10" sqref="G10"/>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8.710937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59787000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1347</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108" t="s">
        <v>1346</v>
      </c>
      <c r="F8" s="51" t="s">
        <v>1345</v>
      </c>
      <c r="G8" s="51">
        <v>0</v>
      </c>
      <c r="H8" s="51" t="s">
        <v>71</v>
      </c>
      <c r="I8" s="49" t="s">
        <v>64</v>
      </c>
      <c r="J8" s="52" t="s">
        <v>81</v>
      </c>
      <c r="K8" s="53" t="s">
        <v>1344</v>
      </c>
      <c r="L8" s="54">
        <v>29425000</v>
      </c>
      <c r="M8" s="49" t="s">
        <v>66</v>
      </c>
      <c r="N8" s="53" t="s">
        <v>1343</v>
      </c>
      <c r="O8" s="53">
        <v>85155728</v>
      </c>
      <c r="P8" s="50">
        <v>130</v>
      </c>
      <c r="Q8" s="58">
        <v>45680</v>
      </c>
      <c r="R8" s="50">
        <v>29425000</v>
      </c>
      <c r="S8" s="58">
        <v>45680</v>
      </c>
      <c r="T8" s="54">
        <v>29425000</v>
      </c>
      <c r="U8" s="51" t="s">
        <v>65</v>
      </c>
      <c r="V8" s="54">
        <v>32770239</v>
      </c>
      <c r="W8" s="52" t="s">
        <v>1337</v>
      </c>
      <c r="X8" s="56">
        <v>45680</v>
      </c>
      <c r="Y8" s="56">
        <v>45680</v>
      </c>
      <c r="Z8" s="56" t="s">
        <v>73</v>
      </c>
      <c r="AA8" s="56">
        <v>45846</v>
      </c>
      <c r="AB8" s="57">
        <f t="shared" ref="AB8:AB14" si="0">+IF(Z8="1800-01-01",AA8-Y8,AA8-Z8)</f>
        <v>166</v>
      </c>
      <c r="AC8" s="51">
        <v>0</v>
      </c>
      <c r="AD8" s="54">
        <v>0</v>
      </c>
      <c r="AE8" s="51">
        <v>0</v>
      </c>
      <c r="AF8" s="55" t="s">
        <v>73</v>
      </c>
      <c r="AG8" s="57">
        <f t="shared" ref="AG8:AG14" si="1">+IF(AF8="1800-01-01",0,AF8-AA8)</f>
        <v>0</v>
      </c>
      <c r="AH8" s="51">
        <v>0</v>
      </c>
      <c r="AI8" s="54">
        <v>0</v>
      </c>
      <c r="AJ8" s="51" t="s">
        <v>73</v>
      </c>
      <c r="AK8" s="58" t="s">
        <v>73</v>
      </c>
      <c r="AL8" s="51">
        <v>0</v>
      </c>
      <c r="AM8" s="58" t="s">
        <v>73</v>
      </c>
      <c r="AN8" s="58" t="s">
        <v>73</v>
      </c>
      <c r="AO8" s="58" t="s">
        <v>73</v>
      </c>
      <c r="AP8" s="57">
        <f t="shared" ref="AP8:AP14" si="2">+IF(AM8="1800-01-01",0,AN8-AM8)</f>
        <v>0</v>
      </c>
      <c r="AQ8" s="57">
        <f>+L8+AD8-AI8</f>
        <v>29425000</v>
      </c>
      <c r="AR8" s="51" t="s">
        <v>65</v>
      </c>
      <c r="AS8" s="54">
        <v>29425000</v>
      </c>
      <c r="AT8" s="51" t="s">
        <v>93</v>
      </c>
      <c r="AU8" s="54">
        <v>0</v>
      </c>
      <c r="AV8" s="59" t="s">
        <v>73</v>
      </c>
      <c r="AW8" s="60">
        <v>10700000</v>
      </c>
      <c r="AX8" s="61">
        <f t="shared" ref="AX8:AX14" si="3">AQ8-AW8</f>
        <v>18725000</v>
      </c>
      <c r="AY8" s="62">
        <f t="shared" ref="AY8:AY14" si="4">+IFERROR(AW8/AQ8,"_")</f>
        <v>0.36363636363636365</v>
      </c>
      <c r="AZ8" s="63">
        <v>0.36</v>
      </c>
      <c r="BA8" s="59" t="s">
        <v>73</v>
      </c>
      <c r="BB8" s="51" t="s">
        <v>94</v>
      </c>
      <c r="BC8" s="253" t="s">
        <v>1342</v>
      </c>
      <c r="BD8" s="49" t="s">
        <v>65</v>
      </c>
      <c r="BE8" s="49" t="s">
        <v>65</v>
      </c>
    </row>
    <row r="9" spans="1:74" x14ac:dyDescent="0.25">
      <c r="B9" s="110">
        <v>2025</v>
      </c>
      <c r="C9" s="110">
        <v>891780111</v>
      </c>
      <c r="D9" s="110" t="s">
        <v>63</v>
      </c>
      <c r="E9" s="111" t="s">
        <v>1341</v>
      </c>
      <c r="F9" s="114" t="s">
        <v>1340</v>
      </c>
      <c r="G9" s="114">
        <v>0</v>
      </c>
      <c r="H9" s="114" t="s">
        <v>71</v>
      </c>
      <c r="I9" s="110" t="s">
        <v>64</v>
      </c>
      <c r="J9" s="115" t="s">
        <v>81</v>
      </c>
      <c r="K9" s="198" t="s">
        <v>1339</v>
      </c>
      <c r="L9" s="118">
        <v>12100000</v>
      </c>
      <c r="M9" s="110" t="s">
        <v>66</v>
      </c>
      <c r="N9" s="198" t="s">
        <v>1338</v>
      </c>
      <c r="O9" s="198">
        <v>1007820106</v>
      </c>
      <c r="P9" s="120">
        <v>131</v>
      </c>
      <c r="Q9" s="121">
        <v>45680</v>
      </c>
      <c r="R9" s="120">
        <v>12100000</v>
      </c>
      <c r="S9" s="121">
        <v>45680</v>
      </c>
      <c r="T9" s="118">
        <v>12100000</v>
      </c>
      <c r="U9" s="114" t="s">
        <v>65</v>
      </c>
      <c r="V9" s="118">
        <v>32770239</v>
      </c>
      <c r="W9" s="115" t="s">
        <v>1337</v>
      </c>
      <c r="X9" s="169">
        <v>45680</v>
      </c>
      <c r="Y9" s="169">
        <v>45680</v>
      </c>
      <c r="Z9" s="169" t="s">
        <v>73</v>
      </c>
      <c r="AA9" s="169">
        <v>45846</v>
      </c>
      <c r="AB9" s="112">
        <f t="shared" si="0"/>
        <v>166</v>
      </c>
      <c r="AC9" s="114">
        <v>0</v>
      </c>
      <c r="AD9" s="118">
        <v>0</v>
      </c>
      <c r="AE9" s="114">
        <v>0</v>
      </c>
      <c r="AF9" s="119" t="s">
        <v>73</v>
      </c>
      <c r="AG9" s="112">
        <f t="shared" si="1"/>
        <v>0</v>
      </c>
      <c r="AH9" s="114">
        <v>0</v>
      </c>
      <c r="AI9" s="118">
        <v>0</v>
      </c>
      <c r="AJ9" s="114" t="s">
        <v>73</v>
      </c>
      <c r="AK9" s="121" t="s">
        <v>73</v>
      </c>
      <c r="AL9" s="114">
        <v>0</v>
      </c>
      <c r="AM9" s="121" t="s">
        <v>73</v>
      </c>
      <c r="AN9" s="121" t="s">
        <v>73</v>
      </c>
      <c r="AO9" s="121" t="s">
        <v>73</v>
      </c>
      <c r="AP9" s="112">
        <f t="shared" si="2"/>
        <v>0</v>
      </c>
      <c r="AQ9" s="112">
        <f>+L9+AD9-AI9</f>
        <v>12100000</v>
      </c>
      <c r="AR9" s="114" t="s">
        <v>65</v>
      </c>
      <c r="AS9" s="118">
        <v>12100000</v>
      </c>
      <c r="AT9" s="114" t="s">
        <v>93</v>
      </c>
      <c r="AU9" s="118">
        <v>0</v>
      </c>
      <c r="AV9" s="122" t="s">
        <v>73</v>
      </c>
      <c r="AW9" s="201">
        <v>4400000</v>
      </c>
      <c r="AX9" s="200">
        <f t="shared" si="3"/>
        <v>7700000</v>
      </c>
      <c r="AY9" s="123">
        <f t="shared" si="4"/>
        <v>0.36363636363636365</v>
      </c>
      <c r="AZ9" s="124">
        <v>0.36</v>
      </c>
      <c r="BA9" s="122" t="s">
        <v>73</v>
      </c>
      <c r="BB9" s="114" t="s">
        <v>94</v>
      </c>
      <c r="BC9" s="254" t="s">
        <v>1336</v>
      </c>
      <c r="BD9" s="110" t="s">
        <v>65</v>
      </c>
      <c r="BE9" s="110" t="s">
        <v>65</v>
      </c>
    </row>
    <row r="10" spans="1:74" x14ac:dyDescent="0.25">
      <c r="B10" s="110">
        <v>2025</v>
      </c>
      <c r="C10" s="110">
        <v>891780111</v>
      </c>
      <c r="D10" s="110" t="s">
        <v>63</v>
      </c>
      <c r="E10" s="111" t="s">
        <v>1335</v>
      </c>
      <c r="F10" s="114" t="s">
        <v>1334</v>
      </c>
      <c r="G10" s="114">
        <v>0</v>
      </c>
      <c r="H10" s="114" t="s">
        <v>71</v>
      </c>
      <c r="I10" s="110" t="s">
        <v>64</v>
      </c>
      <c r="J10" s="115" t="s">
        <v>81</v>
      </c>
      <c r="K10" s="198" t="s">
        <v>1333</v>
      </c>
      <c r="L10" s="118">
        <v>20350000</v>
      </c>
      <c r="M10" s="110" t="s">
        <v>66</v>
      </c>
      <c r="N10" s="198" t="s">
        <v>1332</v>
      </c>
      <c r="O10" s="198">
        <v>1083004668</v>
      </c>
      <c r="P10" s="120">
        <v>139</v>
      </c>
      <c r="Q10" s="121">
        <v>45680</v>
      </c>
      <c r="R10" s="120">
        <v>20350000</v>
      </c>
      <c r="S10" s="121">
        <v>45681</v>
      </c>
      <c r="T10" s="118">
        <v>20350000</v>
      </c>
      <c r="U10" s="114" t="s">
        <v>65</v>
      </c>
      <c r="V10" s="118">
        <v>1083554320</v>
      </c>
      <c r="W10" s="115" t="s">
        <v>1331</v>
      </c>
      <c r="X10" s="169">
        <v>45681</v>
      </c>
      <c r="Y10" s="169">
        <v>45681</v>
      </c>
      <c r="Z10" s="169" t="s">
        <v>73</v>
      </c>
      <c r="AA10" s="169">
        <v>45847</v>
      </c>
      <c r="AB10" s="112">
        <f t="shared" si="0"/>
        <v>166</v>
      </c>
      <c r="AC10" s="114">
        <v>0</v>
      </c>
      <c r="AD10" s="118">
        <v>0</v>
      </c>
      <c r="AE10" s="114">
        <v>0</v>
      </c>
      <c r="AF10" s="119" t="s">
        <v>73</v>
      </c>
      <c r="AG10" s="112">
        <f t="shared" si="1"/>
        <v>0</v>
      </c>
      <c r="AH10" s="114">
        <v>0</v>
      </c>
      <c r="AI10" s="118">
        <v>0</v>
      </c>
      <c r="AJ10" s="114" t="s">
        <v>73</v>
      </c>
      <c r="AK10" s="121" t="s">
        <v>73</v>
      </c>
      <c r="AL10" s="114">
        <v>0</v>
      </c>
      <c r="AM10" s="121" t="s">
        <v>73</v>
      </c>
      <c r="AN10" s="121" t="s">
        <v>73</v>
      </c>
      <c r="AO10" s="121" t="s">
        <v>73</v>
      </c>
      <c r="AP10" s="112">
        <f t="shared" si="2"/>
        <v>0</v>
      </c>
      <c r="AQ10" s="112">
        <f>+L10+AD10-AI10</f>
        <v>20350000</v>
      </c>
      <c r="AR10" s="114" t="s">
        <v>65</v>
      </c>
      <c r="AS10" s="118">
        <v>20350000</v>
      </c>
      <c r="AT10" s="114" t="s">
        <v>93</v>
      </c>
      <c r="AU10" s="118">
        <v>0</v>
      </c>
      <c r="AV10" s="122" t="s">
        <v>73</v>
      </c>
      <c r="AW10" s="201">
        <v>7400000</v>
      </c>
      <c r="AX10" s="200">
        <f t="shared" si="3"/>
        <v>12950000</v>
      </c>
      <c r="AY10" s="123">
        <f t="shared" si="4"/>
        <v>0.36363636363636365</v>
      </c>
      <c r="AZ10" s="124">
        <v>0.36</v>
      </c>
      <c r="BA10" s="122" t="s">
        <v>73</v>
      </c>
      <c r="BB10" s="114" t="s">
        <v>94</v>
      </c>
      <c r="BC10" s="254" t="s">
        <v>1330</v>
      </c>
      <c r="BD10" s="110" t="s">
        <v>65</v>
      </c>
      <c r="BE10" s="110" t="s">
        <v>65</v>
      </c>
    </row>
    <row r="11" spans="1:74" x14ac:dyDescent="0.25">
      <c r="B11" s="110">
        <v>2025</v>
      </c>
      <c r="C11" s="110">
        <v>891780111</v>
      </c>
      <c r="D11" s="110" t="s">
        <v>63</v>
      </c>
      <c r="E11" s="111" t="s">
        <v>1329</v>
      </c>
      <c r="F11" s="114" t="s">
        <v>1328</v>
      </c>
      <c r="G11" s="114">
        <v>0</v>
      </c>
      <c r="H11" s="114" t="s">
        <v>71</v>
      </c>
      <c r="I11" s="110" t="s">
        <v>64</v>
      </c>
      <c r="J11" s="115" t="s">
        <v>81</v>
      </c>
      <c r="K11" s="198" t="s">
        <v>1327</v>
      </c>
      <c r="L11" s="118">
        <v>20350000</v>
      </c>
      <c r="M11" s="110" t="s">
        <v>66</v>
      </c>
      <c r="N11" s="198" t="s">
        <v>1326</v>
      </c>
      <c r="O11" s="198">
        <v>1083018407</v>
      </c>
      <c r="P11" s="120">
        <v>138</v>
      </c>
      <c r="Q11" s="121">
        <v>45680</v>
      </c>
      <c r="R11" s="120">
        <v>20350000</v>
      </c>
      <c r="S11" s="121">
        <v>45681</v>
      </c>
      <c r="T11" s="118">
        <v>20350000</v>
      </c>
      <c r="U11" s="114" t="s">
        <v>65</v>
      </c>
      <c r="V11" s="118">
        <v>91156594</v>
      </c>
      <c r="W11" s="115" t="s">
        <v>1325</v>
      </c>
      <c r="X11" s="169">
        <v>45681</v>
      </c>
      <c r="Y11" s="169">
        <v>45681</v>
      </c>
      <c r="Z11" s="169" t="s">
        <v>73</v>
      </c>
      <c r="AA11" s="169">
        <v>45847</v>
      </c>
      <c r="AB11" s="112">
        <f t="shared" si="0"/>
        <v>166</v>
      </c>
      <c r="AC11" s="114">
        <v>0</v>
      </c>
      <c r="AD11" s="118">
        <v>0</v>
      </c>
      <c r="AE11" s="114">
        <v>0</v>
      </c>
      <c r="AF11" s="119" t="s">
        <v>73</v>
      </c>
      <c r="AG11" s="112">
        <f t="shared" si="1"/>
        <v>0</v>
      </c>
      <c r="AH11" s="114">
        <v>0</v>
      </c>
      <c r="AI11" s="118">
        <v>0</v>
      </c>
      <c r="AJ11" s="114" t="s">
        <v>73</v>
      </c>
      <c r="AK11" s="121" t="s">
        <v>73</v>
      </c>
      <c r="AL11" s="114">
        <v>0</v>
      </c>
      <c r="AM11" s="121" t="s">
        <v>73</v>
      </c>
      <c r="AN11" s="121" t="s">
        <v>73</v>
      </c>
      <c r="AO11" s="121" t="s">
        <v>73</v>
      </c>
      <c r="AP11" s="112">
        <f t="shared" si="2"/>
        <v>0</v>
      </c>
      <c r="AQ11" s="112">
        <f>+L11+AD11-AI11</f>
        <v>20350000</v>
      </c>
      <c r="AR11" s="114" t="s">
        <v>65</v>
      </c>
      <c r="AS11" s="118">
        <v>20350000</v>
      </c>
      <c r="AT11" s="114" t="s">
        <v>93</v>
      </c>
      <c r="AU11" s="118">
        <v>0</v>
      </c>
      <c r="AV11" s="122" t="s">
        <v>73</v>
      </c>
      <c r="AW11" s="201">
        <v>7400000</v>
      </c>
      <c r="AX11" s="200">
        <f t="shared" si="3"/>
        <v>12950000</v>
      </c>
      <c r="AY11" s="123">
        <f t="shared" si="4"/>
        <v>0.36363636363636365</v>
      </c>
      <c r="AZ11" s="124">
        <v>0.36</v>
      </c>
      <c r="BA11" s="122" t="s">
        <v>73</v>
      </c>
      <c r="BB11" s="114" t="s">
        <v>94</v>
      </c>
      <c r="BC11" s="254" t="s">
        <v>1324</v>
      </c>
      <c r="BD11" s="110" t="s">
        <v>65</v>
      </c>
      <c r="BE11" s="110" t="s">
        <v>65</v>
      </c>
    </row>
    <row r="12" spans="1:74" x14ac:dyDescent="0.25">
      <c r="B12" s="110">
        <v>2025</v>
      </c>
      <c r="C12" s="110">
        <v>891780111</v>
      </c>
      <c r="D12" s="110" t="s">
        <v>63</v>
      </c>
      <c r="E12" s="111" t="s">
        <v>1323</v>
      </c>
      <c r="F12" s="114" t="s">
        <v>1322</v>
      </c>
      <c r="G12" s="114">
        <v>0</v>
      </c>
      <c r="H12" s="114" t="s">
        <v>71</v>
      </c>
      <c r="I12" s="110" t="s">
        <v>64</v>
      </c>
      <c r="J12" s="115" t="s">
        <v>81</v>
      </c>
      <c r="K12" s="198" t="s">
        <v>1321</v>
      </c>
      <c r="L12" s="118">
        <v>14850000</v>
      </c>
      <c r="M12" s="110" t="s">
        <v>66</v>
      </c>
      <c r="N12" s="198" t="s">
        <v>1320</v>
      </c>
      <c r="O12" s="198">
        <v>1065657067</v>
      </c>
      <c r="P12" s="120">
        <v>137</v>
      </c>
      <c r="Q12" s="121">
        <v>45680</v>
      </c>
      <c r="R12" s="120">
        <v>29700000</v>
      </c>
      <c r="S12" s="121">
        <v>45681</v>
      </c>
      <c r="T12" s="118">
        <v>14850000</v>
      </c>
      <c r="U12" s="114" t="s">
        <v>65</v>
      </c>
      <c r="V12" s="118">
        <v>1082863147</v>
      </c>
      <c r="W12" s="115" t="s">
        <v>1319</v>
      </c>
      <c r="X12" s="169">
        <v>45681</v>
      </c>
      <c r="Y12" s="169">
        <v>45681</v>
      </c>
      <c r="Z12" s="169" t="s">
        <v>73</v>
      </c>
      <c r="AA12" s="169">
        <v>45847</v>
      </c>
      <c r="AB12" s="112">
        <f t="shared" si="0"/>
        <v>166</v>
      </c>
      <c r="AC12" s="114">
        <v>0</v>
      </c>
      <c r="AD12" s="118">
        <v>0</v>
      </c>
      <c r="AE12" s="114">
        <v>0</v>
      </c>
      <c r="AF12" s="119" t="s">
        <v>73</v>
      </c>
      <c r="AG12" s="112">
        <f t="shared" si="1"/>
        <v>0</v>
      </c>
      <c r="AH12" s="114">
        <v>0</v>
      </c>
      <c r="AI12" s="118">
        <v>0</v>
      </c>
      <c r="AJ12" s="114" t="s">
        <v>73</v>
      </c>
      <c r="AK12" s="121" t="s">
        <v>73</v>
      </c>
      <c r="AL12" s="114">
        <v>0</v>
      </c>
      <c r="AM12" s="121" t="s">
        <v>73</v>
      </c>
      <c r="AN12" s="121" t="s">
        <v>73</v>
      </c>
      <c r="AO12" s="121" t="s">
        <v>73</v>
      </c>
      <c r="AP12" s="112">
        <f t="shared" si="2"/>
        <v>0</v>
      </c>
      <c r="AQ12" s="112">
        <f>+L12+AD12-AI12</f>
        <v>14850000</v>
      </c>
      <c r="AR12" s="114" t="s">
        <v>65</v>
      </c>
      <c r="AS12" s="118">
        <v>14850000</v>
      </c>
      <c r="AT12" s="114" t="s">
        <v>93</v>
      </c>
      <c r="AU12" s="118">
        <v>0</v>
      </c>
      <c r="AV12" s="122" t="s">
        <v>73</v>
      </c>
      <c r="AW12" s="201">
        <v>5400000</v>
      </c>
      <c r="AX12" s="200">
        <f t="shared" si="3"/>
        <v>9450000</v>
      </c>
      <c r="AY12" s="123">
        <f t="shared" si="4"/>
        <v>0.36363636363636365</v>
      </c>
      <c r="AZ12" s="124">
        <v>0.36</v>
      </c>
      <c r="BA12" s="122" t="s">
        <v>73</v>
      </c>
      <c r="BB12" s="114" t="s">
        <v>94</v>
      </c>
      <c r="BC12" s="254" t="s">
        <v>1318</v>
      </c>
      <c r="BD12" s="110" t="s">
        <v>65</v>
      </c>
      <c r="BE12" s="110" t="s">
        <v>65</v>
      </c>
    </row>
    <row r="13" spans="1:74" x14ac:dyDescent="0.25">
      <c r="B13" s="110">
        <v>2025</v>
      </c>
      <c r="C13" s="110">
        <v>891780111</v>
      </c>
      <c r="D13" s="110" t="s">
        <v>63</v>
      </c>
      <c r="E13" s="111" t="s">
        <v>1317</v>
      </c>
      <c r="F13" s="114" t="s">
        <v>1316</v>
      </c>
      <c r="G13" s="114">
        <v>0</v>
      </c>
      <c r="H13" s="114" t="s">
        <v>71</v>
      </c>
      <c r="I13" s="110" t="s">
        <v>64</v>
      </c>
      <c r="J13" s="115" t="s">
        <v>81</v>
      </c>
      <c r="K13" s="198" t="s">
        <v>1315</v>
      </c>
      <c r="L13" s="118">
        <v>14850000</v>
      </c>
      <c r="M13" s="110" t="s">
        <v>66</v>
      </c>
      <c r="N13" s="198" t="s">
        <v>1314</v>
      </c>
      <c r="O13" s="198">
        <v>84456404</v>
      </c>
      <c r="P13" s="120">
        <v>136</v>
      </c>
      <c r="Q13" s="121">
        <v>45680</v>
      </c>
      <c r="R13" s="120">
        <v>14850000</v>
      </c>
      <c r="S13" s="121">
        <v>45681</v>
      </c>
      <c r="T13" s="118">
        <v>14850000</v>
      </c>
      <c r="U13" s="114" t="s">
        <v>65</v>
      </c>
      <c r="V13" s="118">
        <v>1083432808</v>
      </c>
      <c r="W13" s="115" t="s">
        <v>1313</v>
      </c>
      <c r="X13" s="169">
        <v>45681</v>
      </c>
      <c r="Y13" s="169">
        <v>45681</v>
      </c>
      <c r="Z13" s="169" t="s">
        <v>73</v>
      </c>
      <c r="AA13" s="169">
        <v>45847</v>
      </c>
      <c r="AB13" s="112">
        <f t="shared" si="0"/>
        <v>166</v>
      </c>
      <c r="AC13" s="114">
        <v>0</v>
      </c>
      <c r="AD13" s="118">
        <v>0</v>
      </c>
      <c r="AE13" s="114">
        <v>0</v>
      </c>
      <c r="AF13" s="119" t="s">
        <v>73</v>
      </c>
      <c r="AG13" s="112">
        <f t="shared" si="1"/>
        <v>0</v>
      </c>
      <c r="AH13" s="114">
        <v>0</v>
      </c>
      <c r="AI13" s="118">
        <v>0</v>
      </c>
      <c r="AJ13" s="114" t="s">
        <v>73</v>
      </c>
      <c r="AK13" s="121" t="s">
        <v>73</v>
      </c>
      <c r="AL13" s="114">
        <v>0</v>
      </c>
      <c r="AM13" s="121" t="s">
        <v>73</v>
      </c>
      <c r="AN13" s="121" t="s">
        <v>73</v>
      </c>
      <c r="AO13" s="121" t="s">
        <v>73</v>
      </c>
      <c r="AP13" s="112">
        <f t="shared" si="2"/>
        <v>0</v>
      </c>
      <c r="AQ13" s="112">
        <f>+L13+AD13-AI13</f>
        <v>14850000</v>
      </c>
      <c r="AR13" s="114" t="s">
        <v>65</v>
      </c>
      <c r="AS13" s="118">
        <v>14850000</v>
      </c>
      <c r="AT13" s="114" t="s">
        <v>93</v>
      </c>
      <c r="AU13" s="118">
        <v>0</v>
      </c>
      <c r="AV13" s="122" t="s">
        <v>73</v>
      </c>
      <c r="AW13" s="201">
        <v>5400000</v>
      </c>
      <c r="AX13" s="200">
        <f t="shared" si="3"/>
        <v>9450000</v>
      </c>
      <c r="AY13" s="123">
        <f t="shared" si="4"/>
        <v>0.36363636363636365</v>
      </c>
      <c r="AZ13" s="124">
        <v>0.36</v>
      </c>
      <c r="BA13" s="122" t="s">
        <v>73</v>
      </c>
      <c r="BB13" s="114" t="s">
        <v>94</v>
      </c>
      <c r="BC13" s="254" t="s">
        <v>1312</v>
      </c>
      <c r="BD13" s="110" t="s">
        <v>65</v>
      </c>
      <c r="BE13" s="110" t="s">
        <v>65</v>
      </c>
    </row>
    <row r="14" spans="1:74" ht="15.75" thickBot="1" x14ac:dyDescent="0.3">
      <c r="B14" s="130">
        <v>2025</v>
      </c>
      <c r="C14" s="130">
        <v>891780111</v>
      </c>
      <c r="D14" s="130" t="s">
        <v>63</v>
      </c>
      <c r="E14" s="72" t="s">
        <v>1311</v>
      </c>
      <c r="F14" s="71" t="s">
        <v>1310</v>
      </c>
      <c r="G14" s="71">
        <v>0</v>
      </c>
      <c r="H14" s="71" t="s">
        <v>71</v>
      </c>
      <c r="I14" s="130" t="s">
        <v>64</v>
      </c>
      <c r="J14" s="131" t="s">
        <v>81</v>
      </c>
      <c r="K14" s="252" t="s">
        <v>1309</v>
      </c>
      <c r="L14" s="73">
        <v>14850000</v>
      </c>
      <c r="M14" s="130" t="s">
        <v>66</v>
      </c>
      <c r="N14" s="252" t="s">
        <v>1308</v>
      </c>
      <c r="O14" s="252">
        <v>1103120398</v>
      </c>
      <c r="P14" s="65">
        <v>137</v>
      </c>
      <c r="Q14" s="134">
        <v>45680</v>
      </c>
      <c r="R14" s="65">
        <v>14850000</v>
      </c>
      <c r="S14" s="134">
        <v>45681</v>
      </c>
      <c r="T14" s="73">
        <v>14850000</v>
      </c>
      <c r="U14" s="71" t="s">
        <v>65</v>
      </c>
      <c r="V14" s="73">
        <v>79732773</v>
      </c>
      <c r="W14" s="131" t="s">
        <v>1307</v>
      </c>
      <c r="X14" s="74">
        <v>45681</v>
      </c>
      <c r="Y14" s="74">
        <v>45681</v>
      </c>
      <c r="Z14" s="74" t="s">
        <v>73</v>
      </c>
      <c r="AA14" s="74">
        <v>45847</v>
      </c>
      <c r="AB14" s="75">
        <f t="shared" si="0"/>
        <v>166</v>
      </c>
      <c r="AC14" s="71">
        <v>0</v>
      </c>
      <c r="AD14" s="73">
        <v>0</v>
      </c>
      <c r="AE14" s="71">
        <v>0</v>
      </c>
      <c r="AF14" s="133" t="s">
        <v>73</v>
      </c>
      <c r="AG14" s="75">
        <f t="shared" si="1"/>
        <v>0</v>
      </c>
      <c r="AH14" s="71">
        <v>0</v>
      </c>
      <c r="AI14" s="73">
        <v>0</v>
      </c>
      <c r="AJ14" s="71" t="s">
        <v>73</v>
      </c>
      <c r="AK14" s="134" t="s">
        <v>73</v>
      </c>
      <c r="AL14" s="71">
        <v>0</v>
      </c>
      <c r="AM14" s="134" t="s">
        <v>73</v>
      </c>
      <c r="AN14" s="134" t="s">
        <v>73</v>
      </c>
      <c r="AO14" s="134" t="s">
        <v>73</v>
      </c>
      <c r="AP14" s="75">
        <f t="shared" si="2"/>
        <v>0</v>
      </c>
      <c r="AQ14" s="75">
        <f>+L14+AD14-AI14</f>
        <v>14850000</v>
      </c>
      <c r="AR14" s="71" t="s">
        <v>65</v>
      </c>
      <c r="AS14" s="73">
        <v>14850000</v>
      </c>
      <c r="AT14" s="71" t="s">
        <v>93</v>
      </c>
      <c r="AU14" s="73">
        <v>0</v>
      </c>
      <c r="AV14" s="69" t="s">
        <v>73</v>
      </c>
      <c r="AW14" s="195">
        <v>5400000</v>
      </c>
      <c r="AX14" s="194">
        <f t="shared" si="3"/>
        <v>9450000</v>
      </c>
      <c r="AY14" s="135">
        <f t="shared" si="4"/>
        <v>0.36363636363636365</v>
      </c>
      <c r="AZ14" s="77">
        <v>0.36</v>
      </c>
      <c r="BA14" s="69" t="s">
        <v>73</v>
      </c>
      <c r="BB14" s="71" t="s">
        <v>94</v>
      </c>
      <c r="BC14" s="255" t="s">
        <v>1306</v>
      </c>
      <c r="BD14" s="130" t="s">
        <v>65</v>
      </c>
      <c r="BE14" s="130" t="s">
        <v>65</v>
      </c>
    </row>
    <row r="15" spans="1:74" s="23" customFormat="1" ht="15.75" thickBot="1" x14ac:dyDescent="0.3">
      <c r="B15" s="393" t="s">
        <v>67</v>
      </c>
      <c r="C15" s="394"/>
      <c r="D15" s="395"/>
      <c r="E15" s="30">
        <f>+SUBTOTAL(3,E8:E14)</f>
        <v>7</v>
      </c>
      <c r="F15" s="43"/>
      <c r="G15" s="42"/>
      <c r="H15" s="42"/>
      <c r="I15" s="42"/>
      <c r="J15" s="45"/>
      <c r="K15" s="24"/>
      <c r="L15" s="47">
        <f>SUM(L8:L14)</f>
        <v>126775000</v>
      </c>
      <c r="M15" s="381"/>
      <c r="N15" s="382"/>
      <c r="O15" s="382"/>
      <c r="P15" s="382"/>
      <c r="Q15" s="382"/>
      <c r="R15" s="382"/>
      <c r="S15" s="382"/>
      <c r="T15" s="382"/>
      <c r="U15" s="382"/>
      <c r="V15" s="382"/>
      <c r="W15" s="382"/>
      <c r="X15" s="382"/>
      <c r="Y15" s="382"/>
      <c r="Z15" s="382"/>
      <c r="AA15" s="382"/>
      <c r="AB15" s="383"/>
      <c r="AC15" s="27">
        <f>SUM(AC8:AC14)</f>
        <v>0</v>
      </c>
      <c r="AD15" s="26">
        <f>SUM(AD8:AD14)</f>
        <v>0</v>
      </c>
      <c r="AE15" s="26">
        <f>SUM(AE8:AE14)</f>
        <v>0</v>
      </c>
      <c r="AF15" s="25"/>
      <c r="AG15" s="26">
        <f>SUM(AG8:AG14)</f>
        <v>0</v>
      </c>
      <c r="AH15" s="26">
        <f>SUM(AH8:AH14)</f>
        <v>0</v>
      </c>
      <c r="AI15" s="28">
        <f>SUM(AI8:AI14)</f>
        <v>0</v>
      </c>
      <c r="AJ15" s="25"/>
      <c r="AK15" s="25"/>
      <c r="AL15" s="29">
        <f>SUM(AL8:AL14)</f>
        <v>0</v>
      </c>
      <c r="AM15" s="381"/>
      <c r="AN15" s="382"/>
      <c r="AO15" s="382"/>
      <c r="AP15" s="383"/>
      <c r="AQ15" s="27">
        <f>SUM(AQ8:AQ14)</f>
        <v>126775000</v>
      </c>
      <c r="AR15" s="25"/>
      <c r="AS15" s="34">
        <f>SUM(AQ15:AR15)</f>
        <v>126775000</v>
      </c>
      <c r="AT15" s="25"/>
      <c r="AU15" s="26">
        <f>SUM(AU8:AU14)</f>
        <v>0</v>
      </c>
      <c r="AV15" s="25"/>
      <c r="AW15" s="31">
        <f>SUM(AW8:AW14)</f>
        <v>46100000</v>
      </c>
      <c r="AX15" s="32">
        <f>SUM(AX8:AX14)</f>
        <v>80675000</v>
      </c>
      <c r="AY15" s="381"/>
      <c r="AZ15" s="382"/>
      <c r="BA15" s="382"/>
      <c r="BB15" s="382"/>
      <c r="BC15" s="382"/>
      <c r="BD15" s="382"/>
      <c r="BE15" s="382"/>
    </row>
  </sheetData>
  <sheetProtection formatCells="0" formatColumns="0" formatRows="0" insertRows="0" deleteRows="0" autoFilter="0"/>
  <mergeCells count="23">
    <mergeCell ref="B3:C6"/>
    <mergeCell ref="D3:G4"/>
    <mergeCell ref="AY15:BE15"/>
    <mergeCell ref="B15:D15"/>
    <mergeCell ref="M15:AB15"/>
    <mergeCell ref="BC6:BE6"/>
    <mergeCell ref="N6:O6"/>
    <mergeCell ref="P6:R6"/>
    <mergeCell ref="S6:T6"/>
    <mergeCell ref="AM15:AP15"/>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25"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4">
    <cfRule type="cellIs" dxfId="24" priority="2" operator="greaterThan">
      <formula>$K$5</formula>
    </cfRule>
  </conditionalFormatting>
  <conditionalFormatting sqref="AB8:AB14 AG8:AG14 AP8:AS14 AX8:AZ14">
    <cfRule type="expression" dxfId="23" priority="3">
      <formula>+_xlfn.ISFORMULA(AB8)</formula>
    </cfRule>
  </conditionalFormatting>
  <conditionalFormatting sqref="AD8:AD14">
    <cfRule type="cellIs" dxfId="22" priority="1" operator="greaterThan">
      <formula>$L$8/2</formula>
    </cfRule>
  </conditionalFormatting>
  <dataValidations count="10">
    <dataValidation type="list" allowBlank="1" showInputMessage="1" showErrorMessage="1" sqref="J8:J14" xr:uid="{00000000-0002-0000-0100-000009000000}">
      <formula1>"CONTRATO DE OBRAS, OTROS TIPOS, PRESTACIÓN DE SERVICIOS, SUMINISTROS"</formula1>
    </dataValidation>
    <dataValidation type="list" allowBlank="1" showInputMessage="1" showErrorMessage="1" sqref="BB8:BB14" xr:uid="{00000000-0002-0000-0100-000008000000}">
      <formula1>"Por iniciar,En ejecucion,Suspendido,Terminado,Liquidado"</formula1>
    </dataValidation>
    <dataValidation type="list" allowBlank="1" showInputMessage="1" showErrorMessage="1" sqref="H8:H14" xr:uid="{00000000-0002-0000-0100-000007000000}">
      <formula1>"OTRO SECTOR"</formula1>
    </dataValidation>
    <dataValidation type="list" allowBlank="1" showInputMessage="1" showErrorMessage="1" sqref="M8:M14" xr:uid="{00000000-0002-0000-0100-000006000000}">
      <formula1>"DIRECTA"</formula1>
    </dataValidation>
    <dataValidation type="list" allowBlank="1" showInputMessage="1" showErrorMessage="1" sqref="I8:I14" xr:uid="{00000000-0002-0000-0100-000005000000}">
      <formula1>"FUNCIONAMIENTO,INVERSION,OTROS"</formula1>
    </dataValidation>
    <dataValidation type="list" allowBlank="1" showInputMessage="1" showErrorMessage="1" sqref="BE8:BE14" xr:uid="{00000000-0002-0000-0100-000004000000}">
      <formula1>"SI,NA por TIPO Contrato"</formula1>
    </dataValidation>
    <dataValidation type="list" allowBlank="1" showInputMessage="1" showErrorMessage="1" sqref="BD8:BD14"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14 AT8:AT14 AR8:AR14" xr:uid="{00000000-0002-0000-0100-000000000000}">
      <formula1>"SI,NO"</formula1>
    </dataValidation>
  </dataValidations>
  <hyperlinks>
    <hyperlink ref="BC8" r:id="rId1" xr:uid="{8A86B4A4-4B0C-406B-A7D1-F2D9F578D90F}"/>
    <hyperlink ref="BC9" r:id="rId2" xr:uid="{ACC42011-28AF-4CCC-BE97-B41FC349AEA4}"/>
    <hyperlink ref="BC10" r:id="rId3" xr:uid="{1017A335-90D4-49D0-A7D2-BDBAD01C3CC4}"/>
    <hyperlink ref="BC11" r:id="rId4" xr:uid="{DEC4D529-CFEB-4462-BF58-050568C0E834}"/>
    <hyperlink ref="BC12" r:id="rId5" xr:uid="{2F955F34-FA92-4758-847E-FFB74B4A1177}"/>
    <hyperlink ref="BC13" r:id="rId6" xr:uid="{B8E30CCF-6E13-4EEC-B562-CC94992C7884}"/>
    <hyperlink ref="BC14" r:id="rId7" xr:uid="{FD9B26FD-6880-4CD3-A248-ABD3A208A733}"/>
  </hyperlinks>
  <pageMargins left="0.7" right="0.7" top="0.75" bottom="0.75" header="0.3" footer="0.3"/>
  <pageSetup orientation="portrait" horizontalDpi="300" verticalDpi="300"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D3B66-8C33-4DF5-9BBB-7ABF3AD41AB8}">
  <dimension ref="A1:BV10"/>
  <sheetViews>
    <sheetView showGridLines="0" workbookViewId="0">
      <selection activeCell="BG7" sqref="BG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355875000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5378</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108" t="s">
        <v>5377</v>
      </c>
      <c r="F8" s="51" t="s">
        <v>5376</v>
      </c>
      <c r="G8" s="51">
        <v>0</v>
      </c>
      <c r="H8" s="51" t="s">
        <v>71</v>
      </c>
      <c r="I8" s="49" t="s">
        <v>64</v>
      </c>
      <c r="J8" s="52" t="s">
        <v>81</v>
      </c>
      <c r="K8" s="53" t="s">
        <v>5375</v>
      </c>
      <c r="L8" s="54">
        <v>20000000</v>
      </c>
      <c r="M8" s="49" t="s">
        <v>66</v>
      </c>
      <c r="N8" s="53" t="s">
        <v>5374</v>
      </c>
      <c r="O8" s="53">
        <v>901094352</v>
      </c>
      <c r="P8" s="50">
        <v>145</v>
      </c>
      <c r="Q8" s="58">
        <v>45681</v>
      </c>
      <c r="R8" s="50">
        <v>60000000</v>
      </c>
      <c r="S8" s="58">
        <v>45688</v>
      </c>
      <c r="T8" s="54">
        <v>20000000</v>
      </c>
      <c r="U8" s="51" t="s">
        <v>65</v>
      </c>
      <c r="V8" s="54">
        <v>36718996</v>
      </c>
      <c r="W8" s="52" t="s">
        <v>5368</v>
      </c>
      <c r="X8" s="56">
        <v>45688</v>
      </c>
      <c r="Y8" s="56">
        <v>45688</v>
      </c>
      <c r="Z8" s="56" t="s">
        <v>73</v>
      </c>
      <c r="AA8" s="56">
        <v>46022</v>
      </c>
      <c r="AB8" s="57">
        <f>+IF(Z8="1800-01-01",AA8-Y8,AA8-Z8)</f>
        <v>334</v>
      </c>
      <c r="AC8" s="51">
        <v>0</v>
      </c>
      <c r="AD8" s="54">
        <v>0</v>
      </c>
      <c r="AE8" s="51">
        <v>0</v>
      </c>
      <c r="AF8" s="55" t="s">
        <v>73</v>
      </c>
      <c r="AG8" s="57">
        <f>+IF(AF8="1800-01-01",0,AF8-AA8)</f>
        <v>0</v>
      </c>
      <c r="AH8" s="51">
        <v>0</v>
      </c>
      <c r="AI8" s="54">
        <v>0</v>
      </c>
      <c r="AJ8" s="51" t="s">
        <v>73</v>
      </c>
      <c r="AK8" s="58" t="s">
        <v>73</v>
      </c>
      <c r="AL8" s="51">
        <v>0</v>
      </c>
      <c r="AM8" s="58" t="s">
        <v>73</v>
      </c>
      <c r="AN8" s="58" t="s">
        <v>73</v>
      </c>
      <c r="AO8" s="58" t="s">
        <v>73</v>
      </c>
      <c r="AP8" s="57">
        <f>+IF(AM8="1800-01-01",0,AN8-AM8)</f>
        <v>0</v>
      </c>
      <c r="AQ8" s="57">
        <f>+L8+AD8-AI8</f>
        <v>20000000</v>
      </c>
      <c r="AR8" s="51" t="s">
        <v>65</v>
      </c>
      <c r="AS8" s="54">
        <v>20000000</v>
      </c>
      <c r="AT8" s="51" t="s">
        <v>93</v>
      </c>
      <c r="AU8" s="54">
        <v>0</v>
      </c>
      <c r="AV8" s="59" t="s">
        <v>73</v>
      </c>
      <c r="AW8" s="60">
        <v>2840720</v>
      </c>
      <c r="AX8" s="61">
        <f>AQ8-AW8</f>
        <v>17159280</v>
      </c>
      <c r="AY8" s="62">
        <f>+IFERROR(AW8/AQ8,"_")</f>
        <v>0.142036</v>
      </c>
      <c r="AZ8" s="63">
        <v>0.14000000000000001</v>
      </c>
      <c r="BA8" s="59" t="s">
        <v>73</v>
      </c>
      <c r="BB8" s="51" t="s">
        <v>94</v>
      </c>
      <c r="BC8" s="309" t="s">
        <v>5373</v>
      </c>
      <c r="BD8" s="49" t="s">
        <v>65</v>
      </c>
      <c r="BE8" s="49" t="s">
        <v>65</v>
      </c>
    </row>
    <row r="9" spans="1:74" ht="15.75" thickBot="1" x14ac:dyDescent="0.3">
      <c r="B9" s="130">
        <v>2025</v>
      </c>
      <c r="C9" s="130">
        <v>891780111</v>
      </c>
      <c r="D9" s="130" t="s">
        <v>63</v>
      </c>
      <c r="E9" s="330" t="s">
        <v>5372</v>
      </c>
      <c r="F9" s="64" t="s">
        <v>5371</v>
      </c>
      <c r="G9" s="64">
        <v>0</v>
      </c>
      <c r="H9" s="64" t="s">
        <v>71</v>
      </c>
      <c r="I9" s="64" t="s">
        <v>64</v>
      </c>
      <c r="J9" s="330" t="s">
        <v>5370</v>
      </c>
      <c r="K9" s="328" t="s">
        <v>5369</v>
      </c>
      <c r="L9" s="327">
        <v>25000000</v>
      </c>
      <c r="M9" s="64" t="s">
        <v>66</v>
      </c>
      <c r="N9" s="328" t="s">
        <v>1173</v>
      </c>
      <c r="O9" s="328">
        <v>7144967</v>
      </c>
      <c r="P9" s="328">
        <v>545</v>
      </c>
      <c r="Q9" s="331">
        <v>45721</v>
      </c>
      <c r="R9" s="328">
        <v>25000000</v>
      </c>
      <c r="S9" s="134">
        <v>45742</v>
      </c>
      <c r="T9" s="327">
        <v>25000000</v>
      </c>
      <c r="U9" s="64" t="s">
        <v>65</v>
      </c>
      <c r="V9" s="73">
        <v>36718996</v>
      </c>
      <c r="W9" s="131" t="s">
        <v>5368</v>
      </c>
      <c r="X9" s="74">
        <v>45736</v>
      </c>
      <c r="Y9" s="74">
        <v>45742</v>
      </c>
      <c r="Z9" s="74">
        <v>45742</v>
      </c>
      <c r="AA9" s="74">
        <v>46022</v>
      </c>
      <c r="AB9" s="66">
        <f>+IF(Z9="1800-01-01",AA9-Y9,AA9-Z9)</f>
        <v>280</v>
      </c>
      <c r="AC9" s="64">
        <v>0</v>
      </c>
      <c r="AD9" s="327">
        <v>0</v>
      </c>
      <c r="AE9" s="64">
        <v>0</v>
      </c>
      <c r="AF9" s="133" t="s">
        <v>73</v>
      </c>
      <c r="AG9" s="66">
        <f>+IF(AF9="1800-01-01",0,AF9-AA9)</f>
        <v>0</v>
      </c>
      <c r="AH9" s="64">
        <v>0</v>
      </c>
      <c r="AI9" s="327">
        <v>0</v>
      </c>
      <c r="AJ9" s="133" t="s">
        <v>73</v>
      </c>
      <c r="AK9" s="133" t="s">
        <v>73</v>
      </c>
      <c r="AL9" s="64">
        <v>0</v>
      </c>
      <c r="AM9" s="64" t="s">
        <v>73</v>
      </c>
      <c r="AN9" s="64" t="s">
        <v>73</v>
      </c>
      <c r="AO9" s="133" t="s">
        <v>73</v>
      </c>
      <c r="AP9" s="66">
        <f>+IF(AM9="1800-01-01",0,AN9-AM9)</f>
        <v>0</v>
      </c>
      <c r="AQ9" s="66">
        <f>+L9+AD9-AI9</f>
        <v>25000000</v>
      </c>
      <c r="AR9" s="64" t="s">
        <v>65</v>
      </c>
      <c r="AS9" s="327">
        <v>25000000</v>
      </c>
      <c r="AT9" s="64" t="s">
        <v>93</v>
      </c>
      <c r="AU9" s="327">
        <v>0</v>
      </c>
      <c r="AV9" s="133" t="s">
        <v>73</v>
      </c>
      <c r="AW9" s="332">
        <v>0</v>
      </c>
      <c r="AX9" s="194">
        <f>AQ9-AW9</f>
        <v>25000000</v>
      </c>
      <c r="AY9" s="135">
        <f>+IFERROR(AW9/AQ9,"_")</f>
        <v>0</v>
      </c>
      <c r="AZ9" s="329">
        <v>0</v>
      </c>
      <c r="BA9" s="64" t="s">
        <v>73</v>
      </c>
      <c r="BB9" s="64" t="s">
        <v>94</v>
      </c>
      <c r="BC9" s="333" t="s">
        <v>5367</v>
      </c>
      <c r="BD9" s="64" t="s">
        <v>65</v>
      </c>
      <c r="BE9" s="64" t="s">
        <v>65</v>
      </c>
    </row>
    <row r="10" spans="1:74" s="23" customFormat="1" ht="15.75" thickBot="1" x14ac:dyDescent="0.3">
      <c r="B10" s="393" t="s">
        <v>67</v>
      </c>
      <c r="C10" s="394"/>
      <c r="D10" s="395"/>
      <c r="E10" s="30">
        <f>+SUBTOTAL(3,E8:E9)</f>
        <v>2</v>
      </c>
      <c r="F10" s="43"/>
      <c r="G10" s="42"/>
      <c r="H10" s="42"/>
      <c r="I10" s="42"/>
      <c r="J10" s="45"/>
      <c r="K10" s="24"/>
      <c r="L10" s="47">
        <f>SUM(L8:L9)</f>
        <v>45000000</v>
      </c>
      <c r="M10" s="381"/>
      <c r="N10" s="382"/>
      <c r="O10" s="382"/>
      <c r="P10" s="382"/>
      <c r="Q10" s="382"/>
      <c r="R10" s="382"/>
      <c r="S10" s="382"/>
      <c r="T10" s="382"/>
      <c r="U10" s="382"/>
      <c r="V10" s="382"/>
      <c r="W10" s="382"/>
      <c r="X10" s="382"/>
      <c r="Y10" s="382"/>
      <c r="Z10" s="382"/>
      <c r="AA10" s="382"/>
      <c r="AB10" s="383"/>
      <c r="AC10" s="27">
        <f>SUM(AC8:AC9)</f>
        <v>0</v>
      </c>
      <c r="AD10" s="26">
        <f>SUM(AD8:AD9)</f>
        <v>0</v>
      </c>
      <c r="AE10" s="26">
        <f>SUM(AE8:AE9)</f>
        <v>0</v>
      </c>
      <c r="AF10" s="25"/>
      <c r="AG10" s="26">
        <f>SUM(AG8:AG9)</f>
        <v>0</v>
      </c>
      <c r="AH10" s="26">
        <f>SUM(AH8:AH9)</f>
        <v>0</v>
      </c>
      <c r="AI10" s="28">
        <f>SUM(AI8:AI9)</f>
        <v>0</v>
      </c>
      <c r="AJ10" s="25"/>
      <c r="AK10" s="25"/>
      <c r="AL10" s="29">
        <f>SUM(AL8:AL9)</f>
        <v>0</v>
      </c>
      <c r="AM10" s="381"/>
      <c r="AN10" s="382"/>
      <c r="AO10" s="382"/>
      <c r="AP10" s="383"/>
      <c r="AQ10" s="27">
        <f>SUM(AQ8:AQ9)</f>
        <v>45000000</v>
      </c>
      <c r="AR10" s="25"/>
      <c r="AS10" s="34">
        <f>SUM(AQ10:AR10)</f>
        <v>45000000</v>
      </c>
      <c r="AT10" s="25"/>
      <c r="AU10" s="26">
        <f>SUM(AU8:AU9)</f>
        <v>0</v>
      </c>
      <c r="AV10" s="25"/>
      <c r="AW10" s="31">
        <f>SUM(AW8:AW9)</f>
        <v>2840720</v>
      </c>
      <c r="AX10" s="32">
        <f>SUM(AX8:AX9)</f>
        <v>42159280</v>
      </c>
      <c r="AY10" s="381"/>
      <c r="AZ10" s="382"/>
      <c r="BA10" s="382"/>
      <c r="BB10" s="382"/>
      <c r="BC10" s="382"/>
      <c r="BD10" s="382"/>
      <c r="BE10" s="382"/>
    </row>
  </sheetData>
  <sheetProtection formatCells="0" formatColumns="0" formatRows="0" insertRows="0" deleteRows="0" autoFilter="0"/>
  <mergeCells count="23">
    <mergeCell ref="B3:C6"/>
    <mergeCell ref="D3:G4"/>
    <mergeCell ref="AY10:BE10"/>
    <mergeCell ref="B10:D10"/>
    <mergeCell ref="M10:AB10"/>
    <mergeCell ref="BC6:BE6"/>
    <mergeCell ref="N6:O6"/>
    <mergeCell ref="P6:R6"/>
    <mergeCell ref="S6:T6"/>
    <mergeCell ref="AM10:AP10"/>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21" priority="8" operator="containsText" text="Seleccione Ordenador">
      <formula>NOT(ISERROR(SEARCH("Seleccione Ordenador",E5)))</formula>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9">
    <cfRule type="cellIs" dxfId="20" priority="4" operator="greaterThan">
      <formula>$K$5</formula>
    </cfRule>
  </conditionalFormatting>
  <conditionalFormatting sqref="AB8:AB9 AG8:AG9 AP8:AS9 AX8:AZ9">
    <cfRule type="expression" dxfId="19" priority="5">
      <formula>+_xlfn.ISFORMULA(AB8)</formula>
    </cfRule>
  </conditionalFormatting>
  <conditionalFormatting sqref="AD8:AD9">
    <cfRule type="cellIs" dxfId="18"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9"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9" xr:uid="{301B71B2-D3E4-4E77-88BC-DCB7485E0C66}">
      <formula1>"SI,NO"</formula1>
    </dataValidation>
  </dataValidations>
  <hyperlinks>
    <hyperlink ref="BC8" r:id="rId1" xr:uid="{EBE28247-5180-441F-B947-A4F9DEF9EEB1}"/>
    <hyperlink ref="BC9" r:id="rId2" xr:uid="{45D7B279-48F7-4DDF-882E-CA166960026A}"/>
  </hyperlinks>
  <pageMargins left="0.7" right="0.7" top="0.75" bottom="0.75" header="0.3" footer="0.3"/>
  <pageSetup orientation="portrait" horizontalDpi="300"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A1D6-4964-44A0-BC4D-CD43334583FF}">
  <dimension ref="A1:BU45"/>
  <sheetViews>
    <sheetView showGridLines="0" zoomScaleNormal="100" workbookViewId="0">
      <selection activeCell="D14" sqref="D14"/>
    </sheetView>
  </sheetViews>
  <sheetFormatPr baseColWidth="10" defaultRowHeight="15" x14ac:dyDescent="0.25"/>
  <cols>
    <col min="1" max="1" width="9.28515625" customWidth="1"/>
    <col min="2" max="2" width="13.5703125" customWidth="1"/>
    <col min="3" max="3" width="26.7109375" style="218" customWidth="1"/>
    <col min="4" max="4" width="19.42578125" customWidth="1"/>
    <col min="5" max="5" width="15.7109375" style="44" customWidth="1"/>
    <col min="6" max="6" width="19.140625" style="44" customWidth="1"/>
    <col min="7" max="7" width="12.7109375" style="217" customWidth="1"/>
    <col min="8" max="8" width="16" style="216" customWidth="1"/>
    <col min="9" max="9" width="17.42578125" style="215" customWidth="1"/>
    <col min="10" max="10" width="18.42578125" customWidth="1"/>
    <col min="11" max="11" width="16.5703125" customWidth="1"/>
    <col min="12" max="12" width="13.42578125" customWidth="1"/>
    <col min="13" max="13" width="16.140625" customWidth="1"/>
    <col min="14" max="14" width="12.7109375" style="214" customWidth="1"/>
    <col min="16" max="16" width="12.42578125" customWidth="1"/>
    <col min="17" max="17" width="13.5703125" customWidth="1"/>
    <col min="18" max="18" width="14.7109375" customWidth="1"/>
    <col min="19" max="19" width="16.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4.28515625" style="44" customWidth="1"/>
    <col min="36" max="36" width="13.85546875" customWidth="1"/>
    <col min="37" max="37" width="15.5703125" customWidth="1"/>
    <col min="38" max="40" width="13.28515625" customWidth="1"/>
    <col min="41" max="41" width="14" customWidth="1"/>
    <col min="42" max="44" width="14.85546875" customWidth="1"/>
    <col min="45" max="45" width="14.7109375" customWidth="1"/>
    <col min="46" max="47" width="14.28515625" customWidth="1"/>
    <col min="48" max="48" width="13.42578125" customWidth="1"/>
    <col min="49" max="51" width="12" customWidth="1"/>
    <col min="52" max="52" width="14.42578125" customWidth="1"/>
    <col min="53" max="53" width="12.42578125" customWidth="1"/>
    <col min="56" max="56" width="22.7109375" customWidth="1"/>
  </cols>
  <sheetData>
    <row r="1" spans="1:73" ht="7.5" customHeight="1" x14ac:dyDescent="0.25">
      <c r="E1"/>
      <c r="F1"/>
      <c r="G1" s="214"/>
      <c r="H1" s="218"/>
      <c r="I1" s="218"/>
      <c r="V1" s="1"/>
      <c r="AI1"/>
    </row>
    <row r="2" spans="1:73" ht="11.25" customHeight="1" thickBot="1" x14ac:dyDescent="0.3">
      <c r="E2"/>
      <c r="F2"/>
      <c r="G2" s="247"/>
      <c r="H2" s="218"/>
      <c r="I2" s="218"/>
      <c r="V2" s="1"/>
      <c r="AI2"/>
    </row>
    <row r="3" spans="1:73" ht="21" customHeight="1" thickBot="1" x14ac:dyDescent="0.3">
      <c r="A3" s="369"/>
      <c r="B3" s="370"/>
      <c r="C3" s="375" t="s">
        <v>69</v>
      </c>
      <c r="D3" s="376"/>
      <c r="E3" s="376"/>
      <c r="F3" s="377"/>
      <c r="G3" s="384" t="s">
        <v>0</v>
      </c>
      <c r="H3" s="385"/>
      <c r="I3" s="246"/>
      <c r="J3" s="4" t="s">
        <v>74</v>
      </c>
      <c r="K3" s="9"/>
      <c r="L3" s="5"/>
      <c r="M3" s="5"/>
      <c r="N3" s="243"/>
      <c r="O3" s="5"/>
      <c r="P3" s="5"/>
      <c r="Q3" s="5"/>
      <c r="R3" s="5"/>
      <c r="S3" s="5"/>
      <c r="T3" s="5"/>
      <c r="U3" s="5"/>
      <c r="V3" s="6"/>
      <c r="W3" s="6"/>
      <c r="X3" s="5"/>
      <c r="Y3" s="6"/>
      <c r="Z3" s="5"/>
      <c r="AA3" s="6"/>
      <c r="AB3" s="5"/>
      <c r="AC3" s="6"/>
      <c r="AD3" s="5"/>
      <c r="AE3" s="6"/>
      <c r="AF3" s="5"/>
      <c r="AG3" s="6"/>
      <c r="AH3" s="5"/>
      <c r="AI3" s="5"/>
      <c r="AJ3" s="6"/>
      <c r="AK3" s="5"/>
      <c r="AL3" s="6"/>
      <c r="AM3" s="5"/>
      <c r="AN3" s="5"/>
      <c r="AO3" s="6"/>
      <c r="AP3" s="5"/>
      <c r="AQ3" s="5"/>
      <c r="AR3" s="5"/>
      <c r="AS3" s="5"/>
      <c r="AT3" s="5"/>
      <c r="AU3" s="5"/>
      <c r="AV3" s="6"/>
      <c r="AW3" s="5"/>
      <c r="AX3" s="5"/>
      <c r="AY3" s="6"/>
      <c r="AZ3" s="5"/>
      <c r="BA3" s="6"/>
      <c r="BB3" s="5"/>
      <c r="BC3" s="6"/>
      <c r="BD3" s="5"/>
    </row>
    <row r="4" spans="1:73" ht="28.5" customHeight="1" thickBot="1" x14ac:dyDescent="0.3">
      <c r="A4" s="371"/>
      <c r="B4" s="372"/>
      <c r="C4" s="378"/>
      <c r="D4" s="379"/>
      <c r="E4" s="379"/>
      <c r="F4" s="380"/>
      <c r="G4" s="386"/>
      <c r="H4" s="387"/>
      <c r="I4" s="244"/>
      <c r="J4" s="3">
        <v>3000</v>
      </c>
      <c r="K4" s="4" t="s">
        <v>1</v>
      </c>
      <c r="L4" s="5"/>
      <c r="M4" s="5"/>
      <c r="N4" s="243"/>
      <c r="O4" s="5"/>
      <c r="P4" s="5"/>
      <c r="Q4" s="5"/>
      <c r="R4" s="5"/>
      <c r="S4" s="5"/>
      <c r="T4" s="5"/>
      <c r="U4" s="5"/>
      <c r="V4" s="6"/>
      <c r="W4" s="6"/>
      <c r="X4" s="5"/>
      <c r="Y4" s="6"/>
      <c r="Z4" s="5"/>
      <c r="AA4" s="6"/>
      <c r="AB4" s="5"/>
      <c r="AC4" s="6"/>
      <c r="AD4" s="5"/>
      <c r="AE4" s="6"/>
      <c r="AF4" s="5"/>
      <c r="AG4" s="6"/>
      <c r="AH4" s="5"/>
      <c r="AI4" s="5"/>
      <c r="AJ4" s="6"/>
      <c r="AK4" s="5"/>
      <c r="AL4" s="6"/>
      <c r="AM4" s="5"/>
      <c r="AN4" s="5"/>
      <c r="AO4" s="6"/>
      <c r="AP4" s="5"/>
      <c r="AQ4" s="5"/>
      <c r="AR4" s="5"/>
      <c r="AS4" s="5"/>
      <c r="AT4" s="5"/>
      <c r="AU4" s="5"/>
      <c r="AV4" s="6"/>
      <c r="AW4" s="5"/>
      <c r="AX4" s="5"/>
      <c r="AY4" s="6"/>
      <c r="AZ4" s="5"/>
      <c r="BA4" s="6"/>
      <c r="BB4" s="5"/>
      <c r="BC4" s="6"/>
      <c r="BD4" s="5"/>
    </row>
    <row r="5" spans="1:73" ht="23.25" customHeight="1" thickBot="1" x14ac:dyDescent="0.3">
      <c r="A5" s="371"/>
      <c r="B5" s="372"/>
      <c r="C5" s="245" t="s">
        <v>2</v>
      </c>
      <c r="D5" s="8"/>
      <c r="E5" s="392" t="s">
        <v>100</v>
      </c>
      <c r="F5" s="392"/>
      <c r="G5" s="388"/>
      <c r="H5" s="389"/>
      <c r="I5" s="244"/>
      <c r="J5" s="10">
        <f>+K6*J4</f>
        <v>4270500000</v>
      </c>
      <c r="K5" s="11" t="s">
        <v>3</v>
      </c>
      <c r="L5" s="5"/>
      <c r="M5" s="5"/>
      <c r="N5" s="243"/>
      <c r="O5" s="5"/>
      <c r="P5" s="5"/>
      <c r="Q5" s="5"/>
      <c r="R5" s="5"/>
      <c r="S5" s="5"/>
      <c r="T5" s="5"/>
      <c r="U5" s="5"/>
      <c r="V5" s="6"/>
      <c r="W5" s="6"/>
      <c r="X5" s="6"/>
      <c r="Y5" s="6"/>
      <c r="Z5" s="6"/>
      <c r="AA5" s="6"/>
      <c r="AB5" s="360" t="s">
        <v>4</v>
      </c>
      <c r="AC5" s="361"/>
      <c r="AD5" s="361"/>
      <c r="AE5" s="361"/>
      <c r="AF5" s="361"/>
      <c r="AG5" s="361"/>
      <c r="AH5" s="361"/>
      <c r="AI5" s="361"/>
      <c r="AJ5" s="361"/>
      <c r="AK5" s="361"/>
      <c r="AL5" s="361"/>
      <c r="AM5" s="361"/>
      <c r="AN5" s="361"/>
      <c r="AO5" s="362"/>
      <c r="AP5" s="5"/>
      <c r="AQ5" s="5"/>
      <c r="AR5" s="5"/>
      <c r="AS5" s="5"/>
      <c r="AT5" s="5"/>
      <c r="AU5" s="5"/>
      <c r="AV5" s="5"/>
      <c r="AW5" s="5"/>
      <c r="AX5" s="5"/>
      <c r="AY5" s="5"/>
      <c r="AZ5" s="5"/>
      <c r="BA5" s="5"/>
      <c r="BB5" s="5"/>
      <c r="BC5" s="5"/>
      <c r="BD5" s="5"/>
    </row>
    <row r="6" spans="1:73" s="12" customFormat="1" ht="31.5" customHeight="1" thickBot="1" x14ac:dyDescent="0.3">
      <c r="A6" s="373"/>
      <c r="B6" s="374"/>
      <c r="C6" s="242" t="s">
        <v>5</v>
      </c>
      <c r="D6" s="390" t="s">
        <v>6020</v>
      </c>
      <c r="E6" s="390"/>
      <c r="F6" s="391"/>
      <c r="G6" s="363" t="s">
        <v>82</v>
      </c>
      <c r="H6" s="364"/>
      <c r="I6" s="364"/>
      <c r="J6" s="365"/>
      <c r="K6" s="33">
        <v>1423500</v>
      </c>
      <c r="L6" s="5"/>
      <c r="M6" s="366" t="s">
        <v>6</v>
      </c>
      <c r="N6" s="367"/>
      <c r="O6" s="366" t="s">
        <v>7</v>
      </c>
      <c r="P6" s="367"/>
      <c r="Q6" s="368"/>
      <c r="R6" s="396" t="s">
        <v>8</v>
      </c>
      <c r="S6" s="397"/>
      <c r="T6" s="366" t="s">
        <v>9</v>
      </c>
      <c r="U6" s="367"/>
      <c r="V6" s="367"/>
      <c r="W6" s="360" t="s">
        <v>10</v>
      </c>
      <c r="X6" s="361"/>
      <c r="Y6" s="361"/>
      <c r="Z6" s="361"/>
      <c r="AA6" s="362"/>
      <c r="AB6" s="360" t="s">
        <v>11</v>
      </c>
      <c r="AC6" s="361"/>
      <c r="AD6" s="361"/>
      <c r="AE6" s="361"/>
      <c r="AF6" s="362"/>
      <c r="AG6" s="366" t="s">
        <v>12</v>
      </c>
      <c r="AH6" s="367"/>
      <c r="AI6" s="367"/>
      <c r="AJ6" s="368"/>
      <c r="AK6" s="366" t="s">
        <v>13</v>
      </c>
      <c r="AL6" s="367"/>
      <c r="AM6" s="367"/>
      <c r="AN6" s="367"/>
      <c r="AO6" s="368"/>
      <c r="AP6" s="5"/>
      <c r="AQ6" s="366" t="s">
        <v>75</v>
      </c>
      <c r="AR6" s="368"/>
      <c r="AS6" s="366" t="s">
        <v>14</v>
      </c>
      <c r="AT6" s="367"/>
      <c r="AU6" s="367"/>
      <c r="AV6" s="367"/>
      <c r="AW6" s="367"/>
      <c r="AX6" s="368"/>
      <c r="AY6" s="366" t="s">
        <v>72</v>
      </c>
      <c r="AZ6" s="367"/>
      <c r="BA6" s="368"/>
      <c r="BB6" s="366" t="s">
        <v>15</v>
      </c>
      <c r="BC6" s="367"/>
      <c r="BD6" s="368"/>
    </row>
    <row r="7" spans="1:73" s="22" customFormat="1" ht="64.5" thickBot="1" x14ac:dyDescent="0.3">
      <c r="A7" s="93" t="s">
        <v>16</v>
      </c>
      <c r="B7" s="94" t="s">
        <v>17</v>
      </c>
      <c r="C7" s="241" t="s">
        <v>18</v>
      </c>
      <c r="D7" s="103" t="s">
        <v>19</v>
      </c>
      <c r="E7" s="103" t="s">
        <v>20</v>
      </c>
      <c r="F7" s="102" t="s">
        <v>21</v>
      </c>
      <c r="G7" s="240" t="s">
        <v>22</v>
      </c>
      <c r="H7" s="239" t="s">
        <v>70</v>
      </c>
      <c r="I7" s="239" t="s">
        <v>78</v>
      </c>
      <c r="J7" s="93" t="s">
        <v>23</v>
      </c>
      <c r="K7" s="93" t="s">
        <v>24</v>
      </c>
      <c r="L7" s="93" t="s">
        <v>25</v>
      </c>
      <c r="M7" s="93" t="s">
        <v>26</v>
      </c>
      <c r="N7" s="238" t="s">
        <v>27</v>
      </c>
      <c r="O7" s="94" t="s">
        <v>28</v>
      </c>
      <c r="P7" s="93" t="s">
        <v>29</v>
      </c>
      <c r="Q7" s="93" t="s">
        <v>30</v>
      </c>
      <c r="R7" s="93" t="s">
        <v>31</v>
      </c>
      <c r="S7" s="93" t="s">
        <v>32</v>
      </c>
      <c r="T7" s="93" t="s">
        <v>33</v>
      </c>
      <c r="U7" s="94" t="s">
        <v>34</v>
      </c>
      <c r="V7" s="93" t="s">
        <v>35</v>
      </c>
      <c r="W7" s="93" t="s">
        <v>68</v>
      </c>
      <c r="X7" s="93" t="s">
        <v>36</v>
      </c>
      <c r="Y7" s="93" t="s">
        <v>37</v>
      </c>
      <c r="Z7" s="99" t="s">
        <v>38</v>
      </c>
      <c r="AA7" s="98" t="s">
        <v>39</v>
      </c>
      <c r="AB7" s="93" t="s">
        <v>40</v>
      </c>
      <c r="AC7" s="93" t="s">
        <v>41</v>
      </c>
      <c r="AD7" s="93" t="s">
        <v>42</v>
      </c>
      <c r="AE7" s="99" t="s">
        <v>43</v>
      </c>
      <c r="AF7" s="98" t="s">
        <v>44</v>
      </c>
      <c r="AG7" s="93" t="s">
        <v>45</v>
      </c>
      <c r="AH7" s="93" t="s">
        <v>46</v>
      </c>
      <c r="AI7" s="99" t="s">
        <v>47</v>
      </c>
      <c r="AJ7" s="99" t="s">
        <v>80</v>
      </c>
      <c r="AK7" s="93" t="s">
        <v>48</v>
      </c>
      <c r="AL7" s="99" t="s">
        <v>49</v>
      </c>
      <c r="AM7" s="99" t="s">
        <v>50</v>
      </c>
      <c r="AN7" s="99" t="s">
        <v>79</v>
      </c>
      <c r="AO7" s="98" t="s">
        <v>51</v>
      </c>
      <c r="AP7" s="98" t="s">
        <v>52</v>
      </c>
      <c r="AQ7" s="93" t="s">
        <v>76</v>
      </c>
      <c r="AR7" s="93" t="s">
        <v>77</v>
      </c>
      <c r="AS7" s="93" t="s">
        <v>53</v>
      </c>
      <c r="AT7" s="93" t="s">
        <v>54</v>
      </c>
      <c r="AU7" s="93" t="s">
        <v>55</v>
      </c>
      <c r="AV7" s="97" t="s">
        <v>56</v>
      </c>
      <c r="AW7" s="96" t="s">
        <v>57</v>
      </c>
      <c r="AX7" s="96" t="s">
        <v>83</v>
      </c>
      <c r="AY7" s="95" t="s">
        <v>84</v>
      </c>
      <c r="AZ7" s="93" t="s">
        <v>58</v>
      </c>
      <c r="BA7" s="93" t="s">
        <v>59</v>
      </c>
      <c r="BB7" s="94" t="s">
        <v>60</v>
      </c>
      <c r="BC7" s="94" t="s">
        <v>61</v>
      </c>
      <c r="BD7" s="94" t="s">
        <v>62</v>
      </c>
      <c r="BE7" s="21"/>
      <c r="BF7" s="21"/>
      <c r="BG7" s="21"/>
      <c r="BH7" s="21"/>
      <c r="BI7" s="21"/>
      <c r="BJ7" s="21"/>
      <c r="BK7" s="21"/>
      <c r="BL7" s="21"/>
      <c r="BM7" s="21"/>
      <c r="BN7" s="21"/>
      <c r="BO7" s="21"/>
      <c r="BP7" s="21"/>
      <c r="BQ7" s="21"/>
      <c r="BR7" s="21"/>
      <c r="BS7" s="21"/>
      <c r="BT7" s="21"/>
      <c r="BU7" s="21"/>
    </row>
    <row r="8" spans="1:73" s="12" customFormat="1" ht="12.75" x14ac:dyDescent="0.2">
      <c r="A8" s="49">
        <v>2025</v>
      </c>
      <c r="B8" s="49">
        <v>891780111</v>
      </c>
      <c r="C8" s="49" t="s">
        <v>63</v>
      </c>
      <c r="D8" s="108" t="s">
        <v>1259</v>
      </c>
      <c r="E8" s="109" t="s">
        <v>1258</v>
      </c>
      <c r="F8" s="51">
        <v>0</v>
      </c>
      <c r="G8" s="51" t="s">
        <v>71</v>
      </c>
      <c r="H8" s="49" t="s">
        <v>64</v>
      </c>
      <c r="I8" s="52" t="s">
        <v>106</v>
      </c>
      <c r="J8" s="237" t="s">
        <v>1257</v>
      </c>
      <c r="K8" s="54">
        <v>53905944</v>
      </c>
      <c r="L8" s="49" t="s">
        <v>66</v>
      </c>
      <c r="M8" s="53" t="s">
        <v>1256</v>
      </c>
      <c r="N8" s="213">
        <v>57461792</v>
      </c>
      <c r="O8" s="50">
        <v>74</v>
      </c>
      <c r="P8" s="235">
        <v>45674</v>
      </c>
      <c r="Q8" s="54">
        <v>53905944</v>
      </c>
      <c r="R8" s="58">
        <v>45681</v>
      </c>
      <c r="S8" s="54">
        <v>53905944</v>
      </c>
      <c r="T8" s="51" t="s">
        <v>65</v>
      </c>
      <c r="U8" s="57">
        <v>72175282</v>
      </c>
      <c r="V8" s="237" t="s">
        <v>1221</v>
      </c>
      <c r="W8" s="56">
        <v>45681</v>
      </c>
      <c r="X8" s="56">
        <v>45681</v>
      </c>
      <c r="Y8" s="56" t="s">
        <v>73</v>
      </c>
      <c r="Z8" s="56">
        <v>46022</v>
      </c>
      <c r="AA8" s="57">
        <f t="shared" ref="AA8:AA44" si="0">+IF(Y8="1800-01-01",Z8-X8,Z8-Y8)</f>
        <v>341</v>
      </c>
      <c r="AB8" s="51">
        <v>0</v>
      </c>
      <c r="AC8" s="54">
        <v>0</v>
      </c>
      <c r="AD8" s="51">
        <v>0</v>
      </c>
      <c r="AE8" s="55" t="s">
        <v>73</v>
      </c>
      <c r="AF8" s="57">
        <f t="shared" ref="AF8:AF38" si="1">+IF(AE8="1800-01-01",0,AE8-Z8)</f>
        <v>0</v>
      </c>
      <c r="AG8" s="51">
        <v>0</v>
      </c>
      <c r="AH8" s="54">
        <v>0</v>
      </c>
      <c r="AI8" s="236" t="s">
        <v>73</v>
      </c>
      <c r="AJ8" s="235" t="s">
        <v>73</v>
      </c>
      <c r="AK8" s="51">
        <v>0</v>
      </c>
      <c r="AL8" s="51" t="s">
        <v>73</v>
      </c>
      <c r="AM8" s="51" t="s">
        <v>73</v>
      </c>
      <c r="AN8" s="58" t="s">
        <v>73</v>
      </c>
      <c r="AO8" s="57">
        <f t="shared" ref="AO8:AO44" si="2">+IF(AL8="1800-01-01",0,AM8-AL8)</f>
        <v>0</v>
      </c>
      <c r="AP8" s="57">
        <f>+K8+AC8-AH8</f>
        <v>53905944</v>
      </c>
      <c r="AQ8" s="51" t="s">
        <v>65</v>
      </c>
      <c r="AR8" s="54">
        <v>53905944</v>
      </c>
      <c r="AS8" s="51" t="s">
        <v>93</v>
      </c>
      <c r="AT8" s="54">
        <v>0</v>
      </c>
      <c r="AU8" s="59" t="s">
        <v>73</v>
      </c>
      <c r="AV8" s="60">
        <v>26952972</v>
      </c>
      <c r="AW8" s="61">
        <f t="shared" ref="AW8:AW44" si="3">AP8-AV8</f>
        <v>26952972</v>
      </c>
      <c r="AX8" s="62">
        <f t="shared" ref="AX8:AX44" si="4">+IFERROR(AV8/AP8,"_")</f>
        <v>0.5</v>
      </c>
      <c r="AY8" s="62">
        <v>0.5</v>
      </c>
      <c r="AZ8" s="235" t="s">
        <v>73</v>
      </c>
      <c r="BA8" s="51" t="s">
        <v>94</v>
      </c>
      <c r="BB8" s="57" t="s">
        <v>1255</v>
      </c>
      <c r="BC8" s="49" t="s">
        <v>65</v>
      </c>
      <c r="BD8" s="49" t="s">
        <v>101</v>
      </c>
    </row>
    <row r="9" spans="1:73" x14ac:dyDescent="0.25">
      <c r="A9" s="110">
        <v>2025</v>
      </c>
      <c r="B9" s="110">
        <v>891780111</v>
      </c>
      <c r="C9" s="110" t="s">
        <v>63</v>
      </c>
      <c r="D9" s="111" t="s">
        <v>1254</v>
      </c>
      <c r="E9" s="116" t="s">
        <v>1253</v>
      </c>
      <c r="F9" s="114">
        <v>0</v>
      </c>
      <c r="G9" s="114" t="s">
        <v>71</v>
      </c>
      <c r="H9" s="110" t="s">
        <v>64</v>
      </c>
      <c r="I9" s="115" t="s">
        <v>106</v>
      </c>
      <c r="J9" s="129" t="s">
        <v>1252</v>
      </c>
      <c r="K9" s="234">
        <v>595420680.48000002</v>
      </c>
      <c r="L9" s="110" t="s">
        <v>66</v>
      </c>
      <c r="M9" s="112" t="s">
        <v>1251</v>
      </c>
      <c r="N9" s="204">
        <v>900864404</v>
      </c>
      <c r="O9" s="120">
        <v>26</v>
      </c>
      <c r="P9" s="227">
        <v>45670</v>
      </c>
      <c r="Q9" s="118">
        <v>595420681</v>
      </c>
      <c r="R9" s="169">
        <v>45684</v>
      </c>
      <c r="S9" s="118">
        <v>595420680.48000002</v>
      </c>
      <c r="T9" s="114" t="s">
        <v>65</v>
      </c>
      <c r="U9" s="204">
        <v>85459497</v>
      </c>
      <c r="V9" s="112" t="s">
        <v>1212</v>
      </c>
      <c r="W9" s="169">
        <v>45684</v>
      </c>
      <c r="X9" s="169">
        <v>45689</v>
      </c>
      <c r="Y9" s="169" t="s">
        <v>73</v>
      </c>
      <c r="Z9" s="169">
        <v>46053</v>
      </c>
      <c r="AA9" s="112">
        <f t="shared" si="0"/>
        <v>364</v>
      </c>
      <c r="AB9" s="114">
        <v>0</v>
      </c>
      <c r="AC9" s="118">
        <v>0</v>
      </c>
      <c r="AD9" s="114">
        <v>0</v>
      </c>
      <c r="AE9" s="119" t="s">
        <v>73</v>
      </c>
      <c r="AF9" s="112">
        <f t="shared" si="1"/>
        <v>0</v>
      </c>
      <c r="AG9" s="114">
        <v>0</v>
      </c>
      <c r="AH9" s="118">
        <v>0</v>
      </c>
      <c r="AI9" s="227" t="s">
        <v>73</v>
      </c>
      <c r="AJ9" s="225" t="s">
        <v>73</v>
      </c>
      <c r="AK9" s="114">
        <v>0</v>
      </c>
      <c r="AL9" s="114" t="s">
        <v>73</v>
      </c>
      <c r="AM9" s="114" t="s">
        <v>73</v>
      </c>
      <c r="AN9" s="114" t="s">
        <v>73</v>
      </c>
      <c r="AO9" s="112">
        <f t="shared" si="2"/>
        <v>0</v>
      </c>
      <c r="AP9" s="112">
        <f>+K9+AC9-AH9</f>
        <v>595420680.48000002</v>
      </c>
      <c r="AQ9" s="114" t="s">
        <v>65</v>
      </c>
      <c r="AR9" s="118">
        <v>595420680.48000002</v>
      </c>
      <c r="AS9" s="114" t="s">
        <v>93</v>
      </c>
      <c r="AT9" s="118">
        <v>0</v>
      </c>
      <c r="AU9" s="122" t="s">
        <v>73</v>
      </c>
      <c r="AV9" s="226">
        <v>99236780.079999998</v>
      </c>
      <c r="AW9" s="200">
        <f t="shared" si="3"/>
        <v>496183900.40000004</v>
      </c>
      <c r="AX9" s="123">
        <f t="shared" si="4"/>
        <v>0.16666666666666666</v>
      </c>
      <c r="AY9" s="123">
        <v>0.17</v>
      </c>
      <c r="AZ9" s="225" t="s">
        <v>73</v>
      </c>
      <c r="BA9" s="114" t="s">
        <v>94</v>
      </c>
      <c r="BB9" s="112" t="s">
        <v>1250</v>
      </c>
      <c r="BC9" s="110" t="s">
        <v>65</v>
      </c>
      <c r="BD9" s="110" t="s">
        <v>101</v>
      </c>
    </row>
    <row r="10" spans="1:73" x14ac:dyDescent="0.25">
      <c r="A10" s="110">
        <v>2025</v>
      </c>
      <c r="B10" s="110">
        <v>891780111</v>
      </c>
      <c r="C10" s="110" t="s">
        <v>63</v>
      </c>
      <c r="D10" s="111" t="s">
        <v>1249</v>
      </c>
      <c r="E10" s="116" t="s">
        <v>1248</v>
      </c>
      <c r="F10" s="114">
        <v>0</v>
      </c>
      <c r="G10" s="114" t="s">
        <v>71</v>
      </c>
      <c r="H10" s="110" t="s">
        <v>107</v>
      </c>
      <c r="I10" s="115" t="s">
        <v>180</v>
      </c>
      <c r="J10" s="111" t="s">
        <v>1247</v>
      </c>
      <c r="K10" s="118">
        <v>3940378050</v>
      </c>
      <c r="L10" s="110" t="s">
        <v>66</v>
      </c>
      <c r="M10" s="198" t="s">
        <v>1073</v>
      </c>
      <c r="N10" s="198">
        <v>900173983</v>
      </c>
      <c r="O10" s="120">
        <v>185</v>
      </c>
      <c r="P10" s="227">
        <v>45685</v>
      </c>
      <c r="Q10" s="118">
        <v>3940378050</v>
      </c>
      <c r="R10" s="169">
        <v>45688</v>
      </c>
      <c r="S10" s="118">
        <v>3940378050</v>
      </c>
      <c r="T10" s="114" t="s">
        <v>65</v>
      </c>
      <c r="U10" s="210">
        <v>85152695</v>
      </c>
      <c r="V10" s="207" t="s">
        <v>1167</v>
      </c>
      <c r="W10" s="169">
        <v>45688</v>
      </c>
      <c r="X10" s="169">
        <v>45688</v>
      </c>
      <c r="Y10" s="169">
        <v>45688</v>
      </c>
      <c r="Z10" s="169">
        <v>45808</v>
      </c>
      <c r="AA10" s="112">
        <f t="shared" si="0"/>
        <v>120</v>
      </c>
      <c r="AB10" s="114">
        <v>0</v>
      </c>
      <c r="AC10" s="118">
        <v>0</v>
      </c>
      <c r="AD10" s="114">
        <v>0</v>
      </c>
      <c r="AE10" s="119" t="s">
        <v>73</v>
      </c>
      <c r="AF10" s="112">
        <f t="shared" si="1"/>
        <v>0</v>
      </c>
      <c r="AG10" s="114">
        <v>0</v>
      </c>
      <c r="AH10" s="118">
        <v>0</v>
      </c>
      <c r="AI10" s="227" t="s">
        <v>73</v>
      </c>
      <c r="AJ10" s="225" t="s">
        <v>73</v>
      </c>
      <c r="AK10" s="114">
        <v>0</v>
      </c>
      <c r="AL10" s="114" t="s">
        <v>73</v>
      </c>
      <c r="AM10" s="114" t="s">
        <v>73</v>
      </c>
      <c r="AN10" s="114" t="s">
        <v>73</v>
      </c>
      <c r="AO10" s="112">
        <f t="shared" si="2"/>
        <v>0</v>
      </c>
      <c r="AP10" s="112">
        <f>+K10+AC10-AH10</f>
        <v>3940378050</v>
      </c>
      <c r="AQ10" s="114" t="s">
        <v>65</v>
      </c>
      <c r="AR10" s="118">
        <v>1576151220</v>
      </c>
      <c r="AS10" s="114" t="s">
        <v>93</v>
      </c>
      <c r="AT10" s="118">
        <v>0</v>
      </c>
      <c r="AU10" s="122" t="s">
        <v>73</v>
      </c>
      <c r="AV10" s="226">
        <v>1867576450</v>
      </c>
      <c r="AW10" s="200">
        <f t="shared" si="3"/>
        <v>2072801600</v>
      </c>
      <c r="AX10" s="123">
        <f t="shared" si="4"/>
        <v>0.47395869794777684</v>
      </c>
      <c r="AY10" s="123">
        <v>0.53</v>
      </c>
      <c r="AZ10" s="225" t="s">
        <v>73</v>
      </c>
      <c r="BA10" s="114" t="s">
        <v>94</v>
      </c>
      <c r="BB10" s="112" t="s">
        <v>1246</v>
      </c>
      <c r="BC10" s="110" t="s">
        <v>65</v>
      </c>
      <c r="BD10" s="110" t="s">
        <v>101</v>
      </c>
    </row>
    <row r="11" spans="1:73" x14ac:dyDescent="0.25">
      <c r="A11" s="110">
        <v>2025</v>
      </c>
      <c r="B11" s="110">
        <v>891780111</v>
      </c>
      <c r="C11" s="110" t="s">
        <v>63</v>
      </c>
      <c r="D11" s="111" t="s">
        <v>1245</v>
      </c>
      <c r="E11" s="116" t="s">
        <v>1244</v>
      </c>
      <c r="F11" s="114">
        <v>0</v>
      </c>
      <c r="G11" s="114" t="s">
        <v>71</v>
      </c>
      <c r="H11" s="110" t="s">
        <v>107</v>
      </c>
      <c r="I11" s="115" t="s">
        <v>1243</v>
      </c>
      <c r="J11" s="111" t="s">
        <v>1242</v>
      </c>
      <c r="K11" s="118">
        <v>889314545</v>
      </c>
      <c r="L11" s="110" t="s">
        <v>66</v>
      </c>
      <c r="M11" s="120" t="s">
        <v>1241</v>
      </c>
      <c r="N11" s="120">
        <v>901912166</v>
      </c>
      <c r="O11" s="120">
        <v>1</v>
      </c>
      <c r="P11" s="227">
        <v>45659</v>
      </c>
      <c r="Q11" s="118">
        <v>889314545</v>
      </c>
      <c r="R11" s="169">
        <v>45692</v>
      </c>
      <c r="S11" s="118">
        <v>889314545</v>
      </c>
      <c r="T11" s="114" t="s">
        <v>65</v>
      </c>
      <c r="U11" s="118">
        <v>15443332</v>
      </c>
      <c r="V11" s="111" t="s">
        <v>1240</v>
      </c>
      <c r="W11" s="169">
        <v>45692</v>
      </c>
      <c r="X11" s="169">
        <v>45713</v>
      </c>
      <c r="Y11" s="169" t="s">
        <v>73</v>
      </c>
      <c r="Z11" s="169">
        <v>45787</v>
      </c>
      <c r="AA11" s="112">
        <f t="shared" si="0"/>
        <v>74</v>
      </c>
      <c r="AB11" s="114">
        <v>0</v>
      </c>
      <c r="AC11" s="118">
        <v>0</v>
      </c>
      <c r="AD11" s="114">
        <v>0</v>
      </c>
      <c r="AE11" s="119" t="s">
        <v>73</v>
      </c>
      <c r="AF11" s="112">
        <f t="shared" si="1"/>
        <v>0</v>
      </c>
      <c r="AG11" s="114">
        <v>0</v>
      </c>
      <c r="AH11" s="118">
        <v>0</v>
      </c>
      <c r="AI11" s="227" t="s">
        <v>73</v>
      </c>
      <c r="AJ11" s="225" t="s">
        <v>73</v>
      </c>
      <c r="AK11" s="114">
        <v>0</v>
      </c>
      <c r="AL11" s="114" t="s">
        <v>73</v>
      </c>
      <c r="AM11" s="114" t="s">
        <v>73</v>
      </c>
      <c r="AN11" s="114" t="s">
        <v>73</v>
      </c>
      <c r="AO11" s="112">
        <f t="shared" si="2"/>
        <v>0</v>
      </c>
      <c r="AP11" s="112">
        <f>+K11+AC11-AH11</f>
        <v>889314545</v>
      </c>
      <c r="AQ11" s="114" t="s">
        <v>93</v>
      </c>
      <c r="AR11" s="118">
        <v>0</v>
      </c>
      <c r="AS11" s="114" t="s">
        <v>93</v>
      </c>
      <c r="AT11" s="118">
        <v>266794363.5</v>
      </c>
      <c r="AU11" s="225">
        <v>45708</v>
      </c>
      <c r="AV11" s="226">
        <v>0</v>
      </c>
      <c r="AW11" s="200">
        <f t="shared" si="3"/>
        <v>889314545</v>
      </c>
      <c r="AX11" s="123">
        <f t="shared" si="4"/>
        <v>0</v>
      </c>
      <c r="AY11" s="123">
        <v>0.06</v>
      </c>
      <c r="AZ11" s="225" t="s">
        <v>73</v>
      </c>
      <c r="BA11" s="114" t="s">
        <v>94</v>
      </c>
      <c r="BB11" s="112" t="s">
        <v>1239</v>
      </c>
      <c r="BC11" s="110" t="s">
        <v>65</v>
      </c>
      <c r="BD11" s="110" t="s">
        <v>101</v>
      </c>
    </row>
    <row r="12" spans="1:73" x14ac:dyDescent="0.25">
      <c r="A12" s="110">
        <v>2025</v>
      </c>
      <c r="B12" s="110">
        <v>891780111</v>
      </c>
      <c r="C12" s="110" t="s">
        <v>63</v>
      </c>
      <c r="D12" s="111" t="s">
        <v>1238</v>
      </c>
      <c r="E12" s="116" t="s">
        <v>1237</v>
      </c>
      <c r="F12" s="114">
        <v>0</v>
      </c>
      <c r="G12" s="114" t="s">
        <v>71</v>
      </c>
      <c r="H12" s="110" t="s">
        <v>64</v>
      </c>
      <c r="I12" s="115" t="s">
        <v>81</v>
      </c>
      <c r="J12" s="111" t="s">
        <v>1236</v>
      </c>
      <c r="K12" s="118">
        <v>1287265711.03</v>
      </c>
      <c r="L12" s="110" t="s">
        <v>66</v>
      </c>
      <c r="M12" s="120" t="s">
        <v>1235</v>
      </c>
      <c r="N12" s="204">
        <v>901572832</v>
      </c>
      <c r="O12" s="120">
        <v>508</v>
      </c>
      <c r="P12" s="227">
        <v>45716</v>
      </c>
      <c r="Q12" s="118">
        <v>1287265712</v>
      </c>
      <c r="R12" s="169">
        <v>45721</v>
      </c>
      <c r="S12" s="118">
        <v>1287265711.03</v>
      </c>
      <c r="T12" s="114" t="s">
        <v>65</v>
      </c>
      <c r="U12" s="118">
        <v>85465146</v>
      </c>
      <c r="V12" s="111" t="s">
        <v>1206</v>
      </c>
      <c r="W12" s="169">
        <v>45721</v>
      </c>
      <c r="X12" s="169">
        <v>45722</v>
      </c>
      <c r="Y12" s="169">
        <v>45722</v>
      </c>
      <c r="Z12" s="169">
        <v>45726</v>
      </c>
      <c r="AA12" s="112">
        <f t="shared" si="0"/>
        <v>4</v>
      </c>
      <c r="AB12" s="114">
        <v>0</v>
      </c>
      <c r="AC12" s="118">
        <v>0</v>
      </c>
      <c r="AD12" s="114">
        <v>0</v>
      </c>
      <c r="AE12" s="119" t="s">
        <v>73</v>
      </c>
      <c r="AF12" s="112">
        <f t="shared" si="1"/>
        <v>0</v>
      </c>
      <c r="AG12" s="114">
        <v>0</v>
      </c>
      <c r="AH12" s="118">
        <v>0</v>
      </c>
      <c r="AI12" s="227" t="s">
        <v>73</v>
      </c>
      <c r="AJ12" s="225" t="s">
        <v>73</v>
      </c>
      <c r="AK12" s="114">
        <v>0</v>
      </c>
      <c r="AL12" s="114" t="s">
        <v>73</v>
      </c>
      <c r="AM12" s="114" t="s">
        <v>73</v>
      </c>
      <c r="AN12" s="114" t="s">
        <v>73</v>
      </c>
      <c r="AO12" s="112">
        <f t="shared" si="2"/>
        <v>0</v>
      </c>
      <c r="AP12" s="112">
        <f>+K12+AC12-AH12</f>
        <v>1287265711.03</v>
      </c>
      <c r="AQ12" s="114" t="s">
        <v>93</v>
      </c>
      <c r="AR12" s="118">
        <v>0</v>
      </c>
      <c r="AS12" s="114" t="s">
        <v>93</v>
      </c>
      <c r="AT12" s="118">
        <v>0</v>
      </c>
      <c r="AU12" s="122" t="s">
        <v>73</v>
      </c>
      <c r="AV12" s="226">
        <v>1287265711.03</v>
      </c>
      <c r="AW12" s="200">
        <f t="shared" si="3"/>
        <v>0</v>
      </c>
      <c r="AX12" s="123">
        <f t="shared" si="4"/>
        <v>1</v>
      </c>
      <c r="AY12" s="123">
        <v>1</v>
      </c>
      <c r="AZ12" s="225" t="s">
        <v>73</v>
      </c>
      <c r="BA12" s="114" t="s">
        <v>344</v>
      </c>
      <c r="BB12" s="112" t="s">
        <v>1234</v>
      </c>
      <c r="BC12" s="110" t="s">
        <v>65</v>
      </c>
      <c r="BD12" s="110" t="s">
        <v>101</v>
      </c>
    </row>
    <row r="13" spans="1:73" x14ac:dyDescent="0.25">
      <c r="A13" s="110">
        <v>2025</v>
      </c>
      <c r="B13" s="110">
        <v>891780111</v>
      </c>
      <c r="C13" s="110" t="s">
        <v>63</v>
      </c>
      <c r="D13" s="111" t="s">
        <v>1233</v>
      </c>
      <c r="E13" s="116" t="s">
        <v>1229</v>
      </c>
      <c r="F13" s="114">
        <v>0</v>
      </c>
      <c r="G13" s="114" t="s">
        <v>71</v>
      </c>
      <c r="H13" s="110" t="s">
        <v>64</v>
      </c>
      <c r="I13" s="115" t="s">
        <v>81</v>
      </c>
      <c r="J13" s="111" t="s">
        <v>1232</v>
      </c>
      <c r="K13" s="118">
        <v>380250000</v>
      </c>
      <c r="L13" s="110"/>
      <c r="M13" s="120" t="s">
        <v>1231</v>
      </c>
      <c r="N13" s="204">
        <v>819007190</v>
      </c>
      <c r="O13" s="120">
        <v>184</v>
      </c>
      <c r="P13" s="227">
        <v>45685</v>
      </c>
      <c r="Q13" s="118">
        <v>845000000</v>
      </c>
      <c r="R13" s="169">
        <v>45727</v>
      </c>
      <c r="S13" s="118">
        <v>380250000</v>
      </c>
      <c r="T13" s="114" t="s">
        <v>65</v>
      </c>
      <c r="U13" s="204">
        <v>85459497</v>
      </c>
      <c r="V13" s="111" t="s">
        <v>1212</v>
      </c>
      <c r="W13" s="169">
        <v>45727</v>
      </c>
      <c r="X13" s="169">
        <v>45735</v>
      </c>
      <c r="Y13" s="169">
        <v>45728</v>
      </c>
      <c r="Z13" s="169">
        <v>46022</v>
      </c>
      <c r="AA13" s="112">
        <f t="shared" si="0"/>
        <v>294</v>
      </c>
      <c r="AB13" s="114">
        <v>0</v>
      </c>
      <c r="AC13" s="118">
        <v>0</v>
      </c>
      <c r="AD13" s="114">
        <v>0</v>
      </c>
      <c r="AE13" s="119" t="s">
        <v>73</v>
      </c>
      <c r="AF13" s="112">
        <f t="shared" si="1"/>
        <v>0</v>
      </c>
      <c r="AG13" s="114">
        <v>0</v>
      </c>
      <c r="AH13" s="118">
        <v>0</v>
      </c>
      <c r="AI13" s="227" t="s">
        <v>73</v>
      </c>
      <c r="AJ13" s="225" t="s">
        <v>73</v>
      </c>
      <c r="AK13" s="114">
        <v>0</v>
      </c>
      <c r="AL13" s="114" t="s">
        <v>73</v>
      </c>
      <c r="AM13" s="114" t="s">
        <v>73</v>
      </c>
      <c r="AN13" s="114" t="s">
        <v>73</v>
      </c>
      <c r="AO13" s="112">
        <f t="shared" si="2"/>
        <v>0</v>
      </c>
      <c r="AP13" s="112">
        <f>+K13+AC13-AH13</f>
        <v>380250000</v>
      </c>
      <c r="AQ13" s="114" t="s">
        <v>65</v>
      </c>
      <c r="AR13" s="118">
        <v>380250000</v>
      </c>
      <c r="AS13" s="114" t="s">
        <v>65</v>
      </c>
      <c r="AT13" s="118">
        <v>114075000</v>
      </c>
      <c r="AU13" s="225">
        <v>45735</v>
      </c>
      <c r="AV13" s="226">
        <v>0</v>
      </c>
      <c r="AW13" s="200">
        <f t="shared" si="3"/>
        <v>380250000</v>
      </c>
      <c r="AX13" s="123">
        <f t="shared" si="4"/>
        <v>0</v>
      </c>
      <c r="AY13" s="123">
        <v>0.05</v>
      </c>
      <c r="AZ13" s="225" t="s">
        <v>73</v>
      </c>
      <c r="BA13" s="114" t="s">
        <v>94</v>
      </c>
      <c r="BB13" s="112" t="s">
        <v>1226</v>
      </c>
      <c r="BC13" s="110" t="s">
        <v>65</v>
      </c>
      <c r="BD13" s="110" t="s">
        <v>101</v>
      </c>
    </row>
    <row r="14" spans="1:73" x14ac:dyDescent="0.25">
      <c r="A14" s="110">
        <v>2025</v>
      </c>
      <c r="B14" s="110">
        <v>891780111</v>
      </c>
      <c r="C14" s="110" t="s">
        <v>63</v>
      </c>
      <c r="D14" s="111" t="s">
        <v>1230</v>
      </c>
      <c r="E14" s="116" t="s">
        <v>1229</v>
      </c>
      <c r="F14" s="114">
        <v>0</v>
      </c>
      <c r="G14" s="114" t="s">
        <v>71</v>
      </c>
      <c r="H14" s="110" t="s">
        <v>64</v>
      </c>
      <c r="I14" s="115" t="s">
        <v>81</v>
      </c>
      <c r="J14" s="111" t="s">
        <v>1228</v>
      </c>
      <c r="K14" s="118">
        <v>464750000</v>
      </c>
      <c r="L14" s="110"/>
      <c r="M14" s="120" t="s">
        <v>1227</v>
      </c>
      <c r="N14" s="204">
        <v>900200085</v>
      </c>
      <c r="O14" s="120">
        <v>184</v>
      </c>
      <c r="P14" s="227">
        <v>45685</v>
      </c>
      <c r="Q14" s="118">
        <v>845000000</v>
      </c>
      <c r="R14" s="169">
        <v>45727</v>
      </c>
      <c r="S14" s="118">
        <v>464750000</v>
      </c>
      <c r="T14" s="114" t="s">
        <v>65</v>
      </c>
      <c r="U14" s="204">
        <v>85459497</v>
      </c>
      <c r="V14" s="111" t="s">
        <v>1212</v>
      </c>
      <c r="W14" s="169">
        <v>45727</v>
      </c>
      <c r="X14" s="169">
        <v>45733</v>
      </c>
      <c r="Y14" s="169">
        <v>45728</v>
      </c>
      <c r="Z14" s="169">
        <v>46022</v>
      </c>
      <c r="AA14" s="112">
        <f t="shared" si="0"/>
        <v>294</v>
      </c>
      <c r="AB14" s="114">
        <v>0</v>
      </c>
      <c r="AC14" s="118">
        <v>0</v>
      </c>
      <c r="AD14" s="114">
        <v>0</v>
      </c>
      <c r="AE14" s="119" t="s">
        <v>73</v>
      </c>
      <c r="AF14" s="112">
        <f t="shared" si="1"/>
        <v>0</v>
      </c>
      <c r="AG14" s="114">
        <v>0</v>
      </c>
      <c r="AH14" s="118">
        <v>0</v>
      </c>
      <c r="AI14" s="227" t="s">
        <v>73</v>
      </c>
      <c r="AJ14" s="225" t="s">
        <v>73</v>
      </c>
      <c r="AK14" s="114">
        <v>0</v>
      </c>
      <c r="AL14" s="114" t="s">
        <v>73</v>
      </c>
      <c r="AM14" s="114" t="s">
        <v>73</v>
      </c>
      <c r="AN14" s="114" t="s">
        <v>73</v>
      </c>
      <c r="AO14" s="112">
        <f t="shared" si="2"/>
        <v>0</v>
      </c>
      <c r="AP14" s="112">
        <f>+K14+AC14-AH14</f>
        <v>464750000</v>
      </c>
      <c r="AQ14" s="114" t="s">
        <v>65</v>
      </c>
      <c r="AR14" s="118">
        <v>464750000</v>
      </c>
      <c r="AS14" s="114" t="s">
        <v>65</v>
      </c>
      <c r="AT14" s="118">
        <v>139425000</v>
      </c>
      <c r="AU14" s="225">
        <v>45733</v>
      </c>
      <c r="AV14" s="226">
        <v>0</v>
      </c>
      <c r="AW14" s="200">
        <f t="shared" si="3"/>
        <v>464750000</v>
      </c>
      <c r="AX14" s="123">
        <f t="shared" si="4"/>
        <v>0</v>
      </c>
      <c r="AY14" s="123">
        <v>0.05</v>
      </c>
      <c r="AZ14" s="225" t="s">
        <v>73</v>
      </c>
      <c r="BA14" s="114" t="s">
        <v>94</v>
      </c>
      <c r="BB14" s="112" t="s">
        <v>1226</v>
      </c>
      <c r="BC14" s="110" t="s">
        <v>65</v>
      </c>
      <c r="BD14" s="110" t="s">
        <v>101</v>
      </c>
    </row>
    <row r="15" spans="1:73" x14ac:dyDescent="0.25">
      <c r="A15" s="110">
        <v>2025</v>
      </c>
      <c r="B15" s="110">
        <v>891780111</v>
      </c>
      <c r="C15" s="110" t="s">
        <v>63</v>
      </c>
      <c r="D15" s="111" t="s">
        <v>1225</v>
      </c>
      <c r="E15" s="116" t="s">
        <v>1224</v>
      </c>
      <c r="F15" s="114">
        <v>0</v>
      </c>
      <c r="G15" s="114" t="s">
        <v>71</v>
      </c>
      <c r="H15" s="110" t="s">
        <v>107</v>
      </c>
      <c r="I15" s="115" t="s">
        <v>81</v>
      </c>
      <c r="J15" s="111" t="s">
        <v>1223</v>
      </c>
      <c r="K15" s="118">
        <v>334900000</v>
      </c>
      <c r="L15" s="110" t="s">
        <v>66</v>
      </c>
      <c r="M15" s="120" t="s">
        <v>1222</v>
      </c>
      <c r="N15" s="120">
        <v>900965852</v>
      </c>
      <c r="O15" s="120">
        <v>729</v>
      </c>
      <c r="P15" s="227">
        <v>45735</v>
      </c>
      <c r="Q15" s="118">
        <v>334900000</v>
      </c>
      <c r="R15" s="169">
        <v>45736</v>
      </c>
      <c r="S15" s="118">
        <v>334900000</v>
      </c>
      <c r="T15" s="114" t="s">
        <v>65</v>
      </c>
      <c r="U15" s="112">
        <v>72175282</v>
      </c>
      <c r="V15" s="111" t="s">
        <v>1221</v>
      </c>
      <c r="W15" s="169">
        <v>45736</v>
      </c>
      <c r="X15" s="169">
        <v>45748</v>
      </c>
      <c r="Y15" s="169">
        <v>45744</v>
      </c>
      <c r="Z15" s="169">
        <v>45869</v>
      </c>
      <c r="AA15" s="112">
        <f t="shared" si="0"/>
        <v>125</v>
      </c>
      <c r="AB15" s="114">
        <v>0</v>
      </c>
      <c r="AC15" s="118">
        <v>0</v>
      </c>
      <c r="AD15" s="114">
        <v>0</v>
      </c>
      <c r="AE15" s="119" t="s">
        <v>73</v>
      </c>
      <c r="AF15" s="112">
        <f t="shared" si="1"/>
        <v>0</v>
      </c>
      <c r="AG15" s="114">
        <v>0</v>
      </c>
      <c r="AH15" s="118">
        <v>0</v>
      </c>
      <c r="AI15" s="227" t="s">
        <v>73</v>
      </c>
      <c r="AJ15" s="225" t="s">
        <v>73</v>
      </c>
      <c r="AK15" s="114">
        <v>0</v>
      </c>
      <c r="AL15" s="114" t="s">
        <v>73</v>
      </c>
      <c r="AM15" s="114" t="s">
        <v>73</v>
      </c>
      <c r="AN15" s="114" t="s">
        <v>73</v>
      </c>
      <c r="AO15" s="112">
        <f t="shared" si="2"/>
        <v>0</v>
      </c>
      <c r="AP15" s="112">
        <f>+K15+AC15-AH15</f>
        <v>334900000</v>
      </c>
      <c r="AQ15" s="114" t="s">
        <v>65</v>
      </c>
      <c r="AR15" s="118">
        <v>334900000</v>
      </c>
      <c r="AS15" s="114" t="s">
        <v>65</v>
      </c>
      <c r="AT15" s="118">
        <v>150705000</v>
      </c>
      <c r="AU15" s="225">
        <v>45747</v>
      </c>
      <c r="AV15" s="226">
        <v>0</v>
      </c>
      <c r="AW15" s="200">
        <f t="shared" si="3"/>
        <v>334900000</v>
      </c>
      <c r="AX15" s="123">
        <f t="shared" si="4"/>
        <v>0</v>
      </c>
      <c r="AY15" s="123">
        <v>0</v>
      </c>
      <c r="AZ15" s="225" t="s">
        <v>73</v>
      </c>
      <c r="BA15" s="114" t="s">
        <v>94</v>
      </c>
      <c r="BB15" s="112" t="s">
        <v>1220</v>
      </c>
      <c r="BC15" s="110" t="s">
        <v>65</v>
      </c>
      <c r="BD15" s="110" t="s">
        <v>101</v>
      </c>
    </row>
    <row r="16" spans="1:73" s="229" customFormat="1" ht="38.25" x14ac:dyDescent="0.25">
      <c r="A16" s="110">
        <v>2025</v>
      </c>
      <c r="B16" s="110">
        <v>891780111</v>
      </c>
      <c r="C16" s="110" t="s">
        <v>63</v>
      </c>
      <c r="D16" s="115" t="s">
        <v>1219</v>
      </c>
      <c r="E16" s="125" t="s">
        <v>1218</v>
      </c>
      <c r="F16" s="110">
        <v>0</v>
      </c>
      <c r="G16" s="110" t="s">
        <v>71</v>
      </c>
      <c r="H16" s="110" t="s">
        <v>64</v>
      </c>
      <c r="I16" s="115" t="s">
        <v>81</v>
      </c>
      <c r="J16" s="115" t="s">
        <v>1217</v>
      </c>
      <c r="K16" s="230">
        <v>1692712640</v>
      </c>
      <c r="L16" s="110" t="s">
        <v>66</v>
      </c>
      <c r="M16" s="198" t="s">
        <v>1216</v>
      </c>
      <c r="N16" s="198">
        <v>819000635</v>
      </c>
      <c r="O16" s="233" t="s">
        <v>1215</v>
      </c>
      <c r="P16" s="232" t="s">
        <v>1214</v>
      </c>
      <c r="Q16" s="233" t="s">
        <v>1213</v>
      </c>
      <c r="R16" s="121">
        <v>45737</v>
      </c>
      <c r="S16" s="230">
        <v>1692712640</v>
      </c>
      <c r="T16" s="110" t="s">
        <v>65</v>
      </c>
      <c r="U16" s="231">
        <v>85459497</v>
      </c>
      <c r="V16" s="115" t="s">
        <v>1212</v>
      </c>
      <c r="W16" s="121">
        <v>45737</v>
      </c>
      <c r="X16" s="121">
        <v>45744</v>
      </c>
      <c r="Y16" s="121">
        <v>45741</v>
      </c>
      <c r="Z16" s="121">
        <v>46022</v>
      </c>
      <c r="AA16" s="210">
        <f t="shared" si="0"/>
        <v>281</v>
      </c>
      <c r="AB16" s="110">
        <v>0</v>
      </c>
      <c r="AC16" s="230">
        <v>0</v>
      </c>
      <c r="AD16" s="110">
        <v>0</v>
      </c>
      <c r="AE16" s="119" t="s">
        <v>73</v>
      </c>
      <c r="AF16" s="210">
        <f t="shared" si="1"/>
        <v>0</v>
      </c>
      <c r="AG16" s="110">
        <v>0</v>
      </c>
      <c r="AH16" s="230">
        <v>0</v>
      </c>
      <c r="AI16" s="225" t="s">
        <v>73</v>
      </c>
      <c r="AJ16" s="225" t="s">
        <v>73</v>
      </c>
      <c r="AK16" s="110">
        <v>0</v>
      </c>
      <c r="AL16" s="110" t="s">
        <v>73</v>
      </c>
      <c r="AM16" s="110" t="s">
        <v>73</v>
      </c>
      <c r="AN16" s="110" t="s">
        <v>73</v>
      </c>
      <c r="AO16" s="210">
        <f t="shared" si="2"/>
        <v>0</v>
      </c>
      <c r="AP16" s="210">
        <f>+K16+AC16-AH16</f>
        <v>1692712640</v>
      </c>
      <c r="AQ16" s="110" t="s">
        <v>65</v>
      </c>
      <c r="AR16" s="230">
        <v>822296517</v>
      </c>
      <c r="AS16" s="110" t="s">
        <v>65</v>
      </c>
      <c r="AT16" s="230">
        <v>677085056</v>
      </c>
      <c r="AU16" s="225">
        <v>45744</v>
      </c>
      <c r="AV16" s="201">
        <v>0</v>
      </c>
      <c r="AW16" s="200">
        <f t="shared" si="3"/>
        <v>1692712640</v>
      </c>
      <c r="AX16" s="123">
        <f t="shared" si="4"/>
        <v>0</v>
      </c>
      <c r="AY16" s="123">
        <v>0.05</v>
      </c>
      <c r="AZ16" s="225" t="s">
        <v>73</v>
      </c>
      <c r="BA16" s="110" t="s">
        <v>94</v>
      </c>
      <c r="BB16" s="210" t="s">
        <v>1211</v>
      </c>
      <c r="BC16" s="110" t="s">
        <v>65</v>
      </c>
      <c r="BD16" s="110" t="s">
        <v>101</v>
      </c>
    </row>
    <row r="17" spans="1:56" x14ac:dyDescent="0.25">
      <c r="A17" s="110">
        <v>2025</v>
      </c>
      <c r="B17" s="110">
        <v>891780111</v>
      </c>
      <c r="C17" s="110" t="s">
        <v>63</v>
      </c>
      <c r="D17" s="111" t="s">
        <v>1210</v>
      </c>
      <c r="E17" s="116" t="s">
        <v>1209</v>
      </c>
      <c r="F17" s="114">
        <v>0</v>
      </c>
      <c r="G17" s="114" t="s">
        <v>71</v>
      </c>
      <c r="H17" s="110" t="s">
        <v>107</v>
      </c>
      <c r="I17" s="115" t="s">
        <v>106</v>
      </c>
      <c r="J17" s="111" t="s">
        <v>1208</v>
      </c>
      <c r="K17" s="118">
        <v>866360000</v>
      </c>
      <c r="L17" s="110" t="s">
        <v>66</v>
      </c>
      <c r="M17" s="120" t="s">
        <v>1207</v>
      </c>
      <c r="N17" s="120">
        <v>900199867</v>
      </c>
      <c r="O17" s="120">
        <v>152</v>
      </c>
      <c r="P17" s="227">
        <v>45681</v>
      </c>
      <c r="Q17" s="118">
        <v>981000000</v>
      </c>
      <c r="R17" s="169">
        <v>45744</v>
      </c>
      <c r="S17" s="118">
        <v>866360000</v>
      </c>
      <c r="T17" s="114" t="s">
        <v>65</v>
      </c>
      <c r="U17" s="118">
        <v>85465146</v>
      </c>
      <c r="V17" s="111" t="s">
        <v>1206</v>
      </c>
      <c r="W17" s="169">
        <v>45744</v>
      </c>
      <c r="X17" s="169">
        <v>45750</v>
      </c>
      <c r="Y17" s="169">
        <v>45748</v>
      </c>
      <c r="Z17" s="169">
        <v>45809</v>
      </c>
      <c r="AA17" s="112">
        <f t="shared" si="0"/>
        <v>61</v>
      </c>
      <c r="AB17" s="114">
        <v>0</v>
      </c>
      <c r="AC17" s="118">
        <v>0</v>
      </c>
      <c r="AD17" s="114">
        <v>0</v>
      </c>
      <c r="AE17" s="119" t="s">
        <v>73</v>
      </c>
      <c r="AF17" s="112">
        <f t="shared" si="1"/>
        <v>0</v>
      </c>
      <c r="AG17" s="114">
        <v>0</v>
      </c>
      <c r="AH17" s="118">
        <v>0</v>
      </c>
      <c r="AI17" s="227" t="s">
        <v>73</v>
      </c>
      <c r="AJ17" s="225" t="s">
        <v>73</v>
      </c>
      <c r="AK17" s="114">
        <v>0</v>
      </c>
      <c r="AL17" s="114" t="s">
        <v>73</v>
      </c>
      <c r="AM17" s="114" t="s">
        <v>73</v>
      </c>
      <c r="AN17" s="114" t="s">
        <v>73</v>
      </c>
      <c r="AO17" s="112">
        <f t="shared" si="2"/>
        <v>0</v>
      </c>
      <c r="AP17" s="112">
        <f>+K17+AC17-AH17</f>
        <v>866360000</v>
      </c>
      <c r="AQ17" s="114" t="s">
        <v>93</v>
      </c>
      <c r="AR17" s="118">
        <v>866360000</v>
      </c>
      <c r="AS17" s="114" t="s">
        <v>65</v>
      </c>
      <c r="AT17" s="118">
        <v>433180000</v>
      </c>
      <c r="AU17" s="225">
        <v>45750</v>
      </c>
      <c r="AV17" s="226">
        <v>0</v>
      </c>
      <c r="AW17" s="200">
        <f t="shared" si="3"/>
        <v>866360000</v>
      </c>
      <c r="AX17" s="123">
        <f t="shared" si="4"/>
        <v>0</v>
      </c>
      <c r="AY17" s="123">
        <v>0</v>
      </c>
      <c r="AZ17" s="225" t="s">
        <v>73</v>
      </c>
      <c r="BA17" s="114" t="s">
        <v>94</v>
      </c>
      <c r="BB17" s="112" t="s">
        <v>1205</v>
      </c>
      <c r="BC17" s="110" t="s">
        <v>65</v>
      </c>
      <c r="BD17" s="110" t="s">
        <v>101</v>
      </c>
    </row>
    <row r="18" spans="1:56" x14ac:dyDescent="0.25">
      <c r="A18" s="110">
        <v>2025</v>
      </c>
      <c r="B18" s="110">
        <v>891780111</v>
      </c>
      <c r="C18" s="110" t="s">
        <v>63</v>
      </c>
      <c r="D18" s="111" t="s">
        <v>1204</v>
      </c>
      <c r="E18" s="116" t="s">
        <v>1203</v>
      </c>
      <c r="F18" s="114">
        <v>0</v>
      </c>
      <c r="G18" s="114" t="s">
        <v>71</v>
      </c>
      <c r="H18" s="110" t="s">
        <v>64</v>
      </c>
      <c r="I18" s="115" t="s">
        <v>106</v>
      </c>
      <c r="J18" s="111" t="s">
        <v>1202</v>
      </c>
      <c r="K18" s="118">
        <v>77500000</v>
      </c>
      <c r="L18" s="110" t="s">
        <v>66</v>
      </c>
      <c r="M18" s="120" t="s">
        <v>1201</v>
      </c>
      <c r="N18" s="120">
        <v>1083038159</v>
      </c>
      <c r="O18" s="120">
        <v>321</v>
      </c>
      <c r="P18" s="227">
        <v>45699</v>
      </c>
      <c r="Q18" s="118">
        <v>77500000</v>
      </c>
      <c r="R18" s="169">
        <v>45714</v>
      </c>
      <c r="S18" s="118">
        <v>77500000</v>
      </c>
      <c r="T18" s="114" t="s">
        <v>65</v>
      </c>
      <c r="U18" s="204">
        <v>57400977</v>
      </c>
      <c r="V18" s="111" t="s">
        <v>1200</v>
      </c>
      <c r="W18" s="169">
        <v>45714</v>
      </c>
      <c r="X18" s="169">
        <v>45714</v>
      </c>
      <c r="Y18" s="169" t="s">
        <v>73</v>
      </c>
      <c r="Z18" s="169">
        <v>45716</v>
      </c>
      <c r="AA18" s="112">
        <f t="shared" si="0"/>
        <v>2</v>
      </c>
      <c r="AB18" s="114">
        <v>0</v>
      </c>
      <c r="AC18" s="118">
        <v>0</v>
      </c>
      <c r="AD18" s="114">
        <v>0</v>
      </c>
      <c r="AE18" s="119" t="s">
        <v>73</v>
      </c>
      <c r="AF18" s="112">
        <f t="shared" si="1"/>
        <v>0</v>
      </c>
      <c r="AG18" s="114">
        <v>0</v>
      </c>
      <c r="AH18" s="118">
        <v>0</v>
      </c>
      <c r="AI18" s="227" t="s">
        <v>73</v>
      </c>
      <c r="AJ18" s="225" t="s">
        <v>73</v>
      </c>
      <c r="AK18" s="114">
        <v>0</v>
      </c>
      <c r="AL18" s="114" t="s">
        <v>73</v>
      </c>
      <c r="AM18" s="114" t="s">
        <v>73</v>
      </c>
      <c r="AN18" s="114" t="s">
        <v>73</v>
      </c>
      <c r="AO18" s="112">
        <f t="shared" si="2"/>
        <v>0</v>
      </c>
      <c r="AP18" s="112">
        <f>+K18+AC18-AH18</f>
        <v>77500000</v>
      </c>
      <c r="AQ18" s="114" t="s">
        <v>65</v>
      </c>
      <c r="AR18" s="118">
        <v>77500000</v>
      </c>
      <c r="AS18" s="114" t="s">
        <v>93</v>
      </c>
      <c r="AT18" s="118">
        <v>0</v>
      </c>
      <c r="AU18" s="122" t="s">
        <v>73</v>
      </c>
      <c r="AV18" s="226">
        <v>77500000</v>
      </c>
      <c r="AW18" s="200">
        <f t="shared" si="3"/>
        <v>0</v>
      </c>
      <c r="AX18" s="123">
        <f t="shared" si="4"/>
        <v>1</v>
      </c>
      <c r="AY18" s="123">
        <v>1</v>
      </c>
      <c r="AZ18" s="225" t="s">
        <v>73</v>
      </c>
      <c r="BA18" s="114" t="s">
        <v>344</v>
      </c>
      <c r="BB18" s="112" t="s">
        <v>1199</v>
      </c>
      <c r="BC18" s="110" t="s">
        <v>65</v>
      </c>
      <c r="BD18" s="110" t="s">
        <v>101</v>
      </c>
    </row>
    <row r="19" spans="1:56" x14ac:dyDescent="0.25">
      <c r="A19" s="110">
        <v>2025</v>
      </c>
      <c r="B19" s="110">
        <v>891780111</v>
      </c>
      <c r="C19" s="110" t="s">
        <v>63</v>
      </c>
      <c r="D19" s="111" t="s">
        <v>1198</v>
      </c>
      <c r="E19" s="116" t="s">
        <v>1197</v>
      </c>
      <c r="F19" s="113">
        <v>2021000100084</v>
      </c>
      <c r="G19" s="114" t="s">
        <v>71</v>
      </c>
      <c r="H19" s="110" t="s">
        <v>129</v>
      </c>
      <c r="I19" s="115" t="s">
        <v>106</v>
      </c>
      <c r="J19" s="111" t="s">
        <v>1196</v>
      </c>
      <c r="K19" s="118">
        <v>39993886</v>
      </c>
      <c r="L19" s="110" t="s">
        <v>66</v>
      </c>
      <c r="M19" s="120" t="s">
        <v>1195</v>
      </c>
      <c r="N19" s="120">
        <v>84450925</v>
      </c>
      <c r="O19" s="120">
        <v>48</v>
      </c>
      <c r="P19" s="227">
        <v>45688</v>
      </c>
      <c r="Q19" s="118">
        <v>148144360</v>
      </c>
      <c r="R19" s="169">
        <v>45726</v>
      </c>
      <c r="S19" s="118">
        <v>39993886</v>
      </c>
      <c r="T19" s="114" t="s">
        <v>65</v>
      </c>
      <c r="U19" s="204">
        <v>51913961</v>
      </c>
      <c r="V19" s="111" t="s">
        <v>1194</v>
      </c>
      <c r="W19" s="169">
        <v>45726</v>
      </c>
      <c r="X19" s="169">
        <v>45728</v>
      </c>
      <c r="Y19" s="169">
        <v>45727</v>
      </c>
      <c r="Z19" s="169">
        <v>45742</v>
      </c>
      <c r="AA19" s="112">
        <f t="shared" si="0"/>
        <v>15</v>
      </c>
      <c r="AB19" s="114">
        <v>0</v>
      </c>
      <c r="AC19" s="118">
        <v>0</v>
      </c>
      <c r="AD19" s="114">
        <v>0</v>
      </c>
      <c r="AE19" s="119" t="s">
        <v>73</v>
      </c>
      <c r="AF19" s="112">
        <f t="shared" si="1"/>
        <v>0</v>
      </c>
      <c r="AG19" s="114">
        <v>0</v>
      </c>
      <c r="AH19" s="118">
        <v>0</v>
      </c>
      <c r="AI19" s="227" t="s">
        <v>73</v>
      </c>
      <c r="AJ19" s="225" t="s">
        <v>73</v>
      </c>
      <c r="AK19" s="114">
        <v>0</v>
      </c>
      <c r="AL19" s="114" t="s">
        <v>73</v>
      </c>
      <c r="AM19" s="114" t="s">
        <v>73</v>
      </c>
      <c r="AN19" s="114" t="s">
        <v>73</v>
      </c>
      <c r="AO19" s="112">
        <f t="shared" si="2"/>
        <v>0</v>
      </c>
      <c r="AP19" s="112">
        <f>+K19+AC19-AH19</f>
        <v>39993886</v>
      </c>
      <c r="AQ19" s="114" t="s">
        <v>93</v>
      </c>
      <c r="AR19" s="118">
        <v>0</v>
      </c>
      <c r="AS19" s="114" t="s">
        <v>93</v>
      </c>
      <c r="AT19" s="118">
        <v>0</v>
      </c>
      <c r="AU19" s="122" t="s">
        <v>73</v>
      </c>
      <c r="AV19" s="226">
        <v>0</v>
      </c>
      <c r="AW19" s="200">
        <f t="shared" si="3"/>
        <v>39993886</v>
      </c>
      <c r="AX19" s="123">
        <f t="shared" si="4"/>
        <v>0</v>
      </c>
      <c r="AY19" s="123">
        <v>1</v>
      </c>
      <c r="AZ19" s="225" t="s">
        <v>73</v>
      </c>
      <c r="BA19" s="114" t="s">
        <v>344</v>
      </c>
      <c r="BB19" s="112" t="s">
        <v>1193</v>
      </c>
      <c r="BC19" s="110" t="s">
        <v>65</v>
      </c>
      <c r="BD19" s="110" t="s">
        <v>101</v>
      </c>
    </row>
    <row r="20" spans="1:56" x14ac:dyDescent="0.25">
      <c r="A20" s="110">
        <v>2025</v>
      </c>
      <c r="B20" s="110">
        <v>891780111</v>
      </c>
      <c r="C20" s="110" t="s">
        <v>63</v>
      </c>
      <c r="D20" s="111" t="s">
        <v>1192</v>
      </c>
      <c r="E20" s="116" t="s">
        <v>1191</v>
      </c>
      <c r="F20" s="113">
        <v>2020000100036</v>
      </c>
      <c r="G20" s="114" t="s">
        <v>71</v>
      </c>
      <c r="H20" s="110" t="s">
        <v>129</v>
      </c>
      <c r="I20" s="115" t="s">
        <v>106</v>
      </c>
      <c r="J20" s="129" t="s">
        <v>1190</v>
      </c>
      <c r="K20" s="112">
        <v>4083524.27</v>
      </c>
      <c r="L20" s="110" t="s">
        <v>66</v>
      </c>
      <c r="M20" s="120" t="s">
        <v>1189</v>
      </c>
      <c r="N20" s="120">
        <v>890115230</v>
      </c>
      <c r="O20" s="120">
        <v>73</v>
      </c>
      <c r="P20" s="227">
        <v>45722</v>
      </c>
      <c r="Q20" s="118">
        <v>5907583.6399999997</v>
      </c>
      <c r="R20" s="169">
        <v>45737</v>
      </c>
      <c r="S20" s="118">
        <v>5907583.6399999997</v>
      </c>
      <c r="T20" s="114" t="s">
        <v>65</v>
      </c>
      <c r="U20" s="112">
        <v>45498601</v>
      </c>
      <c r="V20" s="111" t="s">
        <v>1135</v>
      </c>
      <c r="W20" s="169">
        <v>45737</v>
      </c>
      <c r="X20" s="169">
        <v>45741</v>
      </c>
      <c r="Y20" s="169" t="s">
        <v>73</v>
      </c>
      <c r="Z20" s="169">
        <v>45785</v>
      </c>
      <c r="AA20" s="112">
        <f t="shared" si="0"/>
        <v>44</v>
      </c>
      <c r="AB20" s="114">
        <v>0</v>
      </c>
      <c r="AC20" s="118">
        <v>0</v>
      </c>
      <c r="AD20" s="114">
        <v>0</v>
      </c>
      <c r="AE20" s="119" t="s">
        <v>73</v>
      </c>
      <c r="AF20" s="112">
        <f t="shared" si="1"/>
        <v>0</v>
      </c>
      <c r="AG20" s="114">
        <v>0</v>
      </c>
      <c r="AH20" s="118">
        <v>0</v>
      </c>
      <c r="AI20" s="227" t="s">
        <v>73</v>
      </c>
      <c r="AJ20" s="225" t="s">
        <v>73</v>
      </c>
      <c r="AK20" s="114">
        <v>0</v>
      </c>
      <c r="AL20" s="114" t="s">
        <v>73</v>
      </c>
      <c r="AM20" s="114" t="s">
        <v>73</v>
      </c>
      <c r="AN20" s="114" t="s">
        <v>73</v>
      </c>
      <c r="AO20" s="112">
        <f t="shared" si="2"/>
        <v>0</v>
      </c>
      <c r="AP20" s="112">
        <f>+K20+AC20-AH20</f>
        <v>4083524.27</v>
      </c>
      <c r="AQ20" s="114" t="s">
        <v>93</v>
      </c>
      <c r="AR20" s="112">
        <v>0</v>
      </c>
      <c r="AS20" s="114" t="s">
        <v>93</v>
      </c>
      <c r="AT20" s="112">
        <v>0</v>
      </c>
      <c r="AU20" s="122" t="s">
        <v>73</v>
      </c>
      <c r="AV20" s="112">
        <v>0</v>
      </c>
      <c r="AW20" s="200">
        <f t="shared" si="3"/>
        <v>4083524.27</v>
      </c>
      <c r="AX20" s="123">
        <f t="shared" si="4"/>
        <v>0</v>
      </c>
      <c r="AY20" s="123">
        <v>0</v>
      </c>
      <c r="AZ20" s="225" t="s">
        <v>73</v>
      </c>
      <c r="BA20" s="114" t="s">
        <v>94</v>
      </c>
      <c r="BB20" s="112" t="s">
        <v>1188</v>
      </c>
      <c r="BC20" s="110" t="s">
        <v>65</v>
      </c>
      <c r="BD20" s="110" t="s">
        <v>101</v>
      </c>
    </row>
    <row r="21" spans="1:56" ht="26.25" x14ac:dyDescent="0.25">
      <c r="A21" s="110">
        <v>2025</v>
      </c>
      <c r="B21" s="110">
        <v>891780111</v>
      </c>
      <c r="C21" s="110" t="s">
        <v>63</v>
      </c>
      <c r="D21" s="111" t="s">
        <v>1187</v>
      </c>
      <c r="E21" s="116" t="s">
        <v>1186</v>
      </c>
      <c r="F21" s="113">
        <v>2020000100036</v>
      </c>
      <c r="G21" s="114" t="s">
        <v>71</v>
      </c>
      <c r="H21" s="110" t="s">
        <v>129</v>
      </c>
      <c r="I21" s="115" t="s">
        <v>106</v>
      </c>
      <c r="J21" s="111" t="s">
        <v>1185</v>
      </c>
      <c r="K21" s="118">
        <v>7745110</v>
      </c>
      <c r="L21" s="110" t="s">
        <v>66</v>
      </c>
      <c r="M21" s="120" t="s">
        <v>1184</v>
      </c>
      <c r="N21" s="120">
        <v>900352772</v>
      </c>
      <c r="O21" s="228" t="s">
        <v>1183</v>
      </c>
      <c r="P21" s="227">
        <v>45722</v>
      </c>
      <c r="Q21" s="228" t="s">
        <v>1182</v>
      </c>
      <c r="R21" s="169">
        <v>45743</v>
      </c>
      <c r="S21" s="118">
        <v>7745110</v>
      </c>
      <c r="T21" s="114" t="s">
        <v>65</v>
      </c>
      <c r="U21" s="112">
        <v>45498601</v>
      </c>
      <c r="V21" s="111" t="s">
        <v>1135</v>
      </c>
      <c r="W21" s="169">
        <v>45743</v>
      </c>
      <c r="X21" s="169">
        <v>45747</v>
      </c>
      <c r="Y21" s="169" t="s">
        <v>73</v>
      </c>
      <c r="Z21" s="169">
        <v>45777</v>
      </c>
      <c r="AA21" s="112">
        <f t="shared" si="0"/>
        <v>30</v>
      </c>
      <c r="AB21" s="114">
        <v>0</v>
      </c>
      <c r="AC21" s="118">
        <v>0</v>
      </c>
      <c r="AD21" s="114">
        <v>0</v>
      </c>
      <c r="AE21" s="119" t="s">
        <v>73</v>
      </c>
      <c r="AF21" s="112">
        <f t="shared" si="1"/>
        <v>0</v>
      </c>
      <c r="AG21" s="114">
        <v>0</v>
      </c>
      <c r="AH21" s="118">
        <v>0</v>
      </c>
      <c r="AI21" s="227" t="s">
        <v>73</v>
      </c>
      <c r="AJ21" s="225" t="s">
        <v>73</v>
      </c>
      <c r="AK21" s="114">
        <v>0</v>
      </c>
      <c r="AL21" s="114" t="s">
        <v>73</v>
      </c>
      <c r="AM21" s="114" t="s">
        <v>73</v>
      </c>
      <c r="AN21" s="114" t="s">
        <v>73</v>
      </c>
      <c r="AO21" s="112">
        <f t="shared" si="2"/>
        <v>0</v>
      </c>
      <c r="AP21" s="112">
        <f>+K21+AC21-AH21</f>
        <v>7745110</v>
      </c>
      <c r="AQ21" s="114" t="s">
        <v>93</v>
      </c>
      <c r="AR21" s="118">
        <v>0</v>
      </c>
      <c r="AS21" s="114" t="s">
        <v>93</v>
      </c>
      <c r="AT21" s="118">
        <v>0</v>
      </c>
      <c r="AU21" s="122" t="s">
        <v>73</v>
      </c>
      <c r="AV21" s="226">
        <v>0</v>
      </c>
      <c r="AW21" s="200">
        <f t="shared" si="3"/>
        <v>7745110</v>
      </c>
      <c r="AX21" s="123">
        <f t="shared" si="4"/>
        <v>0</v>
      </c>
      <c r="AY21" s="123">
        <v>0</v>
      </c>
      <c r="AZ21" s="225" t="s">
        <v>73</v>
      </c>
      <c r="BA21" s="114" t="s">
        <v>94</v>
      </c>
      <c r="BB21" s="112" t="s">
        <v>1181</v>
      </c>
      <c r="BC21" s="110" t="s">
        <v>65</v>
      </c>
      <c r="BD21" s="110" t="s">
        <v>101</v>
      </c>
    </row>
    <row r="22" spans="1:56" x14ac:dyDescent="0.25">
      <c r="A22" s="110">
        <v>2025</v>
      </c>
      <c r="B22" s="110">
        <v>891780111</v>
      </c>
      <c r="C22" s="110" t="s">
        <v>63</v>
      </c>
      <c r="D22" s="111" t="s">
        <v>1180</v>
      </c>
      <c r="E22" s="116" t="s">
        <v>1179</v>
      </c>
      <c r="F22" s="113">
        <v>2022000100019</v>
      </c>
      <c r="G22" s="114" t="s">
        <v>71</v>
      </c>
      <c r="H22" s="110" t="s">
        <v>129</v>
      </c>
      <c r="I22" s="115" t="s">
        <v>106</v>
      </c>
      <c r="J22" s="111" t="s">
        <v>1178</v>
      </c>
      <c r="K22" s="118">
        <v>17600000</v>
      </c>
      <c r="L22" s="110" t="s">
        <v>66</v>
      </c>
      <c r="M22" s="120" t="s">
        <v>1177</v>
      </c>
      <c r="N22" s="204">
        <v>1124005920</v>
      </c>
      <c r="O22" s="120">
        <v>74</v>
      </c>
      <c r="P22" s="227">
        <v>45727</v>
      </c>
      <c r="Q22" s="118">
        <v>146600000</v>
      </c>
      <c r="R22" s="169">
        <v>45735</v>
      </c>
      <c r="S22" s="118">
        <v>17600000</v>
      </c>
      <c r="T22" s="114" t="s">
        <v>65</v>
      </c>
      <c r="U22" s="118">
        <v>85468582</v>
      </c>
      <c r="V22" s="111" t="s">
        <v>1066</v>
      </c>
      <c r="W22" s="169">
        <v>45734</v>
      </c>
      <c r="X22" s="169">
        <v>45735</v>
      </c>
      <c r="Y22" s="169" t="s">
        <v>73</v>
      </c>
      <c r="Z22" s="169">
        <v>45960</v>
      </c>
      <c r="AA22" s="112">
        <f t="shared" si="0"/>
        <v>225</v>
      </c>
      <c r="AB22" s="114">
        <v>0</v>
      </c>
      <c r="AC22" s="118">
        <v>0</v>
      </c>
      <c r="AD22" s="114">
        <v>0</v>
      </c>
      <c r="AE22" s="119" t="s">
        <v>73</v>
      </c>
      <c r="AF22" s="112">
        <f t="shared" si="1"/>
        <v>0</v>
      </c>
      <c r="AG22" s="114">
        <v>0</v>
      </c>
      <c r="AH22" s="118">
        <v>0</v>
      </c>
      <c r="AI22" s="227" t="s">
        <v>73</v>
      </c>
      <c r="AJ22" s="225" t="s">
        <v>73</v>
      </c>
      <c r="AK22" s="114">
        <v>0</v>
      </c>
      <c r="AL22" s="114" t="s">
        <v>73</v>
      </c>
      <c r="AM22" s="114" t="s">
        <v>73</v>
      </c>
      <c r="AN22" s="114" t="s">
        <v>73</v>
      </c>
      <c r="AO22" s="112">
        <f t="shared" si="2"/>
        <v>0</v>
      </c>
      <c r="AP22" s="112">
        <f>+K22+AC22-AH22</f>
        <v>17600000</v>
      </c>
      <c r="AQ22" s="114" t="s">
        <v>93</v>
      </c>
      <c r="AR22" s="118">
        <v>0</v>
      </c>
      <c r="AS22" s="114" t="s">
        <v>93</v>
      </c>
      <c r="AT22" s="118">
        <v>0</v>
      </c>
      <c r="AU22" s="122" t="s">
        <v>73</v>
      </c>
      <c r="AV22" s="226">
        <v>0</v>
      </c>
      <c r="AW22" s="200">
        <f t="shared" si="3"/>
        <v>17600000</v>
      </c>
      <c r="AX22" s="123">
        <f t="shared" si="4"/>
        <v>0</v>
      </c>
      <c r="AY22" s="123">
        <v>0</v>
      </c>
      <c r="AZ22" s="225" t="s">
        <v>73</v>
      </c>
      <c r="BA22" s="114" t="s">
        <v>94</v>
      </c>
      <c r="BB22" s="112"/>
      <c r="BC22" s="110" t="s">
        <v>65</v>
      </c>
      <c r="BD22" s="110" t="s">
        <v>101</v>
      </c>
    </row>
    <row r="23" spans="1:56" x14ac:dyDescent="0.25">
      <c r="A23" s="110">
        <v>2025</v>
      </c>
      <c r="B23" s="110">
        <v>891780111</v>
      </c>
      <c r="C23" s="110" t="s">
        <v>63</v>
      </c>
      <c r="D23" s="111" t="s">
        <v>1176</v>
      </c>
      <c r="E23" s="116" t="s">
        <v>1175</v>
      </c>
      <c r="F23" s="114">
        <v>0</v>
      </c>
      <c r="G23" s="114" t="s">
        <v>71</v>
      </c>
      <c r="H23" s="110" t="s">
        <v>107</v>
      </c>
      <c r="I23" s="115" t="s">
        <v>106</v>
      </c>
      <c r="J23" s="111" t="s">
        <v>1174</v>
      </c>
      <c r="K23" s="118">
        <v>20000000</v>
      </c>
      <c r="L23" s="110" t="s">
        <v>66</v>
      </c>
      <c r="M23" s="120" t="s">
        <v>1173</v>
      </c>
      <c r="N23" s="120">
        <v>7144967</v>
      </c>
      <c r="O23" s="120">
        <v>197</v>
      </c>
      <c r="P23" s="227">
        <v>45686</v>
      </c>
      <c r="Q23" s="118">
        <v>20000000</v>
      </c>
      <c r="R23" s="169">
        <v>45326</v>
      </c>
      <c r="S23" s="118">
        <v>20000000</v>
      </c>
      <c r="T23" s="114" t="s">
        <v>65</v>
      </c>
      <c r="U23" s="210">
        <v>85152695</v>
      </c>
      <c r="V23" s="207" t="s">
        <v>1167</v>
      </c>
      <c r="W23" s="169">
        <v>45692</v>
      </c>
      <c r="X23" s="169">
        <v>45694</v>
      </c>
      <c r="Y23" s="169">
        <v>45693</v>
      </c>
      <c r="Z23" s="169">
        <v>45777</v>
      </c>
      <c r="AA23" s="112">
        <f t="shared" si="0"/>
        <v>84</v>
      </c>
      <c r="AB23" s="114">
        <v>1</v>
      </c>
      <c r="AC23" s="118">
        <v>10000000</v>
      </c>
      <c r="AD23" s="114">
        <v>0</v>
      </c>
      <c r="AE23" s="119" t="s">
        <v>73</v>
      </c>
      <c r="AF23" s="112">
        <f t="shared" si="1"/>
        <v>0</v>
      </c>
      <c r="AG23" s="114">
        <v>0</v>
      </c>
      <c r="AH23" s="118">
        <v>0</v>
      </c>
      <c r="AI23" s="227" t="s">
        <v>73</v>
      </c>
      <c r="AJ23" s="225" t="s">
        <v>73</v>
      </c>
      <c r="AK23" s="114">
        <v>0</v>
      </c>
      <c r="AL23" s="114" t="s">
        <v>73</v>
      </c>
      <c r="AM23" s="114" t="s">
        <v>73</v>
      </c>
      <c r="AN23" s="114" t="s">
        <v>73</v>
      </c>
      <c r="AO23" s="112">
        <f t="shared" si="2"/>
        <v>0</v>
      </c>
      <c r="AP23" s="112">
        <f>+K23+AC23-AH23</f>
        <v>30000000</v>
      </c>
      <c r="AQ23" s="114" t="s">
        <v>65</v>
      </c>
      <c r="AR23" s="118">
        <v>20000000</v>
      </c>
      <c r="AS23" s="114" t="s">
        <v>93</v>
      </c>
      <c r="AT23" s="118">
        <v>0</v>
      </c>
      <c r="AU23" s="122" t="s">
        <v>73</v>
      </c>
      <c r="AV23" s="226">
        <v>0</v>
      </c>
      <c r="AW23" s="200">
        <f t="shared" si="3"/>
        <v>30000000</v>
      </c>
      <c r="AX23" s="123">
        <f t="shared" si="4"/>
        <v>0</v>
      </c>
      <c r="AY23" s="123">
        <v>0.02</v>
      </c>
      <c r="AZ23" s="225" t="s">
        <v>73</v>
      </c>
      <c r="BA23" s="114" t="s">
        <v>94</v>
      </c>
      <c r="BB23" s="112" t="s">
        <v>1172</v>
      </c>
      <c r="BC23" s="110" t="s">
        <v>65</v>
      </c>
      <c r="BD23" s="110" t="s">
        <v>101</v>
      </c>
    </row>
    <row r="24" spans="1:56" x14ac:dyDescent="0.25">
      <c r="A24" s="110">
        <v>2025</v>
      </c>
      <c r="B24" s="110">
        <v>891780111</v>
      </c>
      <c r="C24" s="110" t="s">
        <v>63</v>
      </c>
      <c r="D24" s="111" t="s">
        <v>1171</v>
      </c>
      <c r="E24" s="116" t="s">
        <v>1170</v>
      </c>
      <c r="F24" s="114">
        <v>0</v>
      </c>
      <c r="G24" s="114" t="s">
        <v>71</v>
      </c>
      <c r="H24" s="110" t="s">
        <v>64</v>
      </c>
      <c r="I24" s="115" t="s">
        <v>106</v>
      </c>
      <c r="J24" s="129" t="s">
        <v>1169</v>
      </c>
      <c r="K24" s="118">
        <v>60000000</v>
      </c>
      <c r="L24" s="110" t="s">
        <v>66</v>
      </c>
      <c r="M24" s="120" t="s">
        <v>1168</v>
      </c>
      <c r="N24" s="204">
        <v>901781602</v>
      </c>
      <c r="O24" s="120">
        <v>193</v>
      </c>
      <c r="P24" s="227">
        <v>45686</v>
      </c>
      <c r="Q24" s="118">
        <v>60000000</v>
      </c>
      <c r="R24" s="169">
        <v>45695</v>
      </c>
      <c r="S24" s="118">
        <v>60000000</v>
      </c>
      <c r="T24" s="114" t="s">
        <v>65</v>
      </c>
      <c r="U24" s="210">
        <v>57461757</v>
      </c>
      <c r="V24" s="207" t="s">
        <v>6018</v>
      </c>
      <c r="W24" s="169">
        <v>45695</v>
      </c>
      <c r="X24" s="169">
        <v>45700</v>
      </c>
      <c r="Y24" s="169">
        <v>45700</v>
      </c>
      <c r="Z24" s="169">
        <v>45930</v>
      </c>
      <c r="AA24" s="112">
        <f t="shared" si="0"/>
        <v>230</v>
      </c>
      <c r="AB24" s="114">
        <v>0</v>
      </c>
      <c r="AC24" s="118">
        <v>0</v>
      </c>
      <c r="AD24" s="114">
        <v>0</v>
      </c>
      <c r="AE24" s="119" t="s">
        <v>73</v>
      </c>
      <c r="AF24" s="112">
        <f t="shared" si="1"/>
        <v>0</v>
      </c>
      <c r="AG24" s="114">
        <v>0</v>
      </c>
      <c r="AH24" s="118">
        <v>0</v>
      </c>
      <c r="AI24" s="227" t="s">
        <v>73</v>
      </c>
      <c r="AJ24" s="225" t="s">
        <v>73</v>
      </c>
      <c r="AK24" s="114">
        <v>0</v>
      </c>
      <c r="AL24" s="114" t="s">
        <v>73</v>
      </c>
      <c r="AM24" s="114" t="s">
        <v>73</v>
      </c>
      <c r="AN24" s="114" t="s">
        <v>73</v>
      </c>
      <c r="AO24" s="112">
        <f t="shared" si="2"/>
        <v>0</v>
      </c>
      <c r="AP24" s="112">
        <f>+K24+AC24-AH24</f>
        <v>60000000</v>
      </c>
      <c r="AQ24" s="114" t="s">
        <v>65</v>
      </c>
      <c r="AR24" s="118">
        <v>60000000</v>
      </c>
      <c r="AS24" s="114" t="s">
        <v>93</v>
      </c>
      <c r="AT24" s="118">
        <v>10835500</v>
      </c>
      <c r="AU24" s="122" t="s">
        <v>73</v>
      </c>
      <c r="AV24" s="226">
        <v>0</v>
      </c>
      <c r="AW24" s="200">
        <f t="shared" si="3"/>
        <v>60000000</v>
      </c>
      <c r="AX24" s="123">
        <f t="shared" si="4"/>
        <v>0</v>
      </c>
      <c r="AY24" s="123">
        <v>0.05</v>
      </c>
      <c r="AZ24" s="225" t="s">
        <v>73</v>
      </c>
      <c r="BA24" s="114" t="s">
        <v>94</v>
      </c>
      <c r="BB24" s="112" t="s">
        <v>1166</v>
      </c>
      <c r="BC24" s="110" t="s">
        <v>65</v>
      </c>
      <c r="BD24" s="110" t="s">
        <v>101</v>
      </c>
    </row>
    <row r="25" spans="1:56" x14ac:dyDescent="0.25">
      <c r="A25" s="110">
        <v>2025</v>
      </c>
      <c r="B25" s="110">
        <v>891780111</v>
      </c>
      <c r="C25" s="110" t="s">
        <v>63</v>
      </c>
      <c r="D25" s="111" t="s">
        <v>1165</v>
      </c>
      <c r="E25" s="116" t="s">
        <v>1164</v>
      </c>
      <c r="F25" s="114">
        <v>0</v>
      </c>
      <c r="G25" s="114" t="s">
        <v>71</v>
      </c>
      <c r="H25" s="110" t="s">
        <v>64</v>
      </c>
      <c r="I25" s="115" t="s">
        <v>106</v>
      </c>
      <c r="J25" s="129" t="s">
        <v>1163</v>
      </c>
      <c r="K25" s="118">
        <v>194810616</v>
      </c>
      <c r="L25" s="110" t="s">
        <v>66</v>
      </c>
      <c r="M25" s="120" t="s">
        <v>1162</v>
      </c>
      <c r="N25" s="204">
        <v>901337523</v>
      </c>
      <c r="O25" s="120">
        <v>235</v>
      </c>
      <c r="P25" s="227">
        <v>45692</v>
      </c>
      <c r="Q25" s="118">
        <v>194810616</v>
      </c>
      <c r="R25" s="169">
        <v>45700</v>
      </c>
      <c r="S25" s="118">
        <v>196810616</v>
      </c>
      <c r="T25" s="114" t="s">
        <v>65</v>
      </c>
      <c r="U25" s="204">
        <v>85449357</v>
      </c>
      <c r="V25" s="112" t="s">
        <v>1161</v>
      </c>
      <c r="W25" s="169">
        <v>45700</v>
      </c>
      <c r="X25" s="169">
        <v>45707</v>
      </c>
      <c r="Y25" s="169">
        <v>45707</v>
      </c>
      <c r="Z25" s="169">
        <v>46022</v>
      </c>
      <c r="AA25" s="112">
        <f t="shared" si="0"/>
        <v>315</v>
      </c>
      <c r="AB25" s="114">
        <v>0</v>
      </c>
      <c r="AC25" s="118">
        <v>0</v>
      </c>
      <c r="AD25" s="114">
        <v>0</v>
      </c>
      <c r="AE25" s="119" t="s">
        <v>73</v>
      </c>
      <c r="AF25" s="112">
        <f t="shared" si="1"/>
        <v>0</v>
      </c>
      <c r="AG25" s="114">
        <v>0</v>
      </c>
      <c r="AH25" s="118">
        <v>0</v>
      </c>
      <c r="AI25" s="227" t="s">
        <v>73</v>
      </c>
      <c r="AJ25" s="225" t="s">
        <v>73</v>
      </c>
      <c r="AK25" s="114">
        <v>0</v>
      </c>
      <c r="AL25" s="114" t="s">
        <v>73</v>
      </c>
      <c r="AM25" s="114" t="s">
        <v>73</v>
      </c>
      <c r="AN25" s="114" t="s">
        <v>73</v>
      </c>
      <c r="AO25" s="112">
        <f t="shared" si="2"/>
        <v>0</v>
      </c>
      <c r="AP25" s="112">
        <f>+K25+AC25-AH25</f>
        <v>194810616</v>
      </c>
      <c r="AQ25" s="114" t="s">
        <v>65</v>
      </c>
      <c r="AR25" s="118">
        <v>194810616</v>
      </c>
      <c r="AS25" s="114" t="s">
        <v>65</v>
      </c>
      <c r="AT25" s="118">
        <v>77924246</v>
      </c>
      <c r="AU25" s="225">
        <v>45722</v>
      </c>
      <c r="AV25" s="226">
        <v>0</v>
      </c>
      <c r="AW25" s="200">
        <f t="shared" si="3"/>
        <v>194810616</v>
      </c>
      <c r="AX25" s="123">
        <f t="shared" si="4"/>
        <v>0</v>
      </c>
      <c r="AY25" s="123">
        <v>0</v>
      </c>
      <c r="AZ25" s="225" t="s">
        <v>73</v>
      </c>
      <c r="BA25" s="114" t="s">
        <v>94</v>
      </c>
      <c r="BB25" s="112" t="s">
        <v>1160</v>
      </c>
      <c r="BC25" s="110" t="s">
        <v>65</v>
      </c>
      <c r="BD25" s="110" t="s">
        <v>101</v>
      </c>
    </row>
    <row r="26" spans="1:56" x14ac:dyDescent="0.25">
      <c r="A26" s="110">
        <v>2025</v>
      </c>
      <c r="B26" s="110">
        <v>891780111</v>
      </c>
      <c r="C26" s="110" t="s">
        <v>63</v>
      </c>
      <c r="D26" s="111" t="s">
        <v>1159</v>
      </c>
      <c r="E26" s="116" t="s">
        <v>1158</v>
      </c>
      <c r="F26" s="113">
        <v>2022000100019</v>
      </c>
      <c r="G26" s="114" t="s">
        <v>71</v>
      </c>
      <c r="H26" s="110" t="s">
        <v>129</v>
      </c>
      <c r="I26" s="115" t="s">
        <v>106</v>
      </c>
      <c r="J26" s="129" t="s">
        <v>1157</v>
      </c>
      <c r="K26" s="118">
        <v>288179531</v>
      </c>
      <c r="L26" s="110" t="s">
        <v>66</v>
      </c>
      <c r="M26" s="120" t="s">
        <v>1156</v>
      </c>
      <c r="N26" s="204">
        <v>901535597</v>
      </c>
      <c r="O26" s="120">
        <v>60</v>
      </c>
      <c r="P26" s="227">
        <v>45693</v>
      </c>
      <c r="Q26" s="118">
        <v>408219572</v>
      </c>
      <c r="R26" s="169">
        <v>45706</v>
      </c>
      <c r="S26" s="118">
        <v>288179531</v>
      </c>
      <c r="T26" s="114" t="s">
        <v>65</v>
      </c>
      <c r="U26" s="204">
        <v>72220242</v>
      </c>
      <c r="V26" s="112" t="s">
        <v>1094</v>
      </c>
      <c r="W26" s="169">
        <v>45706</v>
      </c>
      <c r="X26" s="169">
        <v>45714</v>
      </c>
      <c r="Y26" s="169">
        <v>45706</v>
      </c>
      <c r="Z26" s="169">
        <v>45777</v>
      </c>
      <c r="AA26" s="112">
        <f t="shared" si="0"/>
        <v>71</v>
      </c>
      <c r="AB26" s="114">
        <v>0</v>
      </c>
      <c r="AC26" s="118">
        <v>0</v>
      </c>
      <c r="AD26" s="114">
        <v>0</v>
      </c>
      <c r="AE26" s="119" t="s">
        <v>73</v>
      </c>
      <c r="AF26" s="112">
        <f t="shared" si="1"/>
        <v>0</v>
      </c>
      <c r="AG26" s="114">
        <v>0</v>
      </c>
      <c r="AH26" s="118">
        <v>0</v>
      </c>
      <c r="AI26" s="227" t="s">
        <v>73</v>
      </c>
      <c r="AJ26" s="225" t="s">
        <v>73</v>
      </c>
      <c r="AK26" s="114">
        <v>0</v>
      </c>
      <c r="AL26" s="114" t="s">
        <v>73</v>
      </c>
      <c r="AM26" s="114" t="s">
        <v>73</v>
      </c>
      <c r="AN26" s="114" t="s">
        <v>73</v>
      </c>
      <c r="AO26" s="112">
        <f t="shared" si="2"/>
        <v>0</v>
      </c>
      <c r="AP26" s="112">
        <f>+K26+AC26-AH26</f>
        <v>288179531</v>
      </c>
      <c r="AQ26" s="114" t="s">
        <v>93</v>
      </c>
      <c r="AR26" s="118">
        <v>0</v>
      </c>
      <c r="AS26" s="114" t="s">
        <v>65</v>
      </c>
      <c r="AT26" s="118">
        <v>57635906</v>
      </c>
      <c r="AU26" s="225">
        <v>45712</v>
      </c>
      <c r="AV26" s="226">
        <v>0</v>
      </c>
      <c r="AW26" s="200">
        <f t="shared" si="3"/>
        <v>288179531</v>
      </c>
      <c r="AX26" s="123">
        <f t="shared" si="4"/>
        <v>0</v>
      </c>
      <c r="AY26" s="123">
        <v>0</v>
      </c>
      <c r="AZ26" s="225" t="s">
        <v>73</v>
      </c>
      <c r="BA26" s="114" t="s">
        <v>94</v>
      </c>
      <c r="BB26" s="112" t="s">
        <v>1155</v>
      </c>
      <c r="BC26" s="110" t="s">
        <v>65</v>
      </c>
      <c r="BD26" s="110" t="s">
        <v>101</v>
      </c>
    </row>
    <row r="27" spans="1:56" x14ac:dyDescent="0.25">
      <c r="A27" s="110">
        <v>2025</v>
      </c>
      <c r="B27" s="110">
        <v>891780111</v>
      </c>
      <c r="C27" s="110" t="s">
        <v>63</v>
      </c>
      <c r="D27" s="111" t="s">
        <v>1154</v>
      </c>
      <c r="E27" s="116" t="s">
        <v>1153</v>
      </c>
      <c r="F27" s="114">
        <v>0</v>
      </c>
      <c r="G27" s="114" t="s">
        <v>71</v>
      </c>
      <c r="H27" s="110" t="s">
        <v>107</v>
      </c>
      <c r="I27" s="115" t="s">
        <v>106</v>
      </c>
      <c r="J27" s="111" t="s">
        <v>1152</v>
      </c>
      <c r="K27" s="118">
        <v>70564000</v>
      </c>
      <c r="L27" s="110" t="s">
        <v>66</v>
      </c>
      <c r="M27" s="120" t="s">
        <v>1151</v>
      </c>
      <c r="N27" s="120">
        <v>891700341</v>
      </c>
      <c r="O27" s="120">
        <v>760</v>
      </c>
      <c r="P27" s="227">
        <v>45741</v>
      </c>
      <c r="Q27" s="118">
        <v>70564000</v>
      </c>
      <c r="R27" s="169">
        <v>45743</v>
      </c>
      <c r="S27" s="118">
        <v>70564000</v>
      </c>
      <c r="T27" s="114" t="s">
        <v>65</v>
      </c>
      <c r="U27" s="210">
        <v>36724655</v>
      </c>
      <c r="V27" s="207" t="s">
        <v>1150</v>
      </c>
      <c r="W27" s="169">
        <v>45743</v>
      </c>
      <c r="X27" s="169">
        <v>45744</v>
      </c>
      <c r="Y27" s="169">
        <v>45744</v>
      </c>
      <c r="Z27" s="169">
        <v>45745</v>
      </c>
      <c r="AA27" s="112">
        <f t="shared" si="0"/>
        <v>1</v>
      </c>
      <c r="AB27" s="114">
        <v>0</v>
      </c>
      <c r="AC27" s="118">
        <v>0</v>
      </c>
      <c r="AD27" s="114">
        <v>0</v>
      </c>
      <c r="AE27" s="119" t="s">
        <v>73</v>
      </c>
      <c r="AF27" s="112">
        <f t="shared" si="1"/>
        <v>0</v>
      </c>
      <c r="AG27" s="114">
        <v>0</v>
      </c>
      <c r="AH27" s="118">
        <v>0</v>
      </c>
      <c r="AI27" s="227" t="s">
        <v>73</v>
      </c>
      <c r="AJ27" s="225" t="s">
        <v>73</v>
      </c>
      <c r="AK27" s="114">
        <v>0</v>
      </c>
      <c r="AL27" s="114" t="s">
        <v>73</v>
      </c>
      <c r="AM27" s="114" t="s">
        <v>73</v>
      </c>
      <c r="AN27" s="114" t="s">
        <v>73</v>
      </c>
      <c r="AO27" s="112">
        <f t="shared" si="2"/>
        <v>0</v>
      </c>
      <c r="AP27" s="112">
        <f>+K27+AC27-AH27</f>
        <v>70564000</v>
      </c>
      <c r="AQ27" s="114" t="s">
        <v>65</v>
      </c>
      <c r="AR27" s="118">
        <v>70564000</v>
      </c>
      <c r="AS27" s="114" t="s">
        <v>93</v>
      </c>
      <c r="AT27" s="118">
        <v>0</v>
      </c>
      <c r="AU27" s="122" t="s">
        <v>73</v>
      </c>
      <c r="AV27" s="226">
        <v>70564000</v>
      </c>
      <c r="AW27" s="200">
        <f t="shared" si="3"/>
        <v>0</v>
      </c>
      <c r="AX27" s="123">
        <f t="shared" si="4"/>
        <v>1</v>
      </c>
      <c r="AY27" s="123">
        <v>1</v>
      </c>
      <c r="AZ27" s="225" t="s">
        <v>73</v>
      </c>
      <c r="BA27" s="114" t="s">
        <v>344</v>
      </c>
      <c r="BB27" s="112" t="s">
        <v>1149</v>
      </c>
      <c r="BC27" s="110" t="s">
        <v>65</v>
      </c>
      <c r="BD27" s="110" t="s">
        <v>101</v>
      </c>
    </row>
    <row r="28" spans="1:56" x14ac:dyDescent="0.25">
      <c r="A28" s="110">
        <v>2025</v>
      </c>
      <c r="B28" s="110">
        <v>891780111</v>
      </c>
      <c r="C28" s="110" t="s">
        <v>63</v>
      </c>
      <c r="D28" s="111" t="s">
        <v>1148</v>
      </c>
      <c r="E28" s="116" t="s">
        <v>1147</v>
      </c>
      <c r="F28" s="114">
        <v>0</v>
      </c>
      <c r="G28" s="114" t="s">
        <v>71</v>
      </c>
      <c r="H28" s="110" t="s">
        <v>64</v>
      </c>
      <c r="I28" s="115" t="s">
        <v>106</v>
      </c>
      <c r="J28" s="111" t="s">
        <v>1142</v>
      </c>
      <c r="K28" s="118">
        <v>40000000</v>
      </c>
      <c r="L28" s="110" t="s">
        <v>66</v>
      </c>
      <c r="M28" s="112" t="s">
        <v>1141</v>
      </c>
      <c r="N28" s="204">
        <v>900333004</v>
      </c>
      <c r="O28" s="120">
        <v>86</v>
      </c>
      <c r="P28" s="227">
        <v>45677</v>
      </c>
      <c r="Q28" s="118">
        <v>40000000</v>
      </c>
      <c r="R28" s="169">
        <v>45681</v>
      </c>
      <c r="S28" s="118">
        <v>40000000</v>
      </c>
      <c r="T28" s="114" t="s">
        <v>65</v>
      </c>
      <c r="U28" s="118">
        <v>12621405</v>
      </c>
      <c r="V28" s="111" t="s">
        <v>1088</v>
      </c>
      <c r="W28" s="169">
        <v>45681</v>
      </c>
      <c r="X28" s="169">
        <v>45681</v>
      </c>
      <c r="Y28" s="169" t="s">
        <v>73</v>
      </c>
      <c r="Z28" s="169">
        <v>45838</v>
      </c>
      <c r="AA28" s="112">
        <f t="shared" si="0"/>
        <v>157</v>
      </c>
      <c r="AB28" s="114">
        <v>0</v>
      </c>
      <c r="AC28" s="118">
        <v>0</v>
      </c>
      <c r="AD28" s="114">
        <v>0</v>
      </c>
      <c r="AE28" s="119" t="s">
        <v>73</v>
      </c>
      <c r="AF28" s="112">
        <f t="shared" si="1"/>
        <v>0</v>
      </c>
      <c r="AG28" s="114">
        <v>1</v>
      </c>
      <c r="AH28" s="118">
        <v>40000000</v>
      </c>
      <c r="AI28" s="227">
        <v>45692</v>
      </c>
      <c r="AJ28" s="225" t="s">
        <v>73</v>
      </c>
      <c r="AK28" s="114">
        <v>0</v>
      </c>
      <c r="AL28" s="114" t="s">
        <v>73</v>
      </c>
      <c r="AM28" s="114" t="s">
        <v>73</v>
      </c>
      <c r="AN28" s="114" t="s">
        <v>73</v>
      </c>
      <c r="AO28" s="112">
        <f t="shared" si="2"/>
        <v>0</v>
      </c>
      <c r="AP28" s="112">
        <f>+K28+AC28-AH28</f>
        <v>0</v>
      </c>
      <c r="AQ28" s="114" t="s">
        <v>65</v>
      </c>
      <c r="AR28" s="118">
        <v>40000000</v>
      </c>
      <c r="AS28" s="114" t="s">
        <v>93</v>
      </c>
      <c r="AT28" s="118">
        <v>0</v>
      </c>
      <c r="AU28" s="122" t="s">
        <v>73</v>
      </c>
      <c r="AV28" s="226">
        <v>0</v>
      </c>
      <c r="AW28" s="200">
        <f t="shared" si="3"/>
        <v>0</v>
      </c>
      <c r="AX28" s="123" t="str">
        <f t="shared" si="4"/>
        <v>_</v>
      </c>
      <c r="AY28" s="123">
        <v>0</v>
      </c>
      <c r="AZ28" s="225">
        <v>45692</v>
      </c>
      <c r="BA28" s="114" t="s">
        <v>1146</v>
      </c>
      <c r="BB28" s="112" t="s">
        <v>1145</v>
      </c>
      <c r="BC28" s="110" t="s">
        <v>65</v>
      </c>
      <c r="BD28" s="110" t="s">
        <v>101</v>
      </c>
    </row>
    <row r="29" spans="1:56" x14ac:dyDescent="0.25">
      <c r="A29" s="110">
        <v>2025</v>
      </c>
      <c r="B29" s="110">
        <v>891780111</v>
      </c>
      <c r="C29" s="110" t="s">
        <v>63</v>
      </c>
      <c r="D29" s="111" t="s">
        <v>1144</v>
      </c>
      <c r="E29" s="116" t="s">
        <v>1143</v>
      </c>
      <c r="F29" s="114">
        <v>0</v>
      </c>
      <c r="G29" s="114" t="s">
        <v>71</v>
      </c>
      <c r="H29" s="110" t="s">
        <v>64</v>
      </c>
      <c r="I29" s="115" t="s">
        <v>106</v>
      </c>
      <c r="J29" s="111" t="s">
        <v>1142</v>
      </c>
      <c r="K29" s="118">
        <v>110000000</v>
      </c>
      <c r="L29" s="110" t="s">
        <v>66</v>
      </c>
      <c r="M29" s="112" t="s">
        <v>1141</v>
      </c>
      <c r="N29" s="204">
        <v>900333004</v>
      </c>
      <c r="O29" s="120">
        <v>247</v>
      </c>
      <c r="P29" s="227">
        <v>45693</v>
      </c>
      <c r="Q29" s="118">
        <v>110000000</v>
      </c>
      <c r="R29" s="169">
        <v>45694</v>
      </c>
      <c r="S29" s="118">
        <v>110000000</v>
      </c>
      <c r="T29" s="114" t="s">
        <v>65</v>
      </c>
      <c r="U29" s="118">
        <v>12621405</v>
      </c>
      <c r="V29" s="111" t="s">
        <v>1088</v>
      </c>
      <c r="W29" s="169">
        <v>45693</v>
      </c>
      <c r="X29" s="169">
        <v>45694</v>
      </c>
      <c r="Y29" s="169" t="s">
        <v>73</v>
      </c>
      <c r="Z29" s="169">
        <v>46022</v>
      </c>
      <c r="AA29" s="112">
        <f t="shared" si="0"/>
        <v>328</v>
      </c>
      <c r="AB29" s="114">
        <v>0</v>
      </c>
      <c r="AC29" s="118">
        <v>0</v>
      </c>
      <c r="AD29" s="114">
        <v>0</v>
      </c>
      <c r="AE29" s="119" t="s">
        <v>73</v>
      </c>
      <c r="AF29" s="112">
        <f t="shared" si="1"/>
        <v>0</v>
      </c>
      <c r="AG29" s="114">
        <v>0</v>
      </c>
      <c r="AH29" s="118">
        <v>0</v>
      </c>
      <c r="AI29" s="227" t="s">
        <v>73</v>
      </c>
      <c r="AJ29" s="225" t="s">
        <v>73</v>
      </c>
      <c r="AK29" s="114">
        <v>0</v>
      </c>
      <c r="AL29" s="114" t="s">
        <v>73</v>
      </c>
      <c r="AM29" s="114" t="s">
        <v>73</v>
      </c>
      <c r="AN29" s="114" t="s">
        <v>73</v>
      </c>
      <c r="AO29" s="112">
        <f t="shared" si="2"/>
        <v>0</v>
      </c>
      <c r="AP29" s="112">
        <f>+K29+AC29-AH29</f>
        <v>110000000</v>
      </c>
      <c r="AQ29" s="114" t="s">
        <v>65</v>
      </c>
      <c r="AR29" s="118">
        <v>110000000</v>
      </c>
      <c r="AS29" s="114" t="s">
        <v>93</v>
      </c>
      <c r="AT29" s="118">
        <v>0</v>
      </c>
      <c r="AU29" s="122" t="s">
        <v>73</v>
      </c>
      <c r="AV29" s="226">
        <v>10000000</v>
      </c>
      <c r="AW29" s="200">
        <f t="shared" si="3"/>
        <v>100000000</v>
      </c>
      <c r="AX29" s="123">
        <f t="shared" si="4"/>
        <v>9.0909090909090912E-2</v>
      </c>
      <c r="AY29" s="123">
        <v>0.1</v>
      </c>
      <c r="AZ29" s="225" t="s">
        <v>73</v>
      </c>
      <c r="BA29" s="114" t="s">
        <v>94</v>
      </c>
      <c r="BB29" s="112" t="s">
        <v>1140</v>
      </c>
      <c r="BC29" s="110" t="s">
        <v>65</v>
      </c>
      <c r="BD29" s="110" t="s">
        <v>101</v>
      </c>
    </row>
    <row r="30" spans="1:56" x14ac:dyDescent="0.25">
      <c r="A30" s="110">
        <v>2025</v>
      </c>
      <c r="B30" s="110">
        <v>891780111</v>
      </c>
      <c r="C30" s="110" t="s">
        <v>63</v>
      </c>
      <c r="D30" s="111" t="s">
        <v>1139</v>
      </c>
      <c r="E30" s="116" t="s">
        <v>1138</v>
      </c>
      <c r="F30" s="113">
        <v>2020000100036</v>
      </c>
      <c r="G30" s="114" t="s">
        <v>71</v>
      </c>
      <c r="H30" s="110" t="s">
        <v>129</v>
      </c>
      <c r="I30" s="115" t="s">
        <v>106</v>
      </c>
      <c r="J30" s="111" t="s">
        <v>1137</v>
      </c>
      <c r="K30" s="118">
        <v>18000000</v>
      </c>
      <c r="L30" s="110" t="s">
        <v>66</v>
      </c>
      <c r="M30" s="120" t="s">
        <v>1136</v>
      </c>
      <c r="N30" s="120">
        <v>57297436</v>
      </c>
      <c r="O30" s="120">
        <v>61</v>
      </c>
      <c r="P30" s="227">
        <v>45693</v>
      </c>
      <c r="Q30" s="118">
        <v>22000000</v>
      </c>
      <c r="R30" s="169">
        <v>45699</v>
      </c>
      <c r="S30" s="118">
        <v>18000000</v>
      </c>
      <c r="T30" s="114" t="s">
        <v>65</v>
      </c>
      <c r="U30" s="204">
        <v>45498601</v>
      </c>
      <c r="V30" s="111" t="s">
        <v>1135</v>
      </c>
      <c r="W30" s="169">
        <v>45698</v>
      </c>
      <c r="X30" s="169">
        <v>45699</v>
      </c>
      <c r="Y30" s="169" t="s">
        <v>73</v>
      </c>
      <c r="Z30" s="169">
        <v>45869</v>
      </c>
      <c r="AA30" s="112">
        <f t="shared" si="0"/>
        <v>170</v>
      </c>
      <c r="AB30" s="114">
        <v>0</v>
      </c>
      <c r="AC30" s="118">
        <v>0</v>
      </c>
      <c r="AD30" s="114">
        <v>0</v>
      </c>
      <c r="AE30" s="119" t="s">
        <v>73</v>
      </c>
      <c r="AF30" s="112">
        <f t="shared" si="1"/>
        <v>0</v>
      </c>
      <c r="AG30" s="114">
        <v>0</v>
      </c>
      <c r="AH30" s="118">
        <v>0</v>
      </c>
      <c r="AI30" s="227" t="s">
        <v>73</v>
      </c>
      <c r="AJ30" s="225" t="s">
        <v>73</v>
      </c>
      <c r="AK30" s="114">
        <v>0</v>
      </c>
      <c r="AL30" s="114" t="s">
        <v>73</v>
      </c>
      <c r="AM30" s="114" t="s">
        <v>73</v>
      </c>
      <c r="AN30" s="114" t="s">
        <v>73</v>
      </c>
      <c r="AO30" s="112">
        <f t="shared" si="2"/>
        <v>0</v>
      </c>
      <c r="AP30" s="112">
        <f>+K30+AC30-AH30</f>
        <v>18000000</v>
      </c>
      <c r="AQ30" s="114" t="s">
        <v>93</v>
      </c>
      <c r="AR30" s="118">
        <v>0</v>
      </c>
      <c r="AS30" s="114" t="s">
        <v>93</v>
      </c>
      <c r="AT30" s="118">
        <v>0</v>
      </c>
      <c r="AU30" s="122" t="s">
        <v>73</v>
      </c>
      <c r="AV30" s="226">
        <v>0</v>
      </c>
      <c r="AW30" s="200">
        <f t="shared" si="3"/>
        <v>18000000</v>
      </c>
      <c r="AX30" s="123">
        <f t="shared" si="4"/>
        <v>0</v>
      </c>
      <c r="AY30" s="123">
        <v>0</v>
      </c>
      <c r="AZ30" s="225" t="s">
        <v>73</v>
      </c>
      <c r="BA30" s="114" t="s">
        <v>94</v>
      </c>
      <c r="BB30" s="112" t="s">
        <v>1134</v>
      </c>
      <c r="BC30" s="110" t="s">
        <v>65</v>
      </c>
      <c r="BD30" s="110" t="s">
        <v>65</v>
      </c>
    </row>
    <row r="31" spans="1:56" x14ac:dyDescent="0.25">
      <c r="A31" s="110">
        <v>2025</v>
      </c>
      <c r="B31" s="110">
        <v>891780111</v>
      </c>
      <c r="C31" s="110" t="s">
        <v>63</v>
      </c>
      <c r="D31" s="111" t="s">
        <v>1133</v>
      </c>
      <c r="E31" s="116" t="s">
        <v>1132</v>
      </c>
      <c r="F31" s="113">
        <v>2022000100019</v>
      </c>
      <c r="G31" s="114" t="s">
        <v>71</v>
      </c>
      <c r="H31" s="110" t="s">
        <v>129</v>
      </c>
      <c r="I31" s="115" t="s">
        <v>81</v>
      </c>
      <c r="J31" s="111" t="s">
        <v>1131</v>
      </c>
      <c r="K31" s="118">
        <v>10500000</v>
      </c>
      <c r="L31" s="110" t="s">
        <v>66</v>
      </c>
      <c r="M31" s="120" t="s">
        <v>1130</v>
      </c>
      <c r="N31" s="120">
        <v>1004369361</v>
      </c>
      <c r="O31" s="120">
        <v>60</v>
      </c>
      <c r="P31" s="227">
        <v>45693</v>
      </c>
      <c r="Q31" s="118">
        <v>408219572</v>
      </c>
      <c r="R31" s="169">
        <v>45700</v>
      </c>
      <c r="S31" s="118">
        <v>10500000</v>
      </c>
      <c r="T31" s="114" t="s">
        <v>65</v>
      </c>
      <c r="U31" s="204">
        <v>72220242</v>
      </c>
      <c r="V31" s="111" t="s">
        <v>1094</v>
      </c>
      <c r="W31" s="169">
        <v>45700</v>
      </c>
      <c r="X31" s="169">
        <v>45700</v>
      </c>
      <c r="Y31" s="169" t="s">
        <v>73</v>
      </c>
      <c r="Z31" s="169">
        <v>45789</v>
      </c>
      <c r="AA31" s="112">
        <f t="shared" si="0"/>
        <v>89</v>
      </c>
      <c r="AB31" s="114">
        <v>0</v>
      </c>
      <c r="AC31" s="118">
        <v>0</v>
      </c>
      <c r="AD31" s="114">
        <v>0</v>
      </c>
      <c r="AE31" s="119" t="s">
        <v>73</v>
      </c>
      <c r="AF31" s="112">
        <f t="shared" si="1"/>
        <v>0</v>
      </c>
      <c r="AG31" s="114">
        <v>0</v>
      </c>
      <c r="AH31" s="118">
        <v>0</v>
      </c>
      <c r="AI31" s="227" t="s">
        <v>73</v>
      </c>
      <c r="AJ31" s="225" t="s">
        <v>73</v>
      </c>
      <c r="AK31" s="114">
        <v>0</v>
      </c>
      <c r="AL31" s="114" t="s">
        <v>73</v>
      </c>
      <c r="AM31" s="114" t="s">
        <v>73</v>
      </c>
      <c r="AN31" s="114" t="s">
        <v>73</v>
      </c>
      <c r="AO31" s="112">
        <f t="shared" si="2"/>
        <v>0</v>
      </c>
      <c r="AP31" s="112">
        <f>+K31+AC31-AH31</f>
        <v>10500000</v>
      </c>
      <c r="AQ31" s="114" t="s">
        <v>93</v>
      </c>
      <c r="AR31" s="118"/>
      <c r="AS31" s="114" t="s">
        <v>93</v>
      </c>
      <c r="AT31" s="118">
        <v>0</v>
      </c>
      <c r="AU31" s="122" t="s">
        <v>73</v>
      </c>
      <c r="AV31" s="226">
        <v>0</v>
      </c>
      <c r="AW31" s="200">
        <f t="shared" si="3"/>
        <v>10500000</v>
      </c>
      <c r="AX31" s="123">
        <f t="shared" si="4"/>
        <v>0</v>
      </c>
      <c r="AY31" s="123">
        <v>0</v>
      </c>
      <c r="AZ31" s="225" t="s">
        <v>73</v>
      </c>
      <c r="BA31" s="114" t="s">
        <v>94</v>
      </c>
      <c r="BB31" s="112" t="s">
        <v>1129</v>
      </c>
      <c r="BC31" s="110" t="s">
        <v>65</v>
      </c>
      <c r="BD31" s="110" t="s">
        <v>65</v>
      </c>
    </row>
    <row r="32" spans="1:56" x14ac:dyDescent="0.25">
      <c r="A32" s="110">
        <v>2025</v>
      </c>
      <c r="B32" s="110">
        <v>891780111</v>
      </c>
      <c r="C32" s="110" t="s">
        <v>63</v>
      </c>
      <c r="D32" s="111" t="s">
        <v>1128</v>
      </c>
      <c r="E32" s="116" t="s">
        <v>1127</v>
      </c>
      <c r="F32" s="113">
        <v>2022000100019</v>
      </c>
      <c r="G32" s="114" t="s">
        <v>71</v>
      </c>
      <c r="H32" s="110" t="s">
        <v>129</v>
      </c>
      <c r="I32" s="115" t="s">
        <v>81</v>
      </c>
      <c r="J32" s="111" t="s">
        <v>1126</v>
      </c>
      <c r="K32" s="118">
        <v>11400000</v>
      </c>
      <c r="L32" s="110" t="s">
        <v>66</v>
      </c>
      <c r="M32" s="120" t="s">
        <v>1125</v>
      </c>
      <c r="N32" s="120">
        <v>1083024056</v>
      </c>
      <c r="O32" s="120">
        <v>60</v>
      </c>
      <c r="P32" s="227">
        <v>45693</v>
      </c>
      <c r="Q32" s="118">
        <v>408219572</v>
      </c>
      <c r="R32" s="169">
        <v>45700</v>
      </c>
      <c r="S32" s="118">
        <v>11400000</v>
      </c>
      <c r="T32" s="114" t="s">
        <v>65</v>
      </c>
      <c r="U32" s="204">
        <v>72220242</v>
      </c>
      <c r="V32" s="111" t="s">
        <v>1094</v>
      </c>
      <c r="W32" s="169">
        <v>45700</v>
      </c>
      <c r="X32" s="169">
        <v>45700</v>
      </c>
      <c r="Y32" s="169" t="s">
        <v>73</v>
      </c>
      <c r="Z32" s="169">
        <v>45789</v>
      </c>
      <c r="AA32" s="112">
        <f t="shared" si="0"/>
        <v>89</v>
      </c>
      <c r="AB32" s="114">
        <v>0</v>
      </c>
      <c r="AC32" s="118">
        <v>0</v>
      </c>
      <c r="AD32" s="114">
        <v>0</v>
      </c>
      <c r="AE32" s="119" t="s">
        <v>73</v>
      </c>
      <c r="AF32" s="112">
        <f t="shared" si="1"/>
        <v>0</v>
      </c>
      <c r="AG32" s="114">
        <v>0</v>
      </c>
      <c r="AH32" s="118">
        <v>0</v>
      </c>
      <c r="AI32" s="227" t="s">
        <v>73</v>
      </c>
      <c r="AJ32" s="225" t="s">
        <v>73</v>
      </c>
      <c r="AK32" s="114">
        <v>0</v>
      </c>
      <c r="AL32" s="114" t="s">
        <v>73</v>
      </c>
      <c r="AM32" s="114" t="s">
        <v>73</v>
      </c>
      <c r="AN32" s="114" t="s">
        <v>73</v>
      </c>
      <c r="AO32" s="112">
        <f t="shared" si="2"/>
        <v>0</v>
      </c>
      <c r="AP32" s="112">
        <f>+K32+AC32-AH32</f>
        <v>11400000</v>
      </c>
      <c r="AQ32" s="114" t="s">
        <v>93</v>
      </c>
      <c r="AR32" s="118"/>
      <c r="AS32" s="114" t="s">
        <v>93</v>
      </c>
      <c r="AT32" s="118">
        <v>0</v>
      </c>
      <c r="AU32" s="122" t="s">
        <v>73</v>
      </c>
      <c r="AV32" s="226">
        <v>0</v>
      </c>
      <c r="AW32" s="200">
        <f t="shared" si="3"/>
        <v>11400000</v>
      </c>
      <c r="AX32" s="123">
        <f t="shared" si="4"/>
        <v>0</v>
      </c>
      <c r="AY32" s="123">
        <v>0</v>
      </c>
      <c r="AZ32" s="225" t="s">
        <v>73</v>
      </c>
      <c r="BA32" s="114" t="s">
        <v>94</v>
      </c>
      <c r="BB32" s="112" t="s">
        <v>1124</v>
      </c>
      <c r="BC32" s="110" t="s">
        <v>65</v>
      </c>
      <c r="BD32" s="110" t="s">
        <v>65</v>
      </c>
    </row>
    <row r="33" spans="1:56" x14ac:dyDescent="0.25">
      <c r="A33" s="110">
        <v>2025</v>
      </c>
      <c r="B33" s="110">
        <v>891780111</v>
      </c>
      <c r="C33" s="110" t="s">
        <v>63</v>
      </c>
      <c r="D33" s="111" t="s">
        <v>1123</v>
      </c>
      <c r="E33" s="116" t="s">
        <v>1122</v>
      </c>
      <c r="F33" s="113">
        <v>2022000100019</v>
      </c>
      <c r="G33" s="114" t="s">
        <v>71</v>
      </c>
      <c r="H33" s="110" t="s">
        <v>129</v>
      </c>
      <c r="I33" s="115" t="s">
        <v>81</v>
      </c>
      <c r="J33" s="111" t="s">
        <v>1121</v>
      </c>
      <c r="K33" s="118">
        <v>14400000</v>
      </c>
      <c r="L33" s="110" t="s">
        <v>66</v>
      </c>
      <c r="M33" s="120" t="s">
        <v>1120</v>
      </c>
      <c r="N33" s="120">
        <v>1045695140</v>
      </c>
      <c r="O33" s="120">
        <v>60</v>
      </c>
      <c r="P33" s="227">
        <v>45693</v>
      </c>
      <c r="Q33" s="118">
        <v>408219572</v>
      </c>
      <c r="R33" s="169">
        <v>45700</v>
      </c>
      <c r="S33" s="118">
        <v>14400000</v>
      </c>
      <c r="T33" s="114" t="s">
        <v>65</v>
      </c>
      <c r="U33" s="204">
        <v>72220242</v>
      </c>
      <c r="V33" s="111" t="s">
        <v>1094</v>
      </c>
      <c r="W33" s="169">
        <v>45700</v>
      </c>
      <c r="X33" s="169">
        <v>45700</v>
      </c>
      <c r="Y33" s="169" t="s">
        <v>73</v>
      </c>
      <c r="Z33" s="169">
        <v>45789</v>
      </c>
      <c r="AA33" s="112">
        <f t="shared" si="0"/>
        <v>89</v>
      </c>
      <c r="AB33" s="114">
        <v>0</v>
      </c>
      <c r="AC33" s="118">
        <v>0</v>
      </c>
      <c r="AD33" s="114">
        <v>0</v>
      </c>
      <c r="AE33" s="119" t="s">
        <v>73</v>
      </c>
      <c r="AF33" s="112">
        <f t="shared" si="1"/>
        <v>0</v>
      </c>
      <c r="AG33" s="114">
        <v>0</v>
      </c>
      <c r="AH33" s="118">
        <v>0</v>
      </c>
      <c r="AI33" s="227" t="s">
        <v>73</v>
      </c>
      <c r="AJ33" s="225" t="s">
        <v>73</v>
      </c>
      <c r="AK33" s="114">
        <v>0</v>
      </c>
      <c r="AL33" s="114" t="s">
        <v>73</v>
      </c>
      <c r="AM33" s="114" t="s">
        <v>73</v>
      </c>
      <c r="AN33" s="114" t="s">
        <v>73</v>
      </c>
      <c r="AO33" s="112">
        <f t="shared" si="2"/>
        <v>0</v>
      </c>
      <c r="AP33" s="112">
        <f>+K33+AC33-AH33</f>
        <v>14400000</v>
      </c>
      <c r="AQ33" s="114" t="s">
        <v>93</v>
      </c>
      <c r="AR33" s="118"/>
      <c r="AS33" s="114" t="s">
        <v>93</v>
      </c>
      <c r="AT33" s="118">
        <v>0</v>
      </c>
      <c r="AU33" s="122" t="s">
        <v>73</v>
      </c>
      <c r="AV33" s="226">
        <v>0</v>
      </c>
      <c r="AW33" s="200">
        <f t="shared" si="3"/>
        <v>14400000</v>
      </c>
      <c r="AX33" s="123">
        <f t="shared" si="4"/>
        <v>0</v>
      </c>
      <c r="AY33" s="123">
        <v>0</v>
      </c>
      <c r="AZ33" s="225" t="s">
        <v>73</v>
      </c>
      <c r="BA33" s="114" t="s">
        <v>94</v>
      </c>
      <c r="BB33" s="112" t="s">
        <v>1119</v>
      </c>
      <c r="BC33" s="110" t="s">
        <v>65</v>
      </c>
      <c r="BD33" s="110" t="s">
        <v>65</v>
      </c>
    </row>
    <row r="34" spans="1:56" x14ac:dyDescent="0.25">
      <c r="A34" s="110">
        <v>2025</v>
      </c>
      <c r="B34" s="110">
        <v>891780111</v>
      </c>
      <c r="C34" s="110" t="s">
        <v>63</v>
      </c>
      <c r="D34" s="111" t="s">
        <v>1118</v>
      </c>
      <c r="E34" s="116" t="s">
        <v>1117</v>
      </c>
      <c r="F34" s="113">
        <v>2022000100019</v>
      </c>
      <c r="G34" s="114" t="s">
        <v>71</v>
      </c>
      <c r="H34" s="110" t="s">
        <v>129</v>
      </c>
      <c r="I34" s="115" t="s">
        <v>81</v>
      </c>
      <c r="J34" s="111" t="s">
        <v>1116</v>
      </c>
      <c r="K34" s="118">
        <v>10500000</v>
      </c>
      <c r="L34" s="110" t="s">
        <v>66</v>
      </c>
      <c r="M34" s="120" t="s">
        <v>1115</v>
      </c>
      <c r="N34" s="120">
        <v>1083558878</v>
      </c>
      <c r="O34" s="120">
        <v>60</v>
      </c>
      <c r="P34" s="227">
        <v>45693</v>
      </c>
      <c r="Q34" s="118">
        <v>408219572</v>
      </c>
      <c r="R34" s="169">
        <v>45700</v>
      </c>
      <c r="S34" s="118">
        <v>10500000</v>
      </c>
      <c r="T34" s="114" t="s">
        <v>65</v>
      </c>
      <c r="U34" s="204">
        <v>72220242</v>
      </c>
      <c r="V34" s="111" t="s">
        <v>1094</v>
      </c>
      <c r="W34" s="169">
        <v>45700</v>
      </c>
      <c r="X34" s="169">
        <v>45700</v>
      </c>
      <c r="Y34" s="169" t="s">
        <v>73</v>
      </c>
      <c r="Z34" s="169">
        <v>45789</v>
      </c>
      <c r="AA34" s="112">
        <f t="shared" si="0"/>
        <v>89</v>
      </c>
      <c r="AB34" s="114">
        <v>0</v>
      </c>
      <c r="AC34" s="118">
        <v>0</v>
      </c>
      <c r="AD34" s="114">
        <v>0</v>
      </c>
      <c r="AE34" s="119" t="s">
        <v>73</v>
      </c>
      <c r="AF34" s="112">
        <f t="shared" si="1"/>
        <v>0</v>
      </c>
      <c r="AG34" s="114">
        <v>0</v>
      </c>
      <c r="AH34" s="118">
        <v>0</v>
      </c>
      <c r="AI34" s="227" t="s">
        <v>73</v>
      </c>
      <c r="AJ34" s="225" t="s">
        <v>73</v>
      </c>
      <c r="AK34" s="114">
        <v>0</v>
      </c>
      <c r="AL34" s="114" t="s">
        <v>73</v>
      </c>
      <c r="AM34" s="114" t="s">
        <v>73</v>
      </c>
      <c r="AN34" s="114" t="s">
        <v>73</v>
      </c>
      <c r="AO34" s="112">
        <f t="shared" si="2"/>
        <v>0</v>
      </c>
      <c r="AP34" s="112">
        <f>+K34+AC34-AH34</f>
        <v>10500000</v>
      </c>
      <c r="AQ34" s="114" t="s">
        <v>93</v>
      </c>
      <c r="AR34" s="118"/>
      <c r="AS34" s="114" t="s">
        <v>93</v>
      </c>
      <c r="AT34" s="118">
        <v>0</v>
      </c>
      <c r="AU34" s="122" t="s">
        <v>73</v>
      </c>
      <c r="AV34" s="226">
        <v>0</v>
      </c>
      <c r="AW34" s="200">
        <f t="shared" si="3"/>
        <v>10500000</v>
      </c>
      <c r="AX34" s="123">
        <f t="shared" si="4"/>
        <v>0</v>
      </c>
      <c r="AY34" s="123">
        <v>0</v>
      </c>
      <c r="AZ34" s="225" t="s">
        <v>73</v>
      </c>
      <c r="BA34" s="114" t="s">
        <v>94</v>
      </c>
      <c r="BB34" s="112" t="s">
        <v>1114</v>
      </c>
      <c r="BC34" s="110" t="s">
        <v>65</v>
      </c>
      <c r="BD34" s="110" t="s">
        <v>65</v>
      </c>
    </row>
    <row r="35" spans="1:56" x14ac:dyDescent="0.25">
      <c r="A35" s="110">
        <v>2025</v>
      </c>
      <c r="B35" s="110">
        <v>891780111</v>
      </c>
      <c r="C35" s="110" t="s">
        <v>63</v>
      </c>
      <c r="D35" s="111" t="s">
        <v>1113</v>
      </c>
      <c r="E35" s="116" t="s">
        <v>1112</v>
      </c>
      <c r="F35" s="113">
        <v>2022000100019</v>
      </c>
      <c r="G35" s="114" t="s">
        <v>71</v>
      </c>
      <c r="H35" s="110" t="s">
        <v>129</v>
      </c>
      <c r="I35" s="115" t="s">
        <v>81</v>
      </c>
      <c r="J35" s="111" t="s">
        <v>1111</v>
      </c>
      <c r="K35" s="118">
        <v>11400000</v>
      </c>
      <c r="L35" s="110" t="s">
        <v>66</v>
      </c>
      <c r="M35" s="120" t="s">
        <v>1110</v>
      </c>
      <c r="N35" s="120">
        <v>1042456745</v>
      </c>
      <c r="O35" s="120">
        <v>60</v>
      </c>
      <c r="P35" s="227">
        <v>45693</v>
      </c>
      <c r="Q35" s="118">
        <v>408219572</v>
      </c>
      <c r="R35" s="169">
        <v>45700</v>
      </c>
      <c r="S35" s="118">
        <v>11400000</v>
      </c>
      <c r="T35" s="114" t="s">
        <v>65</v>
      </c>
      <c r="U35" s="204">
        <v>72220242</v>
      </c>
      <c r="V35" s="111" t="s">
        <v>1094</v>
      </c>
      <c r="W35" s="169">
        <v>45701</v>
      </c>
      <c r="X35" s="169">
        <v>45701</v>
      </c>
      <c r="Y35" s="169" t="s">
        <v>73</v>
      </c>
      <c r="Z35" s="169">
        <v>45790</v>
      </c>
      <c r="AA35" s="112">
        <f t="shared" si="0"/>
        <v>89</v>
      </c>
      <c r="AB35" s="114">
        <v>0</v>
      </c>
      <c r="AC35" s="118">
        <v>0</v>
      </c>
      <c r="AD35" s="114">
        <v>0</v>
      </c>
      <c r="AE35" s="119" t="s">
        <v>73</v>
      </c>
      <c r="AF35" s="112">
        <f t="shared" si="1"/>
        <v>0</v>
      </c>
      <c r="AG35" s="114">
        <v>0</v>
      </c>
      <c r="AH35" s="118">
        <v>0</v>
      </c>
      <c r="AI35" s="227" t="s">
        <v>73</v>
      </c>
      <c r="AJ35" s="225" t="s">
        <v>73</v>
      </c>
      <c r="AK35" s="114">
        <v>0</v>
      </c>
      <c r="AL35" s="114" t="s">
        <v>73</v>
      </c>
      <c r="AM35" s="114" t="s">
        <v>73</v>
      </c>
      <c r="AN35" s="114" t="s">
        <v>73</v>
      </c>
      <c r="AO35" s="112">
        <f t="shared" si="2"/>
        <v>0</v>
      </c>
      <c r="AP35" s="112">
        <f>+K35+AC35-AH35</f>
        <v>11400000</v>
      </c>
      <c r="AQ35" s="114" t="s">
        <v>93</v>
      </c>
      <c r="AR35" s="118"/>
      <c r="AS35" s="114" t="s">
        <v>93</v>
      </c>
      <c r="AT35" s="118">
        <v>0</v>
      </c>
      <c r="AU35" s="122" t="s">
        <v>73</v>
      </c>
      <c r="AV35" s="226">
        <v>0</v>
      </c>
      <c r="AW35" s="200">
        <f t="shared" si="3"/>
        <v>11400000</v>
      </c>
      <c r="AX35" s="123">
        <f t="shared" si="4"/>
        <v>0</v>
      </c>
      <c r="AY35" s="123">
        <v>0</v>
      </c>
      <c r="AZ35" s="225" t="s">
        <v>73</v>
      </c>
      <c r="BA35" s="114" t="s">
        <v>94</v>
      </c>
      <c r="BB35" s="112" t="s">
        <v>1109</v>
      </c>
      <c r="BC35" s="110" t="s">
        <v>65</v>
      </c>
      <c r="BD35" s="110" t="s">
        <v>65</v>
      </c>
    </row>
    <row r="36" spans="1:56" x14ac:dyDescent="0.25">
      <c r="A36" s="110">
        <v>2025</v>
      </c>
      <c r="B36" s="110">
        <v>891780111</v>
      </c>
      <c r="C36" s="110" t="s">
        <v>63</v>
      </c>
      <c r="D36" s="111" t="s">
        <v>1108</v>
      </c>
      <c r="E36" s="116" t="s">
        <v>1107</v>
      </c>
      <c r="F36" s="113">
        <v>2022000100019</v>
      </c>
      <c r="G36" s="114" t="s">
        <v>71</v>
      </c>
      <c r="H36" s="110" t="s">
        <v>129</v>
      </c>
      <c r="I36" s="115" t="s">
        <v>81</v>
      </c>
      <c r="J36" s="111" t="s">
        <v>1106</v>
      </c>
      <c r="K36" s="118">
        <v>10500000</v>
      </c>
      <c r="L36" s="110" t="s">
        <v>66</v>
      </c>
      <c r="M36" s="120" t="s">
        <v>1105</v>
      </c>
      <c r="N36" s="120">
        <v>1140897871</v>
      </c>
      <c r="O36" s="120">
        <v>60</v>
      </c>
      <c r="P36" s="227">
        <v>45693</v>
      </c>
      <c r="Q36" s="118">
        <v>408219572</v>
      </c>
      <c r="R36" s="169">
        <v>45700</v>
      </c>
      <c r="S36" s="118">
        <v>10500000</v>
      </c>
      <c r="T36" s="114" t="s">
        <v>65</v>
      </c>
      <c r="U36" s="204">
        <v>72220242</v>
      </c>
      <c r="V36" s="111" t="s">
        <v>1094</v>
      </c>
      <c r="W36" s="169">
        <v>45701</v>
      </c>
      <c r="X36" s="169">
        <v>45701</v>
      </c>
      <c r="Y36" s="169" t="s">
        <v>73</v>
      </c>
      <c r="Z36" s="169">
        <v>45790</v>
      </c>
      <c r="AA36" s="112">
        <f t="shared" si="0"/>
        <v>89</v>
      </c>
      <c r="AB36" s="114">
        <v>0</v>
      </c>
      <c r="AC36" s="118">
        <v>0</v>
      </c>
      <c r="AD36" s="114">
        <v>0</v>
      </c>
      <c r="AE36" s="119" t="s">
        <v>73</v>
      </c>
      <c r="AF36" s="112">
        <f t="shared" si="1"/>
        <v>0</v>
      </c>
      <c r="AG36" s="114">
        <v>0</v>
      </c>
      <c r="AH36" s="118">
        <v>0</v>
      </c>
      <c r="AI36" s="227" t="s">
        <v>73</v>
      </c>
      <c r="AJ36" s="225" t="s">
        <v>73</v>
      </c>
      <c r="AK36" s="114">
        <v>0</v>
      </c>
      <c r="AL36" s="114" t="s">
        <v>73</v>
      </c>
      <c r="AM36" s="114" t="s">
        <v>73</v>
      </c>
      <c r="AN36" s="114" t="s">
        <v>73</v>
      </c>
      <c r="AO36" s="112">
        <f t="shared" si="2"/>
        <v>0</v>
      </c>
      <c r="AP36" s="112">
        <f>+K36+AC36-AH36</f>
        <v>10500000</v>
      </c>
      <c r="AQ36" s="114" t="s">
        <v>93</v>
      </c>
      <c r="AR36" s="118"/>
      <c r="AS36" s="114" t="s">
        <v>93</v>
      </c>
      <c r="AT36" s="118">
        <v>0</v>
      </c>
      <c r="AU36" s="122" t="s">
        <v>73</v>
      </c>
      <c r="AV36" s="226">
        <v>0</v>
      </c>
      <c r="AW36" s="200">
        <f t="shared" si="3"/>
        <v>10500000</v>
      </c>
      <c r="AX36" s="123">
        <f t="shared" si="4"/>
        <v>0</v>
      </c>
      <c r="AY36" s="123">
        <v>0</v>
      </c>
      <c r="AZ36" s="225" t="s">
        <v>73</v>
      </c>
      <c r="BA36" s="114" t="s">
        <v>94</v>
      </c>
      <c r="BB36" s="112" t="s">
        <v>1104</v>
      </c>
      <c r="BC36" s="110" t="s">
        <v>65</v>
      </c>
      <c r="BD36" s="110" t="s">
        <v>65</v>
      </c>
    </row>
    <row r="37" spans="1:56" x14ac:dyDescent="0.25">
      <c r="A37" s="110">
        <v>2025</v>
      </c>
      <c r="B37" s="110">
        <v>891780111</v>
      </c>
      <c r="C37" s="110" t="s">
        <v>63</v>
      </c>
      <c r="D37" s="111" t="s">
        <v>1103</v>
      </c>
      <c r="E37" s="116" t="s">
        <v>1102</v>
      </c>
      <c r="F37" s="113">
        <v>2022000100019</v>
      </c>
      <c r="G37" s="114" t="s">
        <v>71</v>
      </c>
      <c r="H37" s="110" t="s">
        <v>129</v>
      </c>
      <c r="I37" s="115" t="s">
        <v>81</v>
      </c>
      <c r="J37" s="111" t="s">
        <v>1101</v>
      </c>
      <c r="K37" s="118">
        <v>14400000</v>
      </c>
      <c r="L37" s="110" t="s">
        <v>66</v>
      </c>
      <c r="M37" s="120" t="s">
        <v>1100</v>
      </c>
      <c r="N37" s="120">
        <v>1082886224</v>
      </c>
      <c r="O37" s="120">
        <v>60</v>
      </c>
      <c r="P37" s="227">
        <v>45693</v>
      </c>
      <c r="Q37" s="118">
        <v>408219572</v>
      </c>
      <c r="R37" s="169">
        <v>45700</v>
      </c>
      <c r="S37" s="118">
        <v>14400000</v>
      </c>
      <c r="T37" s="114" t="s">
        <v>65</v>
      </c>
      <c r="U37" s="204">
        <v>72220242</v>
      </c>
      <c r="V37" s="111" t="s">
        <v>1094</v>
      </c>
      <c r="W37" s="169">
        <v>45701</v>
      </c>
      <c r="X37" s="169">
        <v>45701</v>
      </c>
      <c r="Y37" s="169" t="s">
        <v>73</v>
      </c>
      <c r="Z37" s="169">
        <v>45790</v>
      </c>
      <c r="AA37" s="112">
        <f t="shared" si="0"/>
        <v>89</v>
      </c>
      <c r="AB37" s="114">
        <v>0</v>
      </c>
      <c r="AC37" s="118">
        <v>0</v>
      </c>
      <c r="AD37" s="114">
        <v>0</v>
      </c>
      <c r="AE37" s="119" t="s">
        <v>73</v>
      </c>
      <c r="AF37" s="112">
        <f t="shared" si="1"/>
        <v>0</v>
      </c>
      <c r="AG37" s="114">
        <v>0</v>
      </c>
      <c r="AH37" s="118">
        <v>0</v>
      </c>
      <c r="AI37" s="227" t="s">
        <v>73</v>
      </c>
      <c r="AJ37" s="225" t="s">
        <v>73</v>
      </c>
      <c r="AK37" s="114">
        <v>0</v>
      </c>
      <c r="AL37" s="114" t="s">
        <v>73</v>
      </c>
      <c r="AM37" s="114" t="s">
        <v>73</v>
      </c>
      <c r="AN37" s="114" t="s">
        <v>73</v>
      </c>
      <c r="AO37" s="112">
        <f t="shared" si="2"/>
        <v>0</v>
      </c>
      <c r="AP37" s="112">
        <f>+K37+AC37-AH37</f>
        <v>14400000</v>
      </c>
      <c r="AQ37" s="114" t="s">
        <v>93</v>
      </c>
      <c r="AR37" s="118"/>
      <c r="AS37" s="114" t="s">
        <v>93</v>
      </c>
      <c r="AT37" s="118">
        <v>0</v>
      </c>
      <c r="AU37" s="122" t="s">
        <v>73</v>
      </c>
      <c r="AV37" s="226">
        <v>0</v>
      </c>
      <c r="AW37" s="200">
        <f t="shared" si="3"/>
        <v>14400000</v>
      </c>
      <c r="AX37" s="123">
        <f t="shared" si="4"/>
        <v>0</v>
      </c>
      <c r="AY37" s="123">
        <v>0</v>
      </c>
      <c r="AZ37" s="225" t="s">
        <v>73</v>
      </c>
      <c r="BA37" s="114" t="s">
        <v>94</v>
      </c>
      <c r="BB37" s="112" t="s">
        <v>1099</v>
      </c>
      <c r="BC37" s="110" t="s">
        <v>65</v>
      </c>
      <c r="BD37" s="110" t="s">
        <v>65</v>
      </c>
    </row>
    <row r="38" spans="1:56" x14ac:dyDescent="0.25">
      <c r="A38" s="110">
        <v>2025</v>
      </c>
      <c r="B38" s="110">
        <v>891780111</v>
      </c>
      <c r="C38" s="110" t="s">
        <v>63</v>
      </c>
      <c r="D38" s="111" t="s">
        <v>1098</v>
      </c>
      <c r="E38" s="116" t="s">
        <v>1097</v>
      </c>
      <c r="F38" s="113">
        <v>2022000100019</v>
      </c>
      <c r="G38" s="114" t="s">
        <v>71</v>
      </c>
      <c r="H38" s="110" t="s">
        <v>129</v>
      </c>
      <c r="I38" s="115" t="s">
        <v>81</v>
      </c>
      <c r="J38" s="111" t="s">
        <v>1096</v>
      </c>
      <c r="K38" s="118">
        <v>10500000</v>
      </c>
      <c r="L38" s="110" t="s">
        <v>66</v>
      </c>
      <c r="M38" s="120" t="s">
        <v>1095</v>
      </c>
      <c r="N38" s="120">
        <v>85486288</v>
      </c>
      <c r="O38" s="120">
        <v>60</v>
      </c>
      <c r="P38" s="227">
        <v>45693</v>
      </c>
      <c r="Q38" s="118">
        <v>408219572</v>
      </c>
      <c r="R38" s="169">
        <v>45700</v>
      </c>
      <c r="S38" s="118">
        <v>10500000</v>
      </c>
      <c r="T38" s="114" t="s">
        <v>65</v>
      </c>
      <c r="U38" s="204">
        <v>72220242</v>
      </c>
      <c r="V38" s="111" t="s">
        <v>1094</v>
      </c>
      <c r="W38" s="169">
        <v>45701</v>
      </c>
      <c r="X38" s="169">
        <v>45701</v>
      </c>
      <c r="Y38" s="169" t="s">
        <v>73</v>
      </c>
      <c r="Z38" s="169">
        <v>45790</v>
      </c>
      <c r="AA38" s="112">
        <f t="shared" si="0"/>
        <v>89</v>
      </c>
      <c r="AB38" s="114">
        <v>0</v>
      </c>
      <c r="AC38" s="118">
        <v>0</v>
      </c>
      <c r="AD38" s="114">
        <v>0</v>
      </c>
      <c r="AE38" s="119" t="s">
        <v>73</v>
      </c>
      <c r="AF38" s="112">
        <f t="shared" si="1"/>
        <v>0</v>
      </c>
      <c r="AG38" s="114">
        <v>0</v>
      </c>
      <c r="AH38" s="118">
        <v>0</v>
      </c>
      <c r="AI38" s="227" t="s">
        <v>73</v>
      </c>
      <c r="AJ38" s="227" t="s">
        <v>73</v>
      </c>
      <c r="AK38" s="114">
        <v>0</v>
      </c>
      <c r="AL38" s="114" t="s">
        <v>73</v>
      </c>
      <c r="AM38" s="114" t="s">
        <v>73</v>
      </c>
      <c r="AN38" s="114" t="s">
        <v>73</v>
      </c>
      <c r="AO38" s="112">
        <f t="shared" si="2"/>
        <v>0</v>
      </c>
      <c r="AP38" s="112">
        <f>+K38+AC38-AH38</f>
        <v>10500000</v>
      </c>
      <c r="AQ38" s="114" t="s">
        <v>93</v>
      </c>
      <c r="AR38" s="118"/>
      <c r="AS38" s="114" t="s">
        <v>93</v>
      </c>
      <c r="AT38" s="118">
        <v>0</v>
      </c>
      <c r="AU38" s="122" t="s">
        <v>73</v>
      </c>
      <c r="AV38" s="226">
        <v>0</v>
      </c>
      <c r="AW38" s="200">
        <f t="shared" si="3"/>
        <v>10500000</v>
      </c>
      <c r="AX38" s="123">
        <f t="shared" si="4"/>
        <v>0</v>
      </c>
      <c r="AY38" s="123">
        <v>0</v>
      </c>
      <c r="AZ38" s="225" t="s">
        <v>73</v>
      </c>
      <c r="BA38" s="114" t="s">
        <v>94</v>
      </c>
      <c r="BB38" s="112" t="s">
        <v>1093</v>
      </c>
      <c r="BC38" s="110" t="s">
        <v>65</v>
      </c>
      <c r="BD38" s="110" t="s">
        <v>65</v>
      </c>
    </row>
    <row r="39" spans="1:56" x14ac:dyDescent="0.25">
      <c r="A39" s="110">
        <v>2025</v>
      </c>
      <c r="B39" s="110">
        <v>891780111</v>
      </c>
      <c r="C39" s="110" t="s">
        <v>63</v>
      </c>
      <c r="D39" s="111" t="s">
        <v>1092</v>
      </c>
      <c r="E39" s="116" t="s">
        <v>1091</v>
      </c>
      <c r="F39" s="114">
        <v>0</v>
      </c>
      <c r="G39" s="114" t="s">
        <v>71</v>
      </c>
      <c r="H39" s="110" t="s">
        <v>64</v>
      </c>
      <c r="I39" s="115" t="s">
        <v>81</v>
      </c>
      <c r="J39" s="111" t="s">
        <v>1090</v>
      </c>
      <c r="K39" s="118">
        <v>87000000</v>
      </c>
      <c r="L39" s="110" t="s">
        <v>66</v>
      </c>
      <c r="M39" s="120" t="s">
        <v>1089</v>
      </c>
      <c r="N39" s="120">
        <v>900101197</v>
      </c>
      <c r="O39" s="120">
        <v>359</v>
      </c>
      <c r="P39" s="227">
        <v>45702</v>
      </c>
      <c r="Q39" s="118">
        <v>87000000</v>
      </c>
      <c r="R39" s="169">
        <v>45720</v>
      </c>
      <c r="S39" s="118">
        <v>87000000</v>
      </c>
      <c r="T39" s="114" t="s">
        <v>65</v>
      </c>
      <c r="U39" s="204">
        <v>12621405</v>
      </c>
      <c r="V39" s="111" t="s">
        <v>1088</v>
      </c>
      <c r="W39" s="169">
        <v>45720</v>
      </c>
      <c r="X39" s="169">
        <v>45720</v>
      </c>
      <c r="Y39" s="169" t="s">
        <v>73</v>
      </c>
      <c r="Z39" s="169">
        <v>45904</v>
      </c>
      <c r="AA39" s="112">
        <f t="shared" si="0"/>
        <v>184</v>
      </c>
      <c r="AB39" s="114">
        <v>0</v>
      </c>
      <c r="AC39" s="118">
        <v>0</v>
      </c>
      <c r="AD39" s="114">
        <v>0</v>
      </c>
      <c r="AE39" s="119" t="s">
        <v>73</v>
      </c>
      <c r="AF39" s="112">
        <f>+IF(AE38="1800-01-01",0,AE38-Z38)</f>
        <v>0</v>
      </c>
      <c r="AG39" s="114">
        <v>0</v>
      </c>
      <c r="AH39" s="118">
        <v>0</v>
      </c>
      <c r="AI39" s="227" t="s">
        <v>73</v>
      </c>
      <c r="AJ39" s="227" t="s">
        <v>73</v>
      </c>
      <c r="AK39" s="114">
        <v>0</v>
      </c>
      <c r="AL39" s="114" t="s">
        <v>73</v>
      </c>
      <c r="AM39" s="114" t="s">
        <v>73</v>
      </c>
      <c r="AN39" s="114" t="s">
        <v>73</v>
      </c>
      <c r="AO39" s="112">
        <f t="shared" si="2"/>
        <v>0</v>
      </c>
      <c r="AP39" s="112">
        <f>+K39+AC39-AH39</f>
        <v>87000000</v>
      </c>
      <c r="AQ39" s="114" t="s">
        <v>65</v>
      </c>
      <c r="AR39" s="118">
        <v>87000000</v>
      </c>
      <c r="AS39" s="114" t="s">
        <v>93</v>
      </c>
      <c r="AT39" s="118">
        <v>0</v>
      </c>
      <c r="AU39" s="122" t="s">
        <v>73</v>
      </c>
      <c r="AV39" s="226">
        <v>0</v>
      </c>
      <c r="AW39" s="200">
        <f t="shared" si="3"/>
        <v>87000000</v>
      </c>
      <c r="AX39" s="123">
        <f t="shared" si="4"/>
        <v>0</v>
      </c>
      <c r="AY39" s="123">
        <v>0</v>
      </c>
      <c r="AZ39" s="225" t="s">
        <v>73</v>
      </c>
      <c r="BA39" s="114" t="s">
        <v>94</v>
      </c>
      <c r="BB39" s="112" t="s">
        <v>1087</v>
      </c>
      <c r="BC39" s="110" t="s">
        <v>65</v>
      </c>
      <c r="BD39" s="110" t="s">
        <v>101</v>
      </c>
    </row>
    <row r="40" spans="1:56" x14ac:dyDescent="0.25">
      <c r="A40" s="110">
        <v>2025</v>
      </c>
      <c r="B40" s="110">
        <v>891780111</v>
      </c>
      <c r="C40" s="110" t="s">
        <v>63</v>
      </c>
      <c r="D40" s="111" t="s">
        <v>1086</v>
      </c>
      <c r="E40" s="116" t="s">
        <v>1085</v>
      </c>
      <c r="F40" s="114">
        <v>0</v>
      </c>
      <c r="G40" s="114" t="s">
        <v>71</v>
      </c>
      <c r="H40" s="110" t="s">
        <v>107</v>
      </c>
      <c r="I40" s="115" t="s">
        <v>180</v>
      </c>
      <c r="J40" s="129" t="s">
        <v>1084</v>
      </c>
      <c r="K40" s="118">
        <v>80000000</v>
      </c>
      <c r="L40" s="110" t="s">
        <v>66</v>
      </c>
      <c r="M40" s="120" t="s">
        <v>1083</v>
      </c>
      <c r="N40" s="120">
        <v>36560048</v>
      </c>
      <c r="O40" s="120">
        <v>274</v>
      </c>
      <c r="P40" s="227">
        <v>45694</v>
      </c>
      <c r="Q40" s="118">
        <v>80000000</v>
      </c>
      <c r="R40" s="169">
        <v>45700</v>
      </c>
      <c r="S40" s="118">
        <v>80000000</v>
      </c>
      <c r="T40" s="114" t="s">
        <v>65</v>
      </c>
      <c r="U40" s="204">
        <v>85152695</v>
      </c>
      <c r="V40" s="112" t="s">
        <v>1078</v>
      </c>
      <c r="W40" s="169">
        <v>45700</v>
      </c>
      <c r="X40" s="169">
        <v>45702</v>
      </c>
      <c r="Y40" s="169" t="s">
        <v>73</v>
      </c>
      <c r="Z40" s="169">
        <v>45869</v>
      </c>
      <c r="AA40" s="112">
        <f t="shared" si="0"/>
        <v>167</v>
      </c>
      <c r="AB40" s="114">
        <v>0</v>
      </c>
      <c r="AC40" s="118">
        <v>0</v>
      </c>
      <c r="AD40" s="114">
        <v>0</v>
      </c>
      <c r="AE40" s="119" t="s">
        <v>73</v>
      </c>
      <c r="AF40" s="112">
        <f>+IF(AE40="1800-01-01",0,AE40-Z40)</f>
        <v>0</v>
      </c>
      <c r="AG40" s="114">
        <v>0</v>
      </c>
      <c r="AH40" s="118">
        <v>0</v>
      </c>
      <c r="AI40" s="227" t="s">
        <v>73</v>
      </c>
      <c r="AJ40" s="225" t="s">
        <v>73</v>
      </c>
      <c r="AK40" s="114">
        <v>0</v>
      </c>
      <c r="AL40" s="114" t="s">
        <v>73</v>
      </c>
      <c r="AM40" s="114" t="s">
        <v>73</v>
      </c>
      <c r="AN40" s="114" t="s">
        <v>73</v>
      </c>
      <c r="AO40" s="112">
        <f t="shared" si="2"/>
        <v>0</v>
      </c>
      <c r="AP40" s="112">
        <f>+K40+AC40-AH40</f>
        <v>80000000</v>
      </c>
      <c r="AQ40" s="114" t="s">
        <v>65</v>
      </c>
      <c r="AR40" s="118">
        <v>80000000</v>
      </c>
      <c r="AS40" s="114" t="s">
        <v>93</v>
      </c>
      <c r="AT40" s="118">
        <v>0</v>
      </c>
      <c r="AU40" s="122" t="s">
        <v>73</v>
      </c>
      <c r="AV40" s="226">
        <v>19625118</v>
      </c>
      <c r="AW40" s="200">
        <f t="shared" si="3"/>
        <v>60374882</v>
      </c>
      <c r="AX40" s="123">
        <f t="shared" si="4"/>
        <v>0.24531397499999999</v>
      </c>
      <c r="AY40" s="123">
        <v>0.25</v>
      </c>
      <c r="AZ40" s="225" t="s">
        <v>73</v>
      </c>
      <c r="BA40" s="114" t="s">
        <v>94</v>
      </c>
      <c r="BB40" s="112" t="s">
        <v>1082</v>
      </c>
      <c r="BC40" s="110" t="s">
        <v>65</v>
      </c>
      <c r="BD40" s="110" t="s">
        <v>101</v>
      </c>
    </row>
    <row r="41" spans="1:56" x14ac:dyDescent="0.25">
      <c r="A41" s="110">
        <v>2025</v>
      </c>
      <c r="B41" s="110">
        <v>891780111</v>
      </c>
      <c r="C41" s="110" t="s">
        <v>63</v>
      </c>
      <c r="D41" s="111" t="s">
        <v>1081</v>
      </c>
      <c r="E41" s="116" t="s">
        <v>1080</v>
      </c>
      <c r="F41" s="114">
        <v>0</v>
      </c>
      <c r="G41" s="114" t="s">
        <v>71</v>
      </c>
      <c r="H41" s="110" t="s">
        <v>64</v>
      </c>
      <c r="I41" s="115" t="s">
        <v>180</v>
      </c>
      <c r="J41" s="129" t="s">
        <v>1079</v>
      </c>
      <c r="K41" s="118">
        <v>20000000</v>
      </c>
      <c r="L41" s="110" t="s">
        <v>66</v>
      </c>
      <c r="M41" s="120" t="s">
        <v>1073</v>
      </c>
      <c r="N41" s="204">
        <v>900173983</v>
      </c>
      <c r="O41" s="120">
        <v>238</v>
      </c>
      <c r="P41" s="227">
        <v>45702</v>
      </c>
      <c r="Q41" s="118">
        <v>20000000</v>
      </c>
      <c r="R41" s="169">
        <v>45702</v>
      </c>
      <c r="S41" s="118">
        <v>20000000</v>
      </c>
      <c r="T41" s="114" t="s">
        <v>65</v>
      </c>
      <c r="U41" s="204">
        <v>57462359</v>
      </c>
      <c r="V41" s="112" t="s">
        <v>6019</v>
      </c>
      <c r="W41" s="169">
        <v>45702</v>
      </c>
      <c r="X41" s="169">
        <v>45708</v>
      </c>
      <c r="Y41" s="169" t="s">
        <v>73</v>
      </c>
      <c r="Z41" s="169">
        <v>45858</v>
      </c>
      <c r="AA41" s="112">
        <f t="shared" si="0"/>
        <v>150</v>
      </c>
      <c r="AB41" s="114">
        <v>0</v>
      </c>
      <c r="AC41" s="118">
        <v>0</v>
      </c>
      <c r="AD41" s="114">
        <v>0</v>
      </c>
      <c r="AE41" s="119" t="s">
        <v>73</v>
      </c>
      <c r="AF41" s="112">
        <f>+IF(AE41="1800-01-01",0,AE41-Z41)</f>
        <v>0</v>
      </c>
      <c r="AG41" s="114">
        <v>0</v>
      </c>
      <c r="AH41" s="118">
        <v>0</v>
      </c>
      <c r="AI41" s="227" t="s">
        <v>73</v>
      </c>
      <c r="AJ41" s="225" t="s">
        <v>73</v>
      </c>
      <c r="AK41" s="114">
        <v>0</v>
      </c>
      <c r="AL41" s="114" t="s">
        <v>73</v>
      </c>
      <c r="AM41" s="114" t="s">
        <v>73</v>
      </c>
      <c r="AN41" s="114" t="s">
        <v>73</v>
      </c>
      <c r="AO41" s="112">
        <f t="shared" si="2"/>
        <v>0</v>
      </c>
      <c r="AP41" s="112">
        <f>+K41+AC41-AH41</f>
        <v>20000000</v>
      </c>
      <c r="AQ41" s="114" t="s">
        <v>65</v>
      </c>
      <c r="AR41" s="118">
        <v>20000000</v>
      </c>
      <c r="AS41" s="114" t="s">
        <v>93</v>
      </c>
      <c r="AT41" s="118">
        <v>0</v>
      </c>
      <c r="AU41" s="122" t="s">
        <v>73</v>
      </c>
      <c r="AV41" s="226">
        <v>0</v>
      </c>
      <c r="AW41" s="200">
        <f t="shared" si="3"/>
        <v>20000000</v>
      </c>
      <c r="AX41" s="123">
        <f t="shared" si="4"/>
        <v>0</v>
      </c>
      <c r="AY41" s="123">
        <v>0</v>
      </c>
      <c r="AZ41" s="225" t="s">
        <v>73</v>
      </c>
      <c r="BA41" s="114" t="s">
        <v>94</v>
      </c>
      <c r="BB41" s="112" t="s">
        <v>1077</v>
      </c>
      <c r="BC41" s="110" t="s">
        <v>65</v>
      </c>
      <c r="BD41" s="110" t="s">
        <v>101</v>
      </c>
    </row>
    <row r="42" spans="1:56" x14ac:dyDescent="0.25">
      <c r="A42" s="110">
        <v>2025</v>
      </c>
      <c r="B42" s="110">
        <v>891780111</v>
      </c>
      <c r="C42" s="110" t="s">
        <v>63</v>
      </c>
      <c r="D42" s="111" t="s">
        <v>1076</v>
      </c>
      <c r="E42" s="116" t="s">
        <v>1075</v>
      </c>
      <c r="F42" s="114">
        <v>0</v>
      </c>
      <c r="G42" s="114" t="s">
        <v>71</v>
      </c>
      <c r="H42" s="110" t="s">
        <v>107</v>
      </c>
      <c r="I42" s="115" t="s">
        <v>180</v>
      </c>
      <c r="J42" s="111" t="s">
        <v>1074</v>
      </c>
      <c r="K42" s="118">
        <v>64875000</v>
      </c>
      <c r="L42" s="110" t="s">
        <v>66</v>
      </c>
      <c r="M42" s="120" t="s">
        <v>1073</v>
      </c>
      <c r="N42" s="204">
        <v>900173983</v>
      </c>
      <c r="O42" s="120">
        <v>503</v>
      </c>
      <c r="P42" s="227">
        <v>45715</v>
      </c>
      <c r="Q42" s="118">
        <v>64875000</v>
      </c>
      <c r="R42" s="169">
        <v>45720</v>
      </c>
      <c r="S42" s="118">
        <v>64875000</v>
      </c>
      <c r="T42" s="114" t="s">
        <v>65</v>
      </c>
      <c r="U42" s="118">
        <v>7633817</v>
      </c>
      <c r="V42" s="111" t="s">
        <v>1072</v>
      </c>
      <c r="W42" s="169">
        <v>45720</v>
      </c>
      <c r="X42" s="169">
        <v>45721</v>
      </c>
      <c r="Y42" s="169">
        <v>45721</v>
      </c>
      <c r="Z42" s="169">
        <v>46001</v>
      </c>
      <c r="AA42" s="112">
        <f t="shared" si="0"/>
        <v>280</v>
      </c>
      <c r="AB42" s="114">
        <v>0</v>
      </c>
      <c r="AC42" s="118">
        <v>0</v>
      </c>
      <c r="AD42" s="114">
        <v>0</v>
      </c>
      <c r="AE42" s="119" t="s">
        <v>73</v>
      </c>
      <c r="AF42" s="112">
        <f>+IF(AE42="1800-01-01",0,AE42-Z42)</f>
        <v>0</v>
      </c>
      <c r="AG42" s="114">
        <v>0</v>
      </c>
      <c r="AH42" s="118">
        <v>0</v>
      </c>
      <c r="AI42" s="227" t="s">
        <v>73</v>
      </c>
      <c r="AJ42" s="225" t="s">
        <v>73</v>
      </c>
      <c r="AK42" s="114">
        <v>0</v>
      </c>
      <c r="AL42" s="114" t="s">
        <v>73</v>
      </c>
      <c r="AM42" s="114" t="s">
        <v>73</v>
      </c>
      <c r="AN42" s="114" t="s">
        <v>73</v>
      </c>
      <c r="AO42" s="112">
        <f t="shared" si="2"/>
        <v>0</v>
      </c>
      <c r="AP42" s="112">
        <f>+K42+AC42-AH42</f>
        <v>64875000</v>
      </c>
      <c r="AQ42" s="114" t="s">
        <v>65</v>
      </c>
      <c r="AR42" s="118">
        <v>64875000</v>
      </c>
      <c r="AS42" s="114" t="s">
        <v>93</v>
      </c>
      <c r="AT42" s="118">
        <v>0</v>
      </c>
      <c r="AU42" s="122" t="s">
        <v>73</v>
      </c>
      <c r="AV42" s="226">
        <v>0</v>
      </c>
      <c r="AW42" s="200">
        <f t="shared" si="3"/>
        <v>64875000</v>
      </c>
      <c r="AX42" s="123">
        <f t="shared" si="4"/>
        <v>0</v>
      </c>
      <c r="AY42" s="123">
        <v>0</v>
      </c>
      <c r="AZ42" s="225" t="s">
        <v>73</v>
      </c>
      <c r="BA42" s="114" t="s">
        <v>94</v>
      </c>
      <c r="BB42" s="112" t="s">
        <v>1071</v>
      </c>
      <c r="BC42" s="110" t="s">
        <v>65</v>
      </c>
      <c r="BD42" s="110" t="s">
        <v>101</v>
      </c>
    </row>
    <row r="43" spans="1:56" x14ac:dyDescent="0.25">
      <c r="A43" s="110">
        <v>2025</v>
      </c>
      <c r="B43" s="110">
        <v>891780111</v>
      </c>
      <c r="C43" s="110" t="s">
        <v>63</v>
      </c>
      <c r="D43" s="111" t="s">
        <v>1070</v>
      </c>
      <c r="E43" s="116" t="s">
        <v>1069</v>
      </c>
      <c r="F43" s="113">
        <v>20220000100019</v>
      </c>
      <c r="G43" s="114" t="s">
        <v>71</v>
      </c>
      <c r="H43" s="110" t="s">
        <v>129</v>
      </c>
      <c r="I43" s="115" t="s">
        <v>180</v>
      </c>
      <c r="J43" s="111" t="s">
        <v>1068</v>
      </c>
      <c r="K43" s="118">
        <v>120061510</v>
      </c>
      <c r="L43" s="110" t="s">
        <v>66</v>
      </c>
      <c r="M43" s="120" t="s">
        <v>1067</v>
      </c>
      <c r="N43" s="120">
        <v>13378007</v>
      </c>
      <c r="O43" s="120">
        <v>66</v>
      </c>
      <c r="P43" s="227">
        <v>45701</v>
      </c>
      <c r="Q43" s="118">
        <v>148411510</v>
      </c>
      <c r="R43" s="169">
        <v>45730</v>
      </c>
      <c r="S43" s="118">
        <v>120061510</v>
      </c>
      <c r="T43" s="114" t="s">
        <v>65</v>
      </c>
      <c r="U43" s="118">
        <v>85468582</v>
      </c>
      <c r="V43" s="111" t="s">
        <v>1066</v>
      </c>
      <c r="W43" s="169">
        <v>45729</v>
      </c>
      <c r="X43" s="169">
        <v>45737</v>
      </c>
      <c r="Y43" s="169">
        <v>45733</v>
      </c>
      <c r="Z43" s="169">
        <v>45829</v>
      </c>
      <c r="AA43" s="112">
        <f t="shared" si="0"/>
        <v>96</v>
      </c>
      <c r="AB43" s="114">
        <v>0</v>
      </c>
      <c r="AC43" s="118">
        <v>0</v>
      </c>
      <c r="AD43" s="114">
        <v>0</v>
      </c>
      <c r="AE43" s="119" t="s">
        <v>73</v>
      </c>
      <c r="AF43" s="112">
        <f>+IF(AE43="1800-01-01",0,AE43-Z43)</f>
        <v>0</v>
      </c>
      <c r="AG43" s="114">
        <v>0</v>
      </c>
      <c r="AH43" s="118">
        <v>0</v>
      </c>
      <c r="AI43" s="227" t="s">
        <v>73</v>
      </c>
      <c r="AJ43" s="225" t="s">
        <v>73</v>
      </c>
      <c r="AK43" s="114">
        <v>0</v>
      </c>
      <c r="AL43" s="114" t="s">
        <v>73</v>
      </c>
      <c r="AM43" s="114" t="s">
        <v>73</v>
      </c>
      <c r="AN43" s="114" t="s">
        <v>73</v>
      </c>
      <c r="AO43" s="112">
        <f t="shared" si="2"/>
        <v>0</v>
      </c>
      <c r="AP43" s="112">
        <f>+K43+AC43-AH43</f>
        <v>120061510</v>
      </c>
      <c r="AQ43" s="114" t="s">
        <v>93</v>
      </c>
      <c r="AR43" s="118">
        <v>0</v>
      </c>
      <c r="AS43" s="114" t="s">
        <v>93</v>
      </c>
      <c r="AT43" s="118">
        <v>0</v>
      </c>
      <c r="AU43" s="122" t="s">
        <v>73</v>
      </c>
      <c r="AV43" s="226">
        <v>0</v>
      </c>
      <c r="AW43" s="200">
        <f t="shared" si="3"/>
        <v>120061510</v>
      </c>
      <c r="AX43" s="123">
        <f t="shared" si="4"/>
        <v>0</v>
      </c>
      <c r="AY43" s="123">
        <v>0</v>
      </c>
      <c r="AZ43" s="225" t="s">
        <v>73</v>
      </c>
      <c r="BA43" s="114" t="s">
        <v>94</v>
      </c>
      <c r="BB43" s="112" t="s">
        <v>1065</v>
      </c>
      <c r="BC43" s="110" t="s">
        <v>65</v>
      </c>
      <c r="BD43" s="110" t="s">
        <v>101</v>
      </c>
    </row>
    <row r="44" spans="1:56" ht="15.75" thickBot="1" x14ac:dyDescent="0.3">
      <c r="A44" s="130">
        <v>2025</v>
      </c>
      <c r="B44" s="130">
        <v>891780111</v>
      </c>
      <c r="C44" s="130" t="s">
        <v>63</v>
      </c>
      <c r="D44" s="72" t="s">
        <v>1064</v>
      </c>
      <c r="E44" s="132" t="s">
        <v>1063</v>
      </c>
      <c r="F44" s="71">
        <v>0</v>
      </c>
      <c r="G44" s="71" t="s">
        <v>71</v>
      </c>
      <c r="H44" s="130" t="s">
        <v>64</v>
      </c>
      <c r="I44" s="131" t="s">
        <v>180</v>
      </c>
      <c r="J44" s="72" t="s">
        <v>1062</v>
      </c>
      <c r="K44" s="73">
        <v>150000000</v>
      </c>
      <c r="L44" s="130" t="s">
        <v>66</v>
      </c>
      <c r="M44" s="65" t="s">
        <v>1061</v>
      </c>
      <c r="N44" s="65">
        <v>39048396</v>
      </c>
      <c r="O44" s="65">
        <v>496</v>
      </c>
      <c r="P44" s="224">
        <v>45715</v>
      </c>
      <c r="Q44" s="73">
        <v>150000000</v>
      </c>
      <c r="R44" s="74">
        <v>45747</v>
      </c>
      <c r="S44" s="73">
        <v>150000000</v>
      </c>
      <c r="T44" s="71" t="s">
        <v>65</v>
      </c>
      <c r="U44" s="73">
        <v>57462359</v>
      </c>
      <c r="V44" s="72" t="s">
        <v>1060</v>
      </c>
      <c r="W44" s="74">
        <v>45747</v>
      </c>
      <c r="X44" s="74">
        <v>45748</v>
      </c>
      <c r="Y44" s="74">
        <v>45748</v>
      </c>
      <c r="Z44" s="74">
        <v>46022</v>
      </c>
      <c r="AA44" s="75">
        <f t="shared" si="0"/>
        <v>274</v>
      </c>
      <c r="AB44" s="71">
        <v>0</v>
      </c>
      <c r="AC44" s="73">
        <v>0</v>
      </c>
      <c r="AD44" s="71">
        <v>0</v>
      </c>
      <c r="AE44" s="133" t="s">
        <v>73</v>
      </c>
      <c r="AF44" s="75">
        <f>+IF(AE44="1800-01-01",0,AE44-Z44)</f>
        <v>0</v>
      </c>
      <c r="AG44" s="71">
        <v>0</v>
      </c>
      <c r="AH44" s="73">
        <v>0</v>
      </c>
      <c r="AI44" s="224" t="s">
        <v>73</v>
      </c>
      <c r="AJ44" s="222" t="s">
        <v>73</v>
      </c>
      <c r="AK44" s="71">
        <v>0</v>
      </c>
      <c r="AL44" s="71" t="s">
        <v>73</v>
      </c>
      <c r="AM44" s="71" t="s">
        <v>73</v>
      </c>
      <c r="AN44" s="71" t="s">
        <v>73</v>
      </c>
      <c r="AO44" s="75">
        <f t="shared" si="2"/>
        <v>0</v>
      </c>
      <c r="AP44" s="75">
        <f>+K44+AC44-AH44</f>
        <v>150000000</v>
      </c>
      <c r="AQ44" s="71" t="s">
        <v>65</v>
      </c>
      <c r="AR44" s="73">
        <v>150000000</v>
      </c>
      <c r="AS44" s="71" t="s">
        <v>93</v>
      </c>
      <c r="AT44" s="73">
        <v>0</v>
      </c>
      <c r="AU44" s="69" t="s">
        <v>73</v>
      </c>
      <c r="AV44" s="223">
        <v>0</v>
      </c>
      <c r="AW44" s="194">
        <f t="shared" si="3"/>
        <v>150000000</v>
      </c>
      <c r="AX44" s="135">
        <f t="shared" si="4"/>
        <v>0</v>
      </c>
      <c r="AY44" s="135">
        <v>0</v>
      </c>
      <c r="AZ44" s="222" t="s">
        <v>73</v>
      </c>
      <c r="BA44" s="71" t="s">
        <v>94</v>
      </c>
      <c r="BB44" s="75" t="s">
        <v>1059</v>
      </c>
      <c r="BC44" s="130" t="s">
        <v>65</v>
      </c>
      <c r="BD44" s="130" t="s">
        <v>101</v>
      </c>
    </row>
    <row r="45" spans="1:56" s="23" customFormat="1" ht="15.75" thickBot="1" x14ac:dyDescent="0.3">
      <c r="A45" s="403" t="s">
        <v>67</v>
      </c>
      <c r="B45" s="404"/>
      <c r="C45" s="405"/>
      <c r="D45" s="192">
        <f>+SUBTOTAL(3,D8:D44)</f>
        <v>37</v>
      </c>
      <c r="E45" s="83"/>
      <c r="F45" s="82"/>
      <c r="G45" s="221"/>
      <c r="H45" s="220"/>
      <c r="I45" s="219"/>
      <c r="J45" s="89"/>
      <c r="K45" s="190">
        <f>SUM(K8:K44)</f>
        <v>12069270747.779999</v>
      </c>
      <c r="L45" s="400"/>
      <c r="M45" s="401"/>
      <c r="N45" s="401"/>
      <c r="O45" s="401"/>
      <c r="P45" s="401"/>
      <c r="Q45" s="401"/>
      <c r="R45" s="401"/>
      <c r="S45" s="401"/>
      <c r="T45" s="401"/>
      <c r="U45" s="401"/>
      <c r="V45" s="401"/>
      <c r="W45" s="401"/>
      <c r="X45" s="401"/>
      <c r="Y45" s="401"/>
      <c r="Z45" s="401"/>
      <c r="AA45" s="402"/>
      <c r="AB45" s="187">
        <f>SUM(AB8:AB44)</f>
        <v>1</v>
      </c>
      <c r="AC45" s="185">
        <f>SUM(AC8:AC44)</f>
        <v>10000000</v>
      </c>
      <c r="AD45" s="185">
        <f>SUM(AD8:AD44)</f>
        <v>0</v>
      </c>
      <c r="AE45" s="81"/>
      <c r="AF45" s="185">
        <f>SUM(AF8:AF44)</f>
        <v>0</v>
      </c>
      <c r="AG45" s="185">
        <f>SUM(AG8:AG44)</f>
        <v>1</v>
      </c>
      <c r="AH45" s="189">
        <f>SUM(AH8:AH44)</f>
        <v>40000000</v>
      </c>
      <c r="AI45" s="81"/>
      <c r="AJ45" s="81"/>
      <c r="AK45" s="188">
        <f>SUM(AK8:AK44)</f>
        <v>0</v>
      </c>
      <c r="AL45" s="400"/>
      <c r="AM45" s="401"/>
      <c r="AN45" s="401"/>
      <c r="AO45" s="402"/>
      <c r="AP45" s="187">
        <f>SUM(AP8:AP44)</f>
        <v>12039270747.779999</v>
      </c>
      <c r="AQ45" s="81"/>
      <c r="AR45" s="186">
        <f>SUM(AP45:AQ45)</f>
        <v>12039270747.779999</v>
      </c>
      <c r="AS45" s="81"/>
      <c r="AT45" s="185">
        <f>SUM(AT8:AT44)</f>
        <v>1927660071.5</v>
      </c>
      <c r="AU45" s="81"/>
      <c r="AV45" s="184">
        <f>SUM(AV8:AV44)</f>
        <v>3458721031.1099997</v>
      </c>
      <c r="AW45" s="183">
        <f>SUM(AW8:AW44)</f>
        <v>8580549716.6700001</v>
      </c>
      <c r="AX45" s="400"/>
      <c r="AY45" s="401"/>
      <c r="AZ45" s="401"/>
      <c r="BA45" s="401"/>
      <c r="BB45" s="401"/>
      <c r="BC45" s="401"/>
      <c r="BD45" s="401"/>
    </row>
  </sheetData>
  <sheetProtection formatCells="0" formatColumns="0" formatRows="0" insertRows="0" deleteRows="0" autoFilter="0"/>
  <mergeCells count="23">
    <mergeCell ref="A3:B6"/>
    <mergeCell ref="C3:F4"/>
    <mergeCell ref="AX45:BD45"/>
    <mergeCell ref="A45:C45"/>
    <mergeCell ref="L45:AA45"/>
    <mergeCell ref="BB6:BD6"/>
    <mergeCell ref="M6:N6"/>
    <mergeCell ref="O6:Q6"/>
    <mergeCell ref="R6:S6"/>
    <mergeCell ref="AL45:AO45"/>
    <mergeCell ref="T6:V6"/>
    <mergeCell ref="W6:AA6"/>
    <mergeCell ref="AB6:AF6"/>
    <mergeCell ref="G3:H5"/>
    <mergeCell ref="D6:F6"/>
    <mergeCell ref="AY6:BA6"/>
    <mergeCell ref="E5:F5"/>
    <mergeCell ref="AB5:AO5"/>
    <mergeCell ref="G6:J6"/>
    <mergeCell ref="AS6:AX6"/>
    <mergeCell ref="AQ6:AR6"/>
    <mergeCell ref="AG6:AJ6"/>
    <mergeCell ref="AK6:AO6"/>
  </mergeCells>
  <conditionalFormatting sqref="E5 D6">
    <cfRule type="containsText" dxfId="17" priority="10" operator="containsText" text="Seleccione Ordenador">
      <formula>NOT(ISERROR(SEARCH("Seleccione Ordenador",D5)))</formula>
    </cfRule>
  </conditionalFormatting>
  <conditionalFormatting sqref="E28">
    <cfRule type="colorScale" priority="8">
      <colorScale>
        <cfvo type="min"/>
        <cfvo type="max"/>
        <color theme="5" tint="0.59999389629810485"/>
        <color rgb="FFFFEF9C"/>
      </colorScale>
    </cfRule>
  </conditionalFormatting>
  <conditionalFormatting sqref="E5:F5">
    <cfRule type="colorScale" priority="9">
      <colorScale>
        <cfvo type="min"/>
        <cfvo type="percentile" val="50"/>
        <cfvo type="max"/>
        <color rgb="FFF8696B"/>
        <color rgb="FFFFEB84"/>
        <color rgb="FF63BE7B"/>
      </colorScale>
    </cfRule>
  </conditionalFormatting>
  <conditionalFormatting sqref="K8:K19 K21:K44">
    <cfRule type="cellIs" dxfId="16" priority="6" operator="greaterThan">
      <formula>$J$5</formula>
    </cfRule>
  </conditionalFormatting>
  <conditionalFormatting sqref="S31:S38">
    <cfRule type="cellIs" dxfId="15" priority="2" operator="greaterThan">
      <formula>$J$5</formula>
    </cfRule>
  </conditionalFormatting>
  <conditionalFormatting sqref="AC8:AC44">
    <cfRule type="cellIs" dxfId="14" priority="5" operator="greaterThan">
      <formula>$K$8/2</formula>
    </cfRule>
  </conditionalFormatting>
  <conditionalFormatting sqref="AO8:AR18 AA8:AA44 AF8:AF44 AW8:AY44 AP19:AR19 AO19:AO22 AP20:AP22 AQ21:AR22 AO23:AR44">
    <cfRule type="expression" dxfId="13" priority="7">
      <formula>+_xlfn.ISFORMULA(AA8)</formula>
    </cfRule>
  </conditionalFormatting>
  <conditionalFormatting sqref="AQ20">
    <cfRule type="expression" dxfId="12" priority="1">
      <formula>+_xlfn.ISFORMULA(AQ20)</formula>
    </cfRule>
  </conditionalFormatting>
  <dataValidations count="10">
    <dataValidation type="list" allowBlank="1" showInputMessage="1" showErrorMessage="1" sqref="I8:I44" xr:uid="{FAF74885-72D6-4561-BE2D-B13692DE44E5}">
      <formula1>"CONTRATO DE OBRAS, OTROS TIPOS, PRESTACIÓN DE SERVICIOS, SUMINISTROS"</formula1>
    </dataValidation>
    <dataValidation type="list" allowBlank="1" showInputMessage="1" showErrorMessage="1" sqref="BA8:BA44" xr:uid="{63DA7620-CE4C-4F8A-896E-61CFBC4FF58E}">
      <formula1>"Por iniciar,En ejecucion,Suspendido,Terminado,Liquidado"</formula1>
    </dataValidation>
    <dataValidation type="list" allowBlank="1" showInputMessage="1" showErrorMessage="1" sqref="G8:G44" xr:uid="{0702C2A5-72D9-4820-8D3B-D816F8654FDD}">
      <formula1>"OTRO SECTOR"</formula1>
    </dataValidation>
    <dataValidation type="list" allowBlank="1" showInputMessage="1" showErrorMessage="1" sqref="L8:L44" xr:uid="{EE8EE2F2-8BC1-46D7-B28C-9776309D777D}">
      <formula1>"DIRECTA"</formula1>
    </dataValidation>
    <dataValidation type="list" allowBlank="1" showInputMessage="1" showErrorMessage="1" sqref="H8:H44" xr:uid="{824282D2-6949-47C9-9CE1-93CEB98509B5}">
      <formula1>"FUNCIONAMIENTO,INVERSION,OTROS"</formula1>
    </dataValidation>
    <dataValidation type="list" allowBlank="1" showInputMessage="1" showErrorMessage="1" sqref="BD8:BD44" xr:uid="{7299B4FF-1FDF-4CCF-8E6C-D62CC1F07AC6}">
      <formula1>"SI,NA por TIPO Contrato"</formula1>
    </dataValidation>
    <dataValidation type="list" allowBlank="1" showInputMessage="1" showErrorMessage="1" sqref="BC8:BC44" xr:uid="{C999323E-82E4-4B22-A9EA-DF4DDEFC5E8D}">
      <formula1>"SI,NO HA INICIADO"</formula1>
    </dataValidation>
    <dataValidation type="list" allowBlank="1" showInputMessage="1" showErrorMessage="1" sqref="T8:T44 AS8:AS44 AQ8:AQ44" xr:uid="{301B71B2-D3E4-4E77-88BC-DCB7485E0C66}">
      <formula1>"SI,NO"</formula1>
    </dataValidation>
    <dataValidation type="list" allowBlank="1" showInputMessage="1" showErrorMessage="1" errorTitle="ERROR" error="SOLO VALIDO LISTA DESPLEGABLE" promptTitle="ESCOJA EL PERIODO" sqref="E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pageMargins left="0.7" right="0.7" top="0.75" bottom="0.75" header="0.3" footer="0.3"/>
  <pageSetup orientation="portrait" horizontalDpi="300" verticalDpi="300" r:id="rId1"/>
  <ignoredErrors>
    <ignoredError sqref="AF39"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92AB8-49AB-49C8-8AD4-F422582165C8}">
  <dimension ref="A1:BV650"/>
  <sheetViews>
    <sheetView showGridLines="0" zoomScaleNormal="100" workbookViewId="0">
      <selection activeCell="BI7" sqref="BI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style="44" customWidth="1"/>
    <col min="6" max="7" width="16.85546875" style="44" customWidth="1"/>
    <col min="8" max="8" width="16.5703125" style="44" customWidth="1"/>
    <col min="9" max="9" width="17.42578125" style="44" customWidth="1"/>
    <col min="10" max="10" width="21.7109375" style="46" customWidth="1"/>
    <col min="11" max="11" width="18.42578125" customWidth="1"/>
    <col min="12" max="12" width="14.7109375" customWidth="1"/>
    <col min="13" max="13" width="13.42578125" customWidth="1"/>
    <col min="14" max="14" width="16.140625" customWidth="1"/>
    <col min="15" max="15" width="16.42578125" customWidth="1"/>
    <col min="16" max="16" width="11.140625" style="44" customWidth="1"/>
    <col min="17" max="17" width="12.42578125" customWidth="1"/>
    <col min="18" max="18" width="14.140625" customWidth="1"/>
    <col min="19" max="19" width="13.5703125" customWidth="1"/>
    <col min="20" max="20" width="16.140625" customWidth="1"/>
    <col min="21" max="21" width="14.140625" customWidth="1"/>
    <col min="22" max="22" width="14.42578125" customWidth="1"/>
    <col min="23" max="23" width="17.140625" customWidth="1"/>
    <col min="24" max="24" width="16.42578125" style="271" customWidth="1"/>
    <col min="25" max="25" width="14.42578125" style="271" customWidth="1"/>
    <col min="26" max="26" width="13.85546875" customWidth="1"/>
    <col min="27" max="27" width="14.28515625" style="271" customWidth="1"/>
    <col min="28" max="28" width="15" customWidth="1"/>
    <col min="29" max="29" width="11.5703125" customWidth="1"/>
    <col min="30" max="30" width="14.85546875" style="273"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7.28515625" style="272" customWidth="1"/>
    <col min="50" max="50" width="14.140625" customWidth="1"/>
    <col min="51" max="52" width="12" customWidth="1"/>
    <col min="53" max="53" width="12.28515625" style="271" customWidth="1"/>
    <col min="54" max="54" width="12.42578125" customWidth="1"/>
  </cols>
  <sheetData>
    <row r="1" spans="1:74" ht="7.5" customHeight="1" x14ac:dyDescent="0.25">
      <c r="F1"/>
      <c r="G1"/>
      <c r="H1"/>
      <c r="I1"/>
      <c r="J1"/>
      <c r="W1" s="289"/>
      <c r="AD1" s="290"/>
      <c r="AJ1"/>
      <c r="AW1" s="291"/>
    </row>
    <row r="2" spans="1:74" ht="11.25" customHeight="1" thickBot="1" x14ac:dyDescent="0.3">
      <c r="F2"/>
      <c r="G2"/>
      <c r="H2" s="2"/>
      <c r="I2"/>
      <c r="J2"/>
      <c r="W2" s="289"/>
      <c r="AD2" s="290"/>
      <c r="AJ2"/>
      <c r="AW2" s="291"/>
    </row>
    <row r="3" spans="1:74" ht="21" customHeight="1" thickBot="1" x14ac:dyDescent="0.3">
      <c r="B3" s="369"/>
      <c r="C3" s="370"/>
      <c r="D3" s="375" t="s">
        <v>69</v>
      </c>
      <c r="E3" s="376"/>
      <c r="F3" s="376"/>
      <c r="G3" s="377"/>
      <c r="H3" s="384" t="s">
        <v>0</v>
      </c>
      <c r="I3" s="410"/>
      <c r="J3" s="38"/>
      <c r="K3" s="4" t="s">
        <v>74</v>
      </c>
      <c r="L3" s="300"/>
      <c r="M3" s="5"/>
      <c r="N3" s="5"/>
      <c r="O3" s="5"/>
      <c r="P3" s="104"/>
      <c r="Q3" s="5"/>
      <c r="R3" s="5"/>
      <c r="S3" s="5"/>
      <c r="T3" s="5"/>
      <c r="U3" s="5"/>
      <c r="V3" s="5"/>
      <c r="W3" s="292"/>
      <c r="X3" s="293"/>
      <c r="Y3" s="294"/>
      <c r="Z3" s="292"/>
      <c r="AA3" s="294"/>
      <c r="AB3" s="292"/>
      <c r="AC3" s="5"/>
      <c r="AD3" s="295"/>
      <c r="AE3" s="5"/>
      <c r="AF3" s="292"/>
      <c r="AG3" s="5"/>
      <c r="AH3" s="292"/>
      <c r="AI3" s="5"/>
      <c r="AJ3" s="5"/>
      <c r="AK3" s="292"/>
      <c r="AL3" s="5"/>
      <c r="AM3" s="292"/>
      <c r="AN3" s="5"/>
      <c r="AO3" s="5"/>
      <c r="AP3" s="292"/>
      <c r="AQ3" s="5"/>
      <c r="AR3" s="5"/>
      <c r="AS3" s="5"/>
      <c r="AT3" s="5"/>
      <c r="AU3" s="5"/>
      <c r="AV3" s="5"/>
      <c r="AW3" s="296"/>
      <c r="AX3" s="5"/>
      <c r="AY3" s="5"/>
      <c r="AZ3" s="292"/>
      <c r="BA3" s="294"/>
      <c r="BB3" s="292"/>
      <c r="BC3" s="5"/>
      <c r="BD3" s="292"/>
      <c r="BE3" s="5"/>
    </row>
    <row r="4" spans="1:74" ht="28.5" customHeight="1" thickBot="1" x14ac:dyDescent="0.3">
      <c r="B4" s="371"/>
      <c r="C4" s="372"/>
      <c r="D4" s="407"/>
      <c r="E4" s="408"/>
      <c r="F4" s="408"/>
      <c r="G4" s="409"/>
      <c r="H4" s="386"/>
      <c r="I4" s="411"/>
      <c r="J4" s="39"/>
      <c r="K4" s="3">
        <v>42</v>
      </c>
      <c r="L4" s="4" t="s">
        <v>1</v>
      </c>
      <c r="M4" s="5"/>
      <c r="N4" s="5"/>
      <c r="O4" s="5"/>
      <c r="P4" s="104"/>
      <c r="Q4" s="5"/>
      <c r="R4" s="5"/>
      <c r="S4" s="5"/>
      <c r="T4" s="5"/>
      <c r="U4" s="5"/>
      <c r="V4" s="5"/>
      <c r="W4" s="292"/>
      <c r="X4" s="293"/>
      <c r="Y4" s="294"/>
      <c r="Z4" s="292"/>
      <c r="AA4" s="294"/>
      <c r="AB4" s="292"/>
      <c r="AC4" s="5"/>
      <c r="AD4" s="295"/>
      <c r="AE4" s="5"/>
      <c r="AF4" s="292"/>
      <c r="AG4" s="5"/>
      <c r="AH4" s="292"/>
      <c r="AI4" s="5"/>
      <c r="AJ4" s="5"/>
      <c r="AK4" s="292"/>
      <c r="AL4" s="5"/>
      <c r="AM4" s="292"/>
      <c r="AN4" s="5"/>
      <c r="AO4" s="5"/>
      <c r="AP4" s="292"/>
      <c r="AQ4" s="5"/>
      <c r="AR4" s="5"/>
      <c r="AS4" s="5"/>
      <c r="AT4" s="5"/>
      <c r="AU4" s="5"/>
      <c r="AV4" s="5"/>
      <c r="AW4" s="296"/>
      <c r="AX4" s="5"/>
      <c r="AY4" s="5"/>
      <c r="AZ4" s="292"/>
      <c r="BA4" s="294"/>
      <c r="BB4" s="292"/>
      <c r="BC4" s="5"/>
      <c r="BD4" s="292"/>
      <c r="BE4" s="5"/>
    </row>
    <row r="5" spans="1:74" ht="23.25" customHeight="1" thickBot="1" x14ac:dyDescent="0.3">
      <c r="B5" s="371"/>
      <c r="C5" s="372"/>
      <c r="D5" s="298" t="s">
        <v>2</v>
      </c>
      <c r="E5" s="297"/>
      <c r="F5" s="413" t="s">
        <v>100</v>
      </c>
      <c r="G5" s="414"/>
      <c r="H5" s="388"/>
      <c r="I5" s="412"/>
      <c r="J5" s="48"/>
      <c r="K5" s="299">
        <f>+L6*K4</f>
        <v>59787000</v>
      </c>
      <c r="L5" s="301" t="s">
        <v>3</v>
      </c>
      <c r="M5" s="5"/>
      <c r="N5" s="5"/>
      <c r="O5" s="5"/>
      <c r="P5" s="104"/>
      <c r="Q5" s="5"/>
      <c r="R5" s="5"/>
      <c r="S5" s="5"/>
      <c r="T5" s="5"/>
      <c r="U5" s="5"/>
      <c r="V5" s="5"/>
      <c r="W5" s="292"/>
      <c r="X5" s="293"/>
      <c r="Y5" s="293"/>
      <c r="Z5" s="292"/>
      <c r="AA5" s="293"/>
      <c r="AB5" s="292"/>
      <c r="AC5" s="360" t="s">
        <v>4</v>
      </c>
      <c r="AD5" s="361"/>
      <c r="AE5" s="361"/>
      <c r="AF5" s="361"/>
      <c r="AG5" s="361"/>
      <c r="AH5" s="361"/>
      <c r="AI5" s="361"/>
      <c r="AJ5" s="361"/>
      <c r="AK5" s="361"/>
      <c r="AL5" s="361"/>
      <c r="AM5" s="361"/>
      <c r="AN5" s="361"/>
      <c r="AO5" s="361"/>
      <c r="AP5" s="362"/>
      <c r="AQ5" s="5"/>
      <c r="AR5" s="5"/>
      <c r="AS5" s="5"/>
      <c r="AT5" s="5"/>
      <c r="AU5" s="5"/>
      <c r="AV5" s="5"/>
      <c r="AW5" s="296"/>
      <c r="AX5" s="5"/>
      <c r="AY5" s="5"/>
      <c r="AZ5" s="5"/>
      <c r="BA5" s="294"/>
      <c r="BB5" s="5"/>
      <c r="BC5" s="5"/>
      <c r="BD5" s="5"/>
      <c r="BE5" s="5"/>
    </row>
    <row r="6" spans="1:74" s="12" customFormat="1" ht="31.5" customHeight="1" thickBot="1" x14ac:dyDescent="0.3">
      <c r="B6" s="373"/>
      <c r="C6" s="374"/>
      <c r="D6" s="13" t="s">
        <v>5</v>
      </c>
      <c r="E6" s="390" t="s">
        <v>4613</v>
      </c>
      <c r="F6" s="390"/>
      <c r="G6" s="391"/>
      <c r="H6" s="415" t="s">
        <v>82</v>
      </c>
      <c r="I6" s="415"/>
      <c r="J6" s="415"/>
      <c r="K6" s="415"/>
      <c r="L6" s="288">
        <v>1423500</v>
      </c>
      <c r="M6" s="302"/>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303"/>
      <c r="AR6" s="366" t="s">
        <v>75</v>
      </c>
      <c r="AS6" s="368"/>
      <c r="AT6" s="366" t="s">
        <v>14</v>
      </c>
      <c r="AU6" s="367"/>
      <c r="AV6" s="367"/>
      <c r="AW6" s="367"/>
      <c r="AX6" s="367"/>
      <c r="AY6" s="368"/>
      <c r="AZ6" s="366" t="s">
        <v>72</v>
      </c>
      <c r="BA6" s="406"/>
      <c r="BB6" s="368"/>
      <c r="BC6" s="366" t="s">
        <v>15</v>
      </c>
      <c r="BD6" s="367"/>
      <c r="BE6" s="368"/>
    </row>
    <row r="7" spans="1:74" s="22" customFormat="1" ht="77.25" thickBot="1" x14ac:dyDescent="0.3">
      <c r="A7" s="14"/>
      <c r="B7" s="93" t="s">
        <v>16</v>
      </c>
      <c r="C7" s="94" t="s">
        <v>17</v>
      </c>
      <c r="D7" s="102" t="s">
        <v>18</v>
      </c>
      <c r="E7" s="103" t="s">
        <v>19</v>
      </c>
      <c r="F7" s="103" t="s">
        <v>20</v>
      </c>
      <c r="G7" s="102" t="s">
        <v>21</v>
      </c>
      <c r="H7" s="93" t="s">
        <v>22</v>
      </c>
      <c r="I7" s="93" t="s">
        <v>70</v>
      </c>
      <c r="J7" s="93" t="s">
        <v>78</v>
      </c>
      <c r="K7" s="93" t="s">
        <v>23</v>
      </c>
      <c r="L7" s="93" t="s">
        <v>24</v>
      </c>
      <c r="M7" s="93" t="s">
        <v>25</v>
      </c>
      <c r="N7" s="93" t="s">
        <v>26</v>
      </c>
      <c r="O7" s="94" t="s">
        <v>27</v>
      </c>
      <c r="P7" s="94" t="s">
        <v>28</v>
      </c>
      <c r="Q7" s="93" t="s">
        <v>29</v>
      </c>
      <c r="R7" s="93" t="s">
        <v>30</v>
      </c>
      <c r="S7" s="93" t="s">
        <v>31</v>
      </c>
      <c r="T7" s="93" t="s">
        <v>32</v>
      </c>
      <c r="U7" s="93" t="s">
        <v>33</v>
      </c>
      <c r="V7" s="94" t="s">
        <v>34</v>
      </c>
      <c r="W7" s="93" t="s">
        <v>35</v>
      </c>
      <c r="X7" s="281" t="s">
        <v>68</v>
      </c>
      <c r="Y7" s="281" t="s">
        <v>36</v>
      </c>
      <c r="Z7" s="93" t="s">
        <v>37</v>
      </c>
      <c r="AA7" s="284" t="s">
        <v>38</v>
      </c>
      <c r="AB7" s="98" t="s">
        <v>39</v>
      </c>
      <c r="AC7" s="93" t="s">
        <v>40</v>
      </c>
      <c r="AD7" s="283" t="s">
        <v>41</v>
      </c>
      <c r="AE7" s="93" t="s">
        <v>42</v>
      </c>
      <c r="AF7" s="99" t="s">
        <v>43</v>
      </c>
      <c r="AG7" s="98" t="s">
        <v>44</v>
      </c>
      <c r="AH7" s="93" t="s">
        <v>45</v>
      </c>
      <c r="AI7" s="93" t="s">
        <v>46</v>
      </c>
      <c r="AJ7" s="99" t="s">
        <v>47</v>
      </c>
      <c r="AK7" s="99" t="s">
        <v>80</v>
      </c>
      <c r="AL7" s="93" t="s">
        <v>48</v>
      </c>
      <c r="AM7" s="99" t="s">
        <v>49</v>
      </c>
      <c r="AN7" s="99" t="s">
        <v>50</v>
      </c>
      <c r="AO7" s="99" t="s">
        <v>79</v>
      </c>
      <c r="AP7" s="98" t="s">
        <v>51</v>
      </c>
      <c r="AQ7" s="98" t="s">
        <v>52</v>
      </c>
      <c r="AR7" s="93" t="s">
        <v>76</v>
      </c>
      <c r="AS7" s="93" t="s">
        <v>77</v>
      </c>
      <c r="AT7" s="93" t="s">
        <v>53</v>
      </c>
      <c r="AU7" s="93" t="s">
        <v>54</v>
      </c>
      <c r="AV7" s="93" t="s">
        <v>55</v>
      </c>
      <c r="AW7" s="282" t="s">
        <v>56</v>
      </c>
      <c r="AX7" s="96" t="s">
        <v>57</v>
      </c>
      <c r="AY7" s="96" t="s">
        <v>83</v>
      </c>
      <c r="AZ7" s="95" t="s">
        <v>84</v>
      </c>
      <c r="BA7" s="281" t="s">
        <v>58</v>
      </c>
      <c r="BB7" s="93" t="s">
        <v>59</v>
      </c>
      <c r="BC7" s="94" t="s">
        <v>60</v>
      </c>
      <c r="BD7" s="94" t="s">
        <v>61</v>
      </c>
      <c r="BE7" s="94"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51" t="s">
        <v>4612</v>
      </c>
      <c r="F8" s="51" t="s">
        <v>4611</v>
      </c>
      <c r="G8" s="51">
        <v>0</v>
      </c>
      <c r="H8" s="51" t="s">
        <v>71</v>
      </c>
      <c r="I8" s="49" t="s">
        <v>64</v>
      </c>
      <c r="J8" s="52" t="s">
        <v>81</v>
      </c>
      <c r="K8" s="53" t="s">
        <v>4610</v>
      </c>
      <c r="L8" s="54">
        <v>18412700</v>
      </c>
      <c r="M8" s="49" t="s">
        <v>66</v>
      </c>
      <c r="N8" s="53" t="s">
        <v>4609</v>
      </c>
      <c r="O8" s="53">
        <v>1098731749</v>
      </c>
      <c r="P8" s="51">
        <v>28</v>
      </c>
      <c r="Q8" s="58">
        <v>45670</v>
      </c>
      <c r="R8" s="50">
        <v>5573604000</v>
      </c>
      <c r="S8" s="58">
        <v>45671</v>
      </c>
      <c r="T8" s="54">
        <v>18412700</v>
      </c>
      <c r="U8" s="51" t="s">
        <v>65</v>
      </c>
      <c r="V8" s="54">
        <v>26671578</v>
      </c>
      <c r="W8" s="52" t="s">
        <v>3912</v>
      </c>
      <c r="X8" s="56">
        <v>45671</v>
      </c>
      <c r="Y8" s="56">
        <v>45671</v>
      </c>
      <c r="Z8" s="56" t="s">
        <v>73</v>
      </c>
      <c r="AA8" s="56">
        <v>45808</v>
      </c>
      <c r="AB8" s="57">
        <f t="shared" ref="AB8:AB71" si="0">+IF(Z8="1800-01-01",AA8-Y8,AA8-Z8)</f>
        <v>137</v>
      </c>
      <c r="AC8" s="51">
        <v>0</v>
      </c>
      <c r="AD8" s="280">
        <v>0</v>
      </c>
      <c r="AE8" s="51">
        <v>0</v>
      </c>
      <c r="AF8" s="55" t="s">
        <v>73</v>
      </c>
      <c r="AG8" s="57">
        <f t="shared" ref="AG8:AG71" si="1">+IF(AF8="1800-01-01",0,AF8-AA8)</f>
        <v>0</v>
      </c>
      <c r="AH8" s="51">
        <v>0</v>
      </c>
      <c r="AI8" s="54">
        <v>0</v>
      </c>
      <c r="AJ8" s="51" t="s">
        <v>73</v>
      </c>
      <c r="AK8" s="58" t="s">
        <v>73</v>
      </c>
      <c r="AL8" s="51">
        <v>0</v>
      </c>
      <c r="AM8" s="58" t="s">
        <v>73</v>
      </c>
      <c r="AN8" s="58" t="s">
        <v>73</v>
      </c>
      <c r="AO8" s="58" t="s">
        <v>73</v>
      </c>
      <c r="AP8" s="57">
        <f t="shared" ref="AP8:AP71" si="2">+IF(AM8="1800-01-01",0,AN8-AM8)</f>
        <v>0</v>
      </c>
      <c r="AQ8" s="57">
        <f>+L8+AD8-AI8</f>
        <v>18412700</v>
      </c>
      <c r="AR8" s="51" t="s">
        <v>65</v>
      </c>
      <c r="AS8" s="54">
        <v>18412700</v>
      </c>
      <c r="AT8" s="51" t="s">
        <v>93</v>
      </c>
      <c r="AU8" s="54">
        <v>0</v>
      </c>
      <c r="AV8" s="59" t="s">
        <v>73</v>
      </c>
      <c r="AW8" s="276">
        <v>10632700</v>
      </c>
      <c r="AX8" s="61">
        <f t="shared" ref="AX8:AX71" si="3">AQ8-AW8</f>
        <v>7780000</v>
      </c>
      <c r="AY8" s="62">
        <f t="shared" ref="AY8:AY71" si="4">+IFERROR(AW8/AQ8,"_")</f>
        <v>0.57746555366676267</v>
      </c>
      <c r="AZ8" s="63">
        <v>0.57746555366676267</v>
      </c>
      <c r="BA8" s="59" t="s">
        <v>73</v>
      </c>
      <c r="BB8" s="51" t="s">
        <v>94</v>
      </c>
      <c r="BC8" s="53" t="s">
        <v>4608</v>
      </c>
      <c r="BD8" s="49" t="s">
        <v>65</v>
      </c>
      <c r="BE8" s="49" t="s">
        <v>65</v>
      </c>
    </row>
    <row r="9" spans="1:74" x14ac:dyDescent="0.25">
      <c r="B9" s="110">
        <v>2025</v>
      </c>
      <c r="C9" s="110">
        <v>891780111</v>
      </c>
      <c r="D9" s="110" t="s">
        <v>63</v>
      </c>
      <c r="E9" s="114" t="s">
        <v>4607</v>
      </c>
      <c r="F9" s="114" t="s">
        <v>4606</v>
      </c>
      <c r="G9" s="114">
        <v>0</v>
      </c>
      <c r="H9" s="114" t="s">
        <v>71</v>
      </c>
      <c r="I9" s="110" t="s">
        <v>64</v>
      </c>
      <c r="J9" s="115" t="s">
        <v>81</v>
      </c>
      <c r="K9" s="120" t="s">
        <v>4605</v>
      </c>
      <c r="L9" s="118">
        <v>20826700</v>
      </c>
      <c r="M9" s="110" t="s">
        <v>66</v>
      </c>
      <c r="N9" s="120" t="s">
        <v>4604</v>
      </c>
      <c r="O9" s="120">
        <v>57291189</v>
      </c>
      <c r="P9" s="114">
        <v>28</v>
      </c>
      <c r="Q9" s="121">
        <v>45670</v>
      </c>
      <c r="R9" s="120">
        <v>5573604000</v>
      </c>
      <c r="S9" s="121">
        <v>45671</v>
      </c>
      <c r="T9" s="118">
        <v>20826700</v>
      </c>
      <c r="U9" s="114" t="s">
        <v>65</v>
      </c>
      <c r="V9" s="118">
        <v>26671578</v>
      </c>
      <c r="W9" s="111" t="s">
        <v>3912</v>
      </c>
      <c r="X9" s="169">
        <v>45671</v>
      </c>
      <c r="Y9" s="169">
        <v>45671</v>
      </c>
      <c r="Z9" s="169" t="s">
        <v>73</v>
      </c>
      <c r="AA9" s="169">
        <v>45808</v>
      </c>
      <c r="AB9" s="112">
        <f t="shared" si="0"/>
        <v>137</v>
      </c>
      <c r="AC9" s="114">
        <v>0</v>
      </c>
      <c r="AD9" s="277">
        <v>0</v>
      </c>
      <c r="AE9" s="114">
        <v>0</v>
      </c>
      <c r="AF9" s="119" t="s">
        <v>73</v>
      </c>
      <c r="AG9" s="112">
        <f t="shared" si="1"/>
        <v>0</v>
      </c>
      <c r="AH9" s="114">
        <v>0</v>
      </c>
      <c r="AI9" s="118">
        <v>0</v>
      </c>
      <c r="AJ9" s="114" t="s">
        <v>73</v>
      </c>
      <c r="AK9" s="121" t="s">
        <v>73</v>
      </c>
      <c r="AL9" s="114">
        <v>0</v>
      </c>
      <c r="AM9" s="121" t="s">
        <v>73</v>
      </c>
      <c r="AN9" s="121" t="s">
        <v>73</v>
      </c>
      <c r="AO9" s="121" t="s">
        <v>73</v>
      </c>
      <c r="AP9" s="112">
        <f t="shared" si="2"/>
        <v>0</v>
      </c>
      <c r="AQ9" s="112">
        <f>+L9+AD9-AI9</f>
        <v>20826700</v>
      </c>
      <c r="AR9" s="114" t="s">
        <v>65</v>
      </c>
      <c r="AS9" s="118">
        <v>20826700</v>
      </c>
      <c r="AT9" s="114" t="s">
        <v>93</v>
      </c>
      <c r="AU9" s="118">
        <v>0</v>
      </c>
      <c r="AV9" s="122" t="s">
        <v>73</v>
      </c>
      <c r="AW9" s="285">
        <v>12026700</v>
      </c>
      <c r="AX9" s="200">
        <f t="shared" si="3"/>
        <v>8800000</v>
      </c>
      <c r="AY9" s="123">
        <f t="shared" si="4"/>
        <v>0.57746546500405727</v>
      </c>
      <c r="AZ9" s="124">
        <v>0.57746546500405727</v>
      </c>
      <c r="BA9" s="122" t="s">
        <v>73</v>
      </c>
      <c r="BB9" s="114" t="s">
        <v>94</v>
      </c>
      <c r="BC9" s="120" t="s">
        <v>4603</v>
      </c>
      <c r="BD9" s="110" t="s">
        <v>65</v>
      </c>
      <c r="BE9" s="110" t="s">
        <v>65</v>
      </c>
    </row>
    <row r="10" spans="1:74" x14ac:dyDescent="0.25">
      <c r="B10" s="110">
        <v>2025</v>
      </c>
      <c r="C10" s="110">
        <v>891780111</v>
      </c>
      <c r="D10" s="110" t="s">
        <v>63</v>
      </c>
      <c r="E10" s="114" t="s">
        <v>4602</v>
      </c>
      <c r="F10" s="114" t="s">
        <v>4601</v>
      </c>
      <c r="G10" s="114">
        <v>0</v>
      </c>
      <c r="H10" s="114" t="s">
        <v>71</v>
      </c>
      <c r="I10" s="110" t="s">
        <v>64</v>
      </c>
      <c r="J10" s="115" t="s">
        <v>81</v>
      </c>
      <c r="K10" s="120" t="s">
        <v>4600</v>
      </c>
      <c r="L10" s="118">
        <v>38813400</v>
      </c>
      <c r="M10" s="110" t="s">
        <v>66</v>
      </c>
      <c r="N10" s="120" t="s">
        <v>4599</v>
      </c>
      <c r="O10" s="120">
        <v>85468614</v>
      </c>
      <c r="P10" s="114">
        <v>28</v>
      </c>
      <c r="Q10" s="121">
        <v>45670</v>
      </c>
      <c r="R10" s="120">
        <v>5573604000</v>
      </c>
      <c r="S10" s="121">
        <v>45671</v>
      </c>
      <c r="T10" s="118">
        <v>38813400</v>
      </c>
      <c r="U10" s="114" t="s">
        <v>65</v>
      </c>
      <c r="V10" s="118">
        <v>85455983</v>
      </c>
      <c r="W10" s="111" t="s">
        <v>1523</v>
      </c>
      <c r="X10" s="169">
        <v>45671</v>
      </c>
      <c r="Y10" s="169">
        <v>45671</v>
      </c>
      <c r="Z10" s="169" t="s">
        <v>73</v>
      </c>
      <c r="AA10" s="169">
        <v>45808</v>
      </c>
      <c r="AB10" s="112">
        <f t="shared" si="0"/>
        <v>137</v>
      </c>
      <c r="AC10" s="114">
        <v>0</v>
      </c>
      <c r="AD10" s="277">
        <v>0</v>
      </c>
      <c r="AE10" s="114">
        <v>0</v>
      </c>
      <c r="AF10" s="119" t="s">
        <v>73</v>
      </c>
      <c r="AG10" s="112">
        <f t="shared" si="1"/>
        <v>0</v>
      </c>
      <c r="AH10" s="114">
        <v>0</v>
      </c>
      <c r="AI10" s="118">
        <v>0</v>
      </c>
      <c r="AJ10" s="114" t="s">
        <v>73</v>
      </c>
      <c r="AK10" s="121" t="s">
        <v>73</v>
      </c>
      <c r="AL10" s="114">
        <v>0</v>
      </c>
      <c r="AM10" s="121" t="s">
        <v>73</v>
      </c>
      <c r="AN10" s="121" t="s">
        <v>73</v>
      </c>
      <c r="AO10" s="121" t="s">
        <v>73</v>
      </c>
      <c r="AP10" s="112">
        <f t="shared" si="2"/>
        <v>0</v>
      </c>
      <c r="AQ10" s="112">
        <f>+L10+AD10-AI10</f>
        <v>38813400</v>
      </c>
      <c r="AR10" s="114" t="s">
        <v>65</v>
      </c>
      <c r="AS10" s="118">
        <v>38813400</v>
      </c>
      <c r="AT10" s="114" t="s">
        <v>93</v>
      </c>
      <c r="AU10" s="118">
        <v>0</v>
      </c>
      <c r="AV10" s="122" t="s">
        <v>73</v>
      </c>
      <c r="AW10" s="285">
        <v>22413400</v>
      </c>
      <c r="AX10" s="200">
        <f t="shared" si="3"/>
        <v>16400000</v>
      </c>
      <c r="AY10" s="123">
        <f t="shared" si="4"/>
        <v>0.57746551448726469</v>
      </c>
      <c r="AZ10" s="124">
        <v>0.57746551448726469</v>
      </c>
      <c r="BA10" s="122" t="s">
        <v>73</v>
      </c>
      <c r="BB10" s="114" t="s">
        <v>94</v>
      </c>
      <c r="BC10" s="120" t="s">
        <v>4598</v>
      </c>
      <c r="BD10" s="110" t="s">
        <v>65</v>
      </c>
      <c r="BE10" s="110" t="s">
        <v>65</v>
      </c>
    </row>
    <row r="11" spans="1:74" x14ac:dyDescent="0.25">
      <c r="B11" s="110">
        <v>2025</v>
      </c>
      <c r="C11" s="110">
        <v>891780111</v>
      </c>
      <c r="D11" s="110" t="s">
        <v>63</v>
      </c>
      <c r="E11" s="114" t="s">
        <v>4597</v>
      </c>
      <c r="F11" s="114" t="s">
        <v>4596</v>
      </c>
      <c r="G11" s="114">
        <v>0</v>
      </c>
      <c r="H11" s="114" t="s">
        <v>71</v>
      </c>
      <c r="I11" s="110" t="s">
        <v>64</v>
      </c>
      <c r="J11" s="115" t="s">
        <v>81</v>
      </c>
      <c r="K11" s="120" t="s">
        <v>4595</v>
      </c>
      <c r="L11" s="118">
        <v>38813400</v>
      </c>
      <c r="M11" s="110" t="s">
        <v>66</v>
      </c>
      <c r="N11" s="120" t="s">
        <v>4594</v>
      </c>
      <c r="O11" s="120">
        <v>13542773</v>
      </c>
      <c r="P11" s="114">
        <v>28</v>
      </c>
      <c r="Q11" s="121">
        <v>45670</v>
      </c>
      <c r="R11" s="120">
        <v>5573604000</v>
      </c>
      <c r="S11" s="121">
        <v>45671</v>
      </c>
      <c r="T11" s="118">
        <v>38813400</v>
      </c>
      <c r="U11" s="114" t="s">
        <v>65</v>
      </c>
      <c r="V11" s="118">
        <v>85455983</v>
      </c>
      <c r="W11" s="111" t="s">
        <v>1523</v>
      </c>
      <c r="X11" s="169">
        <v>45671</v>
      </c>
      <c r="Y11" s="169">
        <v>45671</v>
      </c>
      <c r="Z11" s="169" t="s">
        <v>73</v>
      </c>
      <c r="AA11" s="169">
        <v>45808</v>
      </c>
      <c r="AB11" s="112">
        <f t="shared" si="0"/>
        <v>137</v>
      </c>
      <c r="AC11" s="114">
        <v>0</v>
      </c>
      <c r="AD11" s="277">
        <v>0</v>
      </c>
      <c r="AE11" s="114">
        <v>0</v>
      </c>
      <c r="AF11" s="119" t="s">
        <v>73</v>
      </c>
      <c r="AG11" s="112">
        <f t="shared" si="1"/>
        <v>0</v>
      </c>
      <c r="AH11" s="114">
        <v>0</v>
      </c>
      <c r="AI11" s="118">
        <v>0</v>
      </c>
      <c r="AJ11" s="114" t="s">
        <v>73</v>
      </c>
      <c r="AK11" s="121" t="s">
        <v>73</v>
      </c>
      <c r="AL11" s="114">
        <v>0</v>
      </c>
      <c r="AM11" s="121" t="s">
        <v>73</v>
      </c>
      <c r="AN11" s="121" t="s">
        <v>73</v>
      </c>
      <c r="AO11" s="121" t="s">
        <v>73</v>
      </c>
      <c r="AP11" s="112">
        <f t="shared" si="2"/>
        <v>0</v>
      </c>
      <c r="AQ11" s="112">
        <f>+L11+AD11-AI11</f>
        <v>38813400</v>
      </c>
      <c r="AR11" s="114" t="s">
        <v>65</v>
      </c>
      <c r="AS11" s="118">
        <v>38813400</v>
      </c>
      <c r="AT11" s="114" t="s">
        <v>93</v>
      </c>
      <c r="AU11" s="118">
        <v>0</v>
      </c>
      <c r="AV11" s="122" t="s">
        <v>73</v>
      </c>
      <c r="AW11" s="285">
        <v>16400000</v>
      </c>
      <c r="AX11" s="200">
        <f t="shared" si="3"/>
        <v>22413400</v>
      </c>
      <c r="AY11" s="123">
        <f t="shared" si="4"/>
        <v>0.42253448551273531</v>
      </c>
      <c r="AZ11" s="124">
        <v>0.42253448551273531</v>
      </c>
      <c r="BA11" s="122" t="s">
        <v>73</v>
      </c>
      <c r="BB11" s="114" t="s">
        <v>94</v>
      </c>
      <c r="BC11" s="120" t="s">
        <v>4593</v>
      </c>
      <c r="BD11" s="110" t="s">
        <v>65</v>
      </c>
      <c r="BE11" s="110" t="s">
        <v>65</v>
      </c>
    </row>
    <row r="12" spans="1:74" x14ac:dyDescent="0.25">
      <c r="B12" s="110">
        <v>2025</v>
      </c>
      <c r="C12" s="110">
        <v>891780111</v>
      </c>
      <c r="D12" s="110" t="s">
        <v>63</v>
      </c>
      <c r="E12" s="114" t="s">
        <v>4592</v>
      </c>
      <c r="F12" s="114" t="s">
        <v>4591</v>
      </c>
      <c r="G12" s="114">
        <v>0</v>
      </c>
      <c r="H12" s="114" t="s">
        <v>71</v>
      </c>
      <c r="I12" s="110" t="s">
        <v>64</v>
      </c>
      <c r="J12" s="115" t="s">
        <v>81</v>
      </c>
      <c r="K12" s="120" t="s">
        <v>4590</v>
      </c>
      <c r="L12" s="118">
        <v>22000000</v>
      </c>
      <c r="M12" s="110" t="s">
        <v>66</v>
      </c>
      <c r="N12" s="120" t="s">
        <v>4589</v>
      </c>
      <c r="O12" s="120">
        <v>1083019267</v>
      </c>
      <c r="P12" s="114">
        <v>28</v>
      </c>
      <c r="Q12" s="121">
        <v>45670</v>
      </c>
      <c r="R12" s="120">
        <v>5573604000</v>
      </c>
      <c r="S12" s="121">
        <v>45671</v>
      </c>
      <c r="T12" s="118">
        <v>22000000</v>
      </c>
      <c r="U12" s="114" t="s">
        <v>65</v>
      </c>
      <c r="V12" s="118">
        <v>12621405</v>
      </c>
      <c r="W12" s="111" t="s">
        <v>2685</v>
      </c>
      <c r="X12" s="169">
        <v>45671</v>
      </c>
      <c r="Y12" s="169">
        <v>45671</v>
      </c>
      <c r="Z12" s="169" t="s">
        <v>73</v>
      </c>
      <c r="AA12" s="169">
        <v>45808</v>
      </c>
      <c r="AB12" s="112">
        <f t="shared" si="0"/>
        <v>137</v>
      </c>
      <c r="AC12" s="114">
        <v>0</v>
      </c>
      <c r="AD12" s="277">
        <v>0</v>
      </c>
      <c r="AE12" s="114">
        <v>0</v>
      </c>
      <c r="AF12" s="119" t="s">
        <v>73</v>
      </c>
      <c r="AG12" s="112">
        <f t="shared" si="1"/>
        <v>0</v>
      </c>
      <c r="AH12" s="114">
        <v>0</v>
      </c>
      <c r="AI12" s="118">
        <v>0</v>
      </c>
      <c r="AJ12" s="114" t="s">
        <v>73</v>
      </c>
      <c r="AK12" s="121" t="s">
        <v>73</v>
      </c>
      <c r="AL12" s="114">
        <v>0</v>
      </c>
      <c r="AM12" s="121" t="s">
        <v>73</v>
      </c>
      <c r="AN12" s="121" t="s">
        <v>73</v>
      </c>
      <c r="AO12" s="121" t="s">
        <v>73</v>
      </c>
      <c r="AP12" s="112">
        <f t="shared" si="2"/>
        <v>0</v>
      </c>
      <c r="AQ12" s="112">
        <f>+L12+AD12-AI12</f>
        <v>22000000</v>
      </c>
      <c r="AR12" s="114" t="s">
        <v>65</v>
      </c>
      <c r="AS12" s="118">
        <v>22000000</v>
      </c>
      <c r="AT12" s="114" t="s">
        <v>93</v>
      </c>
      <c r="AU12" s="118">
        <v>0</v>
      </c>
      <c r="AV12" s="122" t="s">
        <v>73</v>
      </c>
      <c r="AW12" s="285">
        <v>13200000</v>
      </c>
      <c r="AX12" s="200">
        <f t="shared" si="3"/>
        <v>8800000</v>
      </c>
      <c r="AY12" s="123">
        <f t="shared" si="4"/>
        <v>0.6</v>
      </c>
      <c r="AZ12" s="124">
        <v>0.6</v>
      </c>
      <c r="BA12" s="122" t="s">
        <v>73</v>
      </c>
      <c r="BB12" s="114" t="s">
        <v>94</v>
      </c>
      <c r="BC12" s="120" t="s">
        <v>4588</v>
      </c>
      <c r="BD12" s="110" t="s">
        <v>65</v>
      </c>
      <c r="BE12" s="110" t="s">
        <v>65</v>
      </c>
    </row>
    <row r="13" spans="1:74" x14ac:dyDescent="0.25">
      <c r="B13" s="110">
        <v>2025</v>
      </c>
      <c r="C13" s="110">
        <v>891780111</v>
      </c>
      <c r="D13" s="110" t="s">
        <v>63</v>
      </c>
      <c r="E13" s="114" t="s">
        <v>4587</v>
      </c>
      <c r="F13" s="114" t="s">
        <v>4586</v>
      </c>
      <c r="G13" s="114">
        <v>0</v>
      </c>
      <c r="H13" s="114" t="s">
        <v>71</v>
      </c>
      <c r="I13" s="110" t="s">
        <v>64</v>
      </c>
      <c r="J13" s="115" t="s">
        <v>81</v>
      </c>
      <c r="K13" s="120" t="s">
        <v>4585</v>
      </c>
      <c r="L13" s="118">
        <v>17925200</v>
      </c>
      <c r="M13" s="110" t="s">
        <v>66</v>
      </c>
      <c r="N13" s="120" t="s">
        <v>4584</v>
      </c>
      <c r="O13" s="120">
        <v>1065812085</v>
      </c>
      <c r="P13" s="114">
        <v>28</v>
      </c>
      <c r="Q13" s="121">
        <v>45670</v>
      </c>
      <c r="R13" s="120">
        <v>5573604000</v>
      </c>
      <c r="S13" s="121">
        <v>45671</v>
      </c>
      <c r="T13" s="118">
        <v>17925200</v>
      </c>
      <c r="U13" s="114" t="s">
        <v>65</v>
      </c>
      <c r="V13" s="118">
        <v>12621405</v>
      </c>
      <c r="W13" s="111" t="s">
        <v>2685</v>
      </c>
      <c r="X13" s="169">
        <v>45671</v>
      </c>
      <c r="Y13" s="169">
        <v>45671</v>
      </c>
      <c r="Z13" s="169" t="s">
        <v>73</v>
      </c>
      <c r="AA13" s="169">
        <v>45808</v>
      </c>
      <c r="AB13" s="112">
        <f t="shared" si="0"/>
        <v>137</v>
      </c>
      <c r="AC13" s="114">
        <v>0</v>
      </c>
      <c r="AD13" s="277">
        <v>0</v>
      </c>
      <c r="AE13" s="114">
        <v>0</v>
      </c>
      <c r="AF13" s="119" t="s">
        <v>73</v>
      </c>
      <c r="AG13" s="112">
        <f t="shared" si="1"/>
        <v>0</v>
      </c>
      <c r="AH13" s="114">
        <v>0</v>
      </c>
      <c r="AI13" s="118">
        <v>0</v>
      </c>
      <c r="AJ13" s="114" t="s">
        <v>73</v>
      </c>
      <c r="AK13" s="121" t="s">
        <v>73</v>
      </c>
      <c r="AL13" s="114">
        <v>0</v>
      </c>
      <c r="AM13" s="121" t="s">
        <v>73</v>
      </c>
      <c r="AN13" s="121" t="s">
        <v>73</v>
      </c>
      <c r="AO13" s="121" t="s">
        <v>73</v>
      </c>
      <c r="AP13" s="112">
        <f t="shared" si="2"/>
        <v>0</v>
      </c>
      <c r="AQ13" s="112">
        <f>+L13+AD13-AI13</f>
        <v>17925200</v>
      </c>
      <c r="AR13" s="114" t="s">
        <v>65</v>
      </c>
      <c r="AS13" s="118">
        <v>17925200</v>
      </c>
      <c r="AT13" s="114" t="s">
        <v>93</v>
      </c>
      <c r="AU13" s="118">
        <v>0</v>
      </c>
      <c r="AV13" s="122" t="s">
        <v>73</v>
      </c>
      <c r="AW13" s="285">
        <v>7574000</v>
      </c>
      <c r="AX13" s="200">
        <f t="shared" si="3"/>
        <v>10351200</v>
      </c>
      <c r="AY13" s="123">
        <f t="shared" si="4"/>
        <v>0.42253363979202463</v>
      </c>
      <c r="AZ13" s="124">
        <v>0.42253363979202463</v>
      </c>
      <c r="BA13" s="122" t="s">
        <v>73</v>
      </c>
      <c r="BB13" s="114" t="s">
        <v>94</v>
      </c>
      <c r="BC13" s="120" t="s">
        <v>4579</v>
      </c>
      <c r="BD13" s="110" t="s">
        <v>65</v>
      </c>
      <c r="BE13" s="110" t="s">
        <v>65</v>
      </c>
    </row>
    <row r="14" spans="1:74" x14ac:dyDescent="0.25">
      <c r="B14" s="110">
        <v>2025</v>
      </c>
      <c r="C14" s="110">
        <v>891780111</v>
      </c>
      <c r="D14" s="110" t="s">
        <v>63</v>
      </c>
      <c r="E14" s="114" t="s">
        <v>4583</v>
      </c>
      <c r="F14" s="114" t="s">
        <v>4582</v>
      </c>
      <c r="G14" s="114">
        <v>0</v>
      </c>
      <c r="H14" s="114" t="s">
        <v>71</v>
      </c>
      <c r="I14" s="110" t="s">
        <v>64</v>
      </c>
      <c r="J14" s="115" t="s">
        <v>81</v>
      </c>
      <c r="K14" s="120" t="s">
        <v>4581</v>
      </c>
      <c r="L14" s="118">
        <v>29346700</v>
      </c>
      <c r="M14" s="110" t="s">
        <v>66</v>
      </c>
      <c r="N14" s="120" t="s">
        <v>4580</v>
      </c>
      <c r="O14" s="120">
        <v>84457585</v>
      </c>
      <c r="P14" s="114">
        <v>28</v>
      </c>
      <c r="Q14" s="121">
        <v>45670</v>
      </c>
      <c r="R14" s="120">
        <v>5573604000</v>
      </c>
      <c r="S14" s="121">
        <v>45671</v>
      </c>
      <c r="T14" s="118">
        <v>29346700</v>
      </c>
      <c r="U14" s="114" t="s">
        <v>65</v>
      </c>
      <c r="V14" s="118">
        <v>85455983</v>
      </c>
      <c r="W14" s="111" t="s">
        <v>1523</v>
      </c>
      <c r="X14" s="169">
        <v>45671</v>
      </c>
      <c r="Y14" s="169">
        <v>45671</v>
      </c>
      <c r="Z14" s="169" t="s">
        <v>73</v>
      </c>
      <c r="AA14" s="169">
        <v>45808</v>
      </c>
      <c r="AB14" s="112">
        <f t="shared" si="0"/>
        <v>137</v>
      </c>
      <c r="AC14" s="114">
        <v>0</v>
      </c>
      <c r="AD14" s="277">
        <v>0</v>
      </c>
      <c r="AE14" s="114">
        <v>0</v>
      </c>
      <c r="AF14" s="119" t="s">
        <v>73</v>
      </c>
      <c r="AG14" s="112">
        <f t="shared" si="1"/>
        <v>0</v>
      </c>
      <c r="AH14" s="114">
        <v>0</v>
      </c>
      <c r="AI14" s="118">
        <v>0</v>
      </c>
      <c r="AJ14" s="114" t="s">
        <v>73</v>
      </c>
      <c r="AK14" s="121" t="s">
        <v>73</v>
      </c>
      <c r="AL14" s="114">
        <v>0</v>
      </c>
      <c r="AM14" s="121" t="s">
        <v>73</v>
      </c>
      <c r="AN14" s="121" t="s">
        <v>73</v>
      </c>
      <c r="AO14" s="121" t="s">
        <v>73</v>
      </c>
      <c r="AP14" s="112">
        <f t="shared" si="2"/>
        <v>0</v>
      </c>
      <c r="AQ14" s="112">
        <f>+L14+AD14-AI14</f>
        <v>29346700</v>
      </c>
      <c r="AR14" s="114" t="s">
        <v>65</v>
      </c>
      <c r="AS14" s="118">
        <v>29346700</v>
      </c>
      <c r="AT14" s="114" t="s">
        <v>93</v>
      </c>
      <c r="AU14" s="118">
        <v>0</v>
      </c>
      <c r="AV14" s="122" t="s">
        <v>73</v>
      </c>
      <c r="AW14" s="285">
        <v>16946700</v>
      </c>
      <c r="AX14" s="200">
        <f t="shared" si="3"/>
        <v>12400000</v>
      </c>
      <c r="AY14" s="123">
        <f t="shared" si="4"/>
        <v>0.57746526866734593</v>
      </c>
      <c r="AZ14" s="124">
        <v>0.57746526866734593</v>
      </c>
      <c r="BA14" s="122" t="s">
        <v>73</v>
      </c>
      <c r="BB14" s="114" t="s">
        <v>94</v>
      </c>
      <c r="BC14" s="120" t="s">
        <v>4579</v>
      </c>
      <c r="BD14" s="110" t="s">
        <v>65</v>
      </c>
      <c r="BE14" s="110" t="s">
        <v>65</v>
      </c>
    </row>
    <row r="15" spans="1:74" x14ac:dyDescent="0.25">
      <c r="B15" s="110">
        <v>2025</v>
      </c>
      <c r="C15" s="110">
        <v>891780111</v>
      </c>
      <c r="D15" s="110" t="s">
        <v>63</v>
      </c>
      <c r="E15" s="114" t="s">
        <v>4578</v>
      </c>
      <c r="F15" s="114" t="s">
        <v>4577</v>
      </c>
      <c r="G15" s="114">
        <v>0</v>
      </c>
      <c r="H15" s="114" t="s">
        <v>71</v>
      </c>
      <c r="I15" s="110" t="s">
        <v>64</v>
      </c>
      <c r="J15" s="115" t="s">
        <v>81</v>
      </c>
      <c r="K15" s="120" t="s">
        <v>4576</v>
      </c>
      <c r="L15" s="118">
        <v>17925200</v>
      </c>
      <c r="M15" s="110" t="s">
        <v>66</v>
      </c>
      <c r="N15" s="120" t="s">
        <v>4575</v>
      </c>
      <c r="O15" s="120">
        <v>1020757081</v>
      </c>
      <c r="P15" s="114">
        <v>28</v>
      </c>
      <c r="Q15" s="121">
        <v>45670</v>
      </c>
      <c r="R15" s="120">
        <v>5573604000</v>
      </c>
      <c r="S15" s="121">
        <v>45671</v>
      </c>
      <c r="T15" s="118">
        <v>17925200</v>
      </c>
      <c r="U15" s="114" t="s">
        <v>65</v>
      </c>
      <c r="V15" s="118">
        <v>85455983</v>
      </c>
      <c r="W15" s="111" t="s">
        <v>1523</v>
      </c>
      <c r="X15" s="169">
        <v>45671</v>
      </c>
      <c r="Y15" s="169">
        <v>45671</v>
      </c>
      <c r="Z15" s="169" t="s">
        <v>73</v>
      </c>
      <c r="AA15" s="169">
        <v>45808</v>
      </c>
      <c r="AB15" s="112">
        <f t="shared" si="0"/>
        <v>137</v>
      </c>
      <c r="AC15" s="114">
        <v>0</v>
      </c>
      <c r="AD15" s="277">
        <v>0</v>
      </c>
      <c r="AE15" s="114">
        <v>0</v>
      </c>
      <c r="AF15" s="119" t="s">
        <v>73</v>
      </c>
      <c r="AG15" s="112">
        <f t="shared" si="1"/>
        <v>0</v>
      </c>
      <c r="AH15" s="114">
        <v>0</v>
      </c>
      <c r="AI15" s="118">
        <v>0</v>
      </c>
      <c r="AJ15" s="114" t="s">
        <v>73</v>
      </c>
      <c r="AK15" s="121" t="s">
        <v>73</v>
      </c>
      <c r="AL15" s="114">
        <v>0</v>
      </c>
      <c r="AM15" s="121" t="s">
        <v>73</v>
      </c>
      <c r="AN15" s="121" t="s">
        <v>73</v>
      </c>
      <c r="AO15" s="121" t="s">
        <v>73</v>
      </c>
      <c r="AP15" s="112">
        <f t="shared" si="2"/>
        <v>0</v>
      </c>
      <c r="AQ15" s="112">
        <f>+L15+AD15-AI15</f>
        <v>17925200</v>
      </c>
      <c r="AR15" s="114" t="s">
        <v>65</v>
      </c>
      <c r="AS15" s="118">
        <v>17925200</v>
      </c>
      <c r="AT15" s="114" t="s">
        <v>93</v>
      </c>
      <c r="AU15" s="118">
        <v>0</v>
      </c>
      <c r="AV15" s="122" t="s">
        <v>73</v>
      </c>
      <c r="AW15" s="285">
        <v>10351200</v>
      </c>
      <c r="AX15" s="200">
        <f t="shared" si="3"/>
        <v>7574000</v>
      </c>
      <c r="AY15" s="123">
        <f t="shared" si="4"/>
        <v>0.57746636020797537</v>
      </c>
      <c r="AZ15" s="124">
        <v>0.57746636020797537</v>
      </c>
      <c r="BA15" s="122" t="s">
        <v>73</v>
      </c>
      <c r="BB15" s="114" t="s">
        <v>94</v>
      </c>
      <c r="BC15" s="120" t="s">
        <v>4574</v>
      </c>
      <c r="BD15" s="110" t="s">
        <v>65</v>
      </c>
      <c r="BE15" s="110" t="s">
        <v>65</v>
      </c>
    </row>
    <row r="16" spans="1:74" x14ac:dyDescent="0.25">
      <c r="B16" s="110">
        <v>2025</v>
      </c>
      <c r="C16" s="110">
        <v>891780111</v>
      </c>
      <c r="D16" s="110" t="s">
        <v>63</v>
      </c>
      <c r="E16" s="114" t="s">
        <v>4573</v>
      </c>
      <c r="F16" s="114" t="s">
        <v>4572</v>
      </c>
      <c r="G16" s="114">
        <v>0</v>
      </c>
      <c r="H16" s="114" t="s">
        <v>71</v>
      </c>
      <c r="I16" s="110" t="s">
        <v>64</v>
      </c>
      <c r="J16" s="115" t="s">
        <v>81</v>
      </c>
      <c r="K16" s="120" t="s">
        <v>4571</v>
      </c>
      <c r="L16" s="118">
        <v>16434200</v>
      </c>
      <c r="M16" s="110" t="s">
        <v>66</v>
      </c>
      <c r="N16" s="120" t="s">
        <v>4570</v>
      </c>
      <c r="O16" s="120">
        <v>1045726836</v>
      </c>
      <c r="P16" s="114">
        <v>28</v>
      </c>
      <c r="Q16" s="121">
        <v>45670</v>
      </c>
      <c r="R16" s="120">
        <v>5573604000</v>
      </c>
      <c r="S16" s="121">
        <v>45671</v>
      </c>
      <c r="T16" s="118">
        <v>16434200</v>
      </c>
      <c r="U16" s="114" t="s">
        <v>65</v>
      </c>
      <c r="V16" s="118">
        <v>12621405</v>
      </c>
      <c r="W16" s="111" t="s">
        <v>2685</v>
      </c>
      <c r="X16" s="169">
        <v>45671</v>
      </c>
      <c r="Y16" s="169">
        <v>45671</v>
      </c>
      <c r="Z16" s="169" t="s">
        <v>73</v>
      </c>
      <c r="AA16" s="169">
        <v>45808</v>
      </c>
      <c r="AB16" s="112">
        <f t="shared" si="0"/>
        <v>137</v>
      </c>
      <c r="AC16" s="114">
        <v>0</v>
      </c>
      <c r="AD16" s="277">
        <v>0</v>
      </c>
      <c r="AE16" s="114">
        <v>0</v>
      </c>
      <c r="AF16" s="119" t="s">
        <v>73</v>
      </c>
      <c r="AG16" s="112">
        <f t="shared" si="1"/>
        <v>0</v>
      </c>
      <c r="AH16" s="114">
        <v>0</v>
      </c>
      <c r="AI16" s="118">
        <v>0</v>
      </c>
      <c r="AJ16" s="114" t="s">
        <v>73</v>
      </c>
      <c r="AK16" s="121" t="s">
        <v>73</v>
      </c>
      <c r="AL16" s="114">
        <v>0</v>
      </c>
      <c r="AM16" s="121" t="s">
        <v>73</v>
      </c>
      <c r="AN16" s="121" t="s">
        <v>73</v>
      </c>
      <c r="AO16" s="121" t="s">
        <v>73</v>
      </c>
      <c r="AP16" s="112">
        <f t="shared" si="2"/>
        <v>0</v>
      </c>
      <c r="AQ16" s="112">
        <f>+L16+AD16-AI16</f>
        <v>16434200</v>
      </c>
      <c r="AR16" s="114" t="s">
        <v>65</v>
      </c>
      <c r="AS16" s="118">
        <v>16434200</v>
      </c>
      <c r="AT16" s="114" t="s">
        <v>93</v>
      </c>
      <c r="AU16" s="118">
        <v>0</v>
      </c>
      <c r="AV16" s="122" t="s">
        <v>73</v>
      </c>
      <c r="AW16" s="285">
        <v>9490200</v>
      </c>
      <c r="AX16" s="200">
        <f t="shared" si="3"/>
        <v>6944000</v>
      </c>
      <c r="AY16" s="123">
        <f t="shared" si="4"/>
        <v>0.57746650278078637</v>
      </c>
      <c r="AZ16" s="124">
        <v>0.57746650278078637</v>
      </c>
      <c r="BA16" s="122" t="s">
        <v>73</v>
      </c>
      <c r="BB16" s="114" t="s">
        <v>94</v>
      </c>
      <c r="BC16" s="120" t="s">
        <v>4569</v>
      </c>
      <c r="BD16" s="110" t="s">
        <v>65</v>
      </c>
      <c r="BE16" s="110" t="s">
        <v>65</v>
      </c>
    </row>
    <row r="17" spans="2:57" x14ac:dyDescent="0.25">
      <c r="B17" s="110">
        <v>2025</v>
      </c>
      <c r="C17" s="110">
        <v>891780111</v>
      </c>
      <c r="D17" s="110" t="s">
        <v>63</v>
      </c>
      <c r="E17" s="114" t="s">
        <v>4568</v>
      </c>
      <c r="F17" s="114" t="s">
        <v>4567</v>
      </c>
      <c r="G17" s="114">
        <v>0</v>
      </c>
      <c r="H17" s="114" t="s">
        <v>71</v>
      </c>
      <c r="I17" s="110" t="s">
        <v>64</v>
      </c>
      <c r="J17" s="115" t="s">
        <v>81</v>
      </c>
      <c r="K17" s="120" t="s">
        <v>4566</v>
      </c>
      <c r="L17" s="118">
        <v>12543400</v>
      </c>
      <c r="M17" s="110" t="s">
        <v>66</v>
      </c>
      <c r="N17" s="120" t="s">
        <v>4565</v>
      </c>
      <c r="O17" s="120">
        <v>1043020726</v>
      </c>
      <c r="P17" s="114">
        <v>27</v>
      </c>
      <c r="Q17" s="121">
        <v>45670</v>
      </c>
      <c r="R17" s="120">
        <v>2494141000</v>
      </c>
      <c r="S17" s="121">
        <v>45671</v>
      </c>
      <c r="T17" s="118">
        <v>12543400</v>
      </c>
      <c r="U17" s="114" t="s">
        <v>65</v>
      </c>
      <c r="V17" s="118">
        <v>84452087</v>
      </c>
      <c r="W17" s="111" t="s">
        <v>1785</v>
      </c>
      <c r="X17" s="169">
        <v>45671</v>
      </c>
      <c r="Y17" s="169">
        <v>45671</v>
      </c>
      <c r="Z17" s="169" t="s">
        <v>73</v>
      </c>
      <c r="AA17" s="169">
        <v>45808</v>
      </c>
      <c r="AB17" s="112">
        <f t="shared" si="0"/>
        <v>137</v>
      </c>
      <c r="AC17" s="114">
        <v>0</v>
      </c>
      <c r="AD17" s="277">
        <v>0</v>
      </c>
      <c r="AE17" s="114">
        <v>0</v>
      </c>
      <c r="AF17" s="119" t="s">
        <v>73</v>
      </c>
      <c r="AG17" s="112">
        <f t="shared" si="1"/>
        <v>0</v>
      </c>
      <c r="AH17" s="114">
        <v>0</v>
      </c>
      <c r="AI17" s="118">
        <v>0</v>
      </c>
      <c r="AJ17" s="114" t="s">
        <v>73</v>
      </c>
      <c r="AK17" s="121" t="s">
        <v>73</v>
      </c>
      <c r="AL17" s="114">
        <v>0</v>
      </c>
      <c r="AM17" s="121" t="s">
        <v>73</v>
      </c>
      <c r="AN17" s="121" t="s">
        <v>73</v>
      </c>
      <c r="AO17" s="121" t="s">
        <v>73</v>
      </c>
      <c r="AP17" s="112">
        <f t="shared" si="2"/>
        <v>0</v>
      </c>
      <c r="AQ17" s="112">
        <f>+L17+AD17-AI17</f>
        <v>12543400</v>
      </c>
      <c r="AR17" s="114" t="s">
        <v>65</v>
      </c>
      <c r="AS17" s="118">
        <v>12543400</v>
      </c>
      <c r="AT17" s="114" t="s">
        <v>93</v>
      </c>
      <c r="AU17" s="118">
        <v>0</v>
      </c>
      <c r="AV17" s="122" t="s">
        <v>73</v>
      </c>
      <c r="AW17" s="285">
        <v>7243400</v>
      </c>
      <c r="AX17" s="200">
        <f t="shared" si="3"/>
        <v>5300000</v>
      </c>
      <c r="AY17" s="123">
        <f t="shared" si="4"/>
        <v>0.57746703445636749</v>
      </c>
      <c r="AZ17" s="124">
        <v>0.57746703445636749</v>
      </c>
      <c r="BA17" s="122" t="s">
        <v>73</v>
      </c>
      <c r="BB17" s="114" t="s">
        <v>94</v>
      </c>
      <c r="BC17" s="120" t="s">
        <v>4564</v>
      </c>
      <c r="BD17" s="110" t="s">
        <v>65</v>
      </c>
      <c r="BE17" s="110" t="s">
        <v>65</v>
      </c>
    </row>
    <row r="18" spans="2:57" x14ac:dyDescent="0.25">
      <c r="B18" s="110">
        <v>2025</v>
      </c>
      <c r="C18" s="110">
        <v>891780111</v>
      </c>
      <c r="D18" s="110" t="s">
        <v>63</v>
      </c>
      <c r="E18" s="114" t="s">
        <v>4563</v>
      </c>
      <c r="F18" s="114" t="s">
        <v>4562</v>
      </c>
      <c r="G18" s="114">
        <v>0</v>
      </c>
      <c r="H18" s="114" t="s">
        <v>71</v>
      </c>
      <c r="I18" s="110" t="s">
        <v>64</v>
      </c>
      <c r="J18" s="115" t="s">
        <v>81</v>
      </c>
      <c r="K18" s="120" t="s">
        <v>4561</v>
      </c>
      <c r="L18" s="118">
        <v>16434200</v>
      </c>
      <c r="M18" s="110" t="s">
        <v>66</v>
      </c>
      <c r="N18" s="120" t="s">
        <v>4560</v>
      </c>
      <c r="O18" s="120">
        <v>1082931831</v>
      </c>
      <c r="P18" s="114">
        <v>28</v>
      </c>
      <c r="Q18" s="121">
        <v>45670</v>
      </c>
      <c r="R18" s="120">
        <v>5573604000</v>
      </c>
      <c r="S18" s="121">
        <v>45672</v>
      </c>
      <c r="T18" s="118">
        <v>16434200</v>
      </c>
      <c r="U18" s="114" t="s">
        <v>65</v>
      </c>
      <c r="V18" s="118">
        <v>93400727</v>
      </c>
      <c r="W18" s="111" t="s">
        <v>2973</v>
      </c>
      <c r="X18" s="169">
        <v>45672</v>
      </c>
      <c r="Y18" s="169">
        <v>45672</v>
      </c>
      <c r="Z18" s="169" t="s">
        <v>73</v>
      </c>
      <c r="AA18" s="169">
        <v>45808</v>
      </c>
      <c r="AB18" s="112">
        <f t="shared" si="0"/>
        <v>136</v>
      </c>
      <c r="AC18" s="114">
        <v>0</v>
      </c>
      <c r="AD18" s="277">
        <v>0</v>
      </c>
      <c r="AE18" s="114">
        <v>0</v>
      </c>
      <c r="AF18" s="119" t="s">
        <v>73</v>
      </c>
      <c r="AG18" s="112">
        <f t="shared" si="1"/>
        <v>0</v>
      </c>
      <c r="AH18" s="114">
        <v>0</v>
      </c>
      <c r="AI18" s="118">
        <v>0</v>
      </c>
      <c r="AJ18" s="114" t="s">
        <v>73</v>
      </c>
      <c r="AK18" s="121" t="s">
        <v>73</v>
      </c>
      <c r="AL18" s="114">
        <v>0</v>
      </c>
      <c r="AM18" s="121" t="s">
        <v>73</v>
      </c>
      <c r="AN18" s="121" t="s">
        <v>73</v>
      </c>
      <c r="AO18" s="121" t="s">
        <v>73</v>
      </c>
      <c r="AP18" s="112">
        <f t="shared" si="2"/>
        <v>0</v>
      </c>
      <c r="AQ18" s="112">
        <f>+L18+AD18-AI18</f>
        <v>16434200</v>
      </c>
      <c r="AR18" s="114" t="s">
        <v>65</v>
      </c>
      <c r="AS18" s="118">
        <v>16434200</v>
      </c>
      <c r="AT18" s="114" t="s">
        <v>93</v>
      </c>
      <c r="AU18" s="118">
        <v>0</v>
      </c>
      <c r="AV18" s="122" t="s">
        <v>73</v>
      </c>
      <c r="AW18" s="285">
        <v>9490200</v>
      </c>
      <c r="AX18" s="200">
        <f t="shared" si="3"/>
        <v>6944000</v>
      </c>
      <c r="AY18" s="123">
        <f t="shared" si="4"/>
        <v>0.57746650278078637</v>
      </c>
      <c r="AZ18" s="124">
        <v>0.57746650278078637</v>
      </c>
      <c r="BA18" s="122" t="s">
        <v>73</v>
      </c>
      <c r="BB18" s="114" t="s">
        <v>94</v>
      </c>
      <c r="BC18" s="120" t="s">
        <v>4559</v>
      </c>
      <c r="BD18" s="110" t="s">
        <v>65</v>
      </c>
      <c r="BE18" s="110" t="s">
        <v>65</v>
      </c>
    </row>
    <row r="19" spans="2:57" x14ac:dyDescent="0.25">
      <c r="B19" s="110">
        <v>2025</v>
      </c>
      <c r="C19" s="110">
        <v>891780111</v>
      </c>
      <c r="D19" s="110" t="s">
        <v>63</v>
      </c>
      <c r="E19" s="114" t="s">
        <v>4558</v>
      </c>
      <c r="F19" s="114" t="s">
        <v>4557</v>
      </c>
      <c r="G19" s="114">
        <v>0</v>
      </c>
      <c r="H19" s="114" t="s">
        <v>71</v>
      </c>
      <c r="I19" s="110" t="s">
        <v>64</v>
      </c>
      <c r="J19" s="115" t="s">
        <v>81</v>
      </c>
      <c r="K19" s="120" t="s">
        <v>4556</v>
      </c>
      <c r="L19" s="118">
        <v>16434200</v>
      </c>
      <c r="M19" s="110" t="s">
        <v>66</v>
      </c>
      <c r="N19" s="120" t="s">
        <v>4555</v>
      </c>
      <c r="O19" s="120">
        <v>1082944543</v>
      </c>
      <c r="P19" s="114">
        <v>28</v>
      </c>
      <c r="Q19" s="121">
        <v>45670</v>
      </c>
      <c r="R19" s="120">
        <v>5573604000</v>
      </c>
      <c r="S19" s="121">
        <v>45672</v>
      </c>
      <c r="T19" s="118">
        <v>16434200</v>
      </c>
      <c r="U19" s="114" t="s">
        <v>65</v>
      </c>
      <c r="V19" s="118">
        <v>93400727</v>
      </c>
      <c r="W19" s="111" t="s">
        <v>2973</v>
      </c>
      <c r="X19" s="169">
        <v>45672</v>
      </c>
      <c r="Y19" s="169">
        <v>45672</v>
      </c>
      <c r="Z19" s="169" t="s">
        <v>73</v>
      </c>
      <c r="AA19" s="169">
        <v>45808</v>
      </c>
      <c r="AB19" s="112">
        <f t="shared" si="0"/>
        <v>136</v>
      </c>
      <c r="AC19" s="114">
        <v>0</v>
      </c>
      <c r="AD19" s="277">
        <v>0</v>
      </c>
      <c r="AE19" s="114">
        <v>0</v>
      </c>
      <c r="AF19" s="119" t="s">
        <v>73</v>
      </c>
      <c r="AG19" s="112">
        <f t="shared" si="1"/>
        <v>0</v>
      </c>
      <c r="AH19" s="114">
        <v>0</v>
      </c>
      <c r="AI19" s="118">
        <v>0</v>
      </c>
      <c r="AJ19" s="114" t="s">
        <v>73</v>
      </c>
      <c r="AK19" s="121" t="s">
        <v>73</v>
      </c>
      <c r="AL19" s="114">
        <v>0</v>
      </c>
      <c r="AM19" s="121" t="s">
        <v>73</v>
      </c>
      <c r="AN19" s="121" t="s">
        <v>73</v>
      </c>
      <c r="AO19" s="121" t="s">
        <v>73</v>
      </c>
      <c r="AP19" s="112">
        <f t="shared" si="2"/>
        <v>0</v>
      </c>
      <c r="AQ19" s="112">
        <f>+L19+AD19-AI19</f>
        <v>16434200</v>
      </c>
      <c r="AR19" s="114" t="s">
        <v>65</v>
      </c>
      <c r="AS19" s="118">
        <v>16434200</v>
      </c>
      <c r="AT19" s="114" t="s">
        <v>93</v>
      </c>
      <c r="AU19" s="118">
        <v>0</v>
      </c>
      <c r="AV19" s="122" t="s">
        <v>73</v>
      </c>
      <c r="AW19" s="285">
        <v>9490200</v>
      </c>
      <c r="AX19" s="200">
        <f t="shared" si="3"/>
        <v>6944000</v>
      </c>
      <c r="AY19" s="123">
        <f t="shared" si="4"/>
        <v>0.57746650278078637</v>
      </c>
      <c r="AZ19" s="124">
        <v>0.57746650278078637</v>
      </c>
      <c r="BA19" s="122" t="s">
        <v>73</v>
      </c>
      <c r="BB19" s="114" t="s">
        <v>94</v>
      </c>
      <c r="BC19" s="120" t="s">
        <v>4554</v>
      </c>
      <c r="BD19" s="110" t="s">
        <v>65</v>
      </c>
      <c r="BE19" s="110" t="s">
        <v>65</v>
      </c>
    </row>
    <row r="20" spans="2:57" x14ac:dyDescent="0.25">
      <c r="B20" s="110">
        <v>2025</v>
      </c>
      <c r="C20" s="110">
        <v>891780111</v>
      </c>
      <c r="D20" s="110" t="s">
        <v>63</v>
      </c>
      <c r="E20" s="114" t="s">
        <v>4553</v>
      </c>
      <c r="F20" s="114" t="s">
        <v>4552</v>
      </c>
      <c r="G20" s="114">
        <v>0</v>
      </c>
      <c r="H20" s="114" t="s">
        <v>71</v>
      </c>
      <c r="I20" s="110" t="s">
        <v>64</v>
      </c>
      <c r="J20" s="115" t="s">
        <v>81</v>
      </c>
      <c r="K20" s="120" t="s">
        <v>4551</v>
      </c>
      <c r="L20" s="118">
        <v>17360000</v>
      </c>
      <c r="M20" s="110" t="s">
        <v>66</v>
      </c>
      <c r="N20" s="120" t="s">
        <v>4550</v>
      </c>
      <c r="O20" s="120">
        <v>1082941397</v>
      </c>
      <c r="P20" s="114">
        <v>28</v>
      </c>
      <c r="Q20" s="121">
        <v>45670</v>
      </c>
      <c r="R20" s="120">
        <v>5573604000</v>
      </c>
      <c r="S20" s="121">
        <v>45672</v>
      </c>
      <c r="T20" s="118">
        <v>17360000</v>
      </c>
      <c r="U20" s="114" t="s">
        <v>65</v>
      </c>
      <c r="V20" s="118">
        <v>57435262</v>
      </c>
      <c r="W20" s="111" t="s">
        <v>4296</v>
      </c>
      <c r="X20" s="169">
        <v>45672</v>
      </c>
      <c r="Y20" s="169">
        <v>45672</v>
      </c>
      <c r="Z20" s="169" t="s">
        <v>73</v>
      </c>
      <c r="AA20" s="169">
        <v>45808</v>
      </c>
      <c r="AB20" s="112">
        <f t="shared" si="0"/>
        <v>136</v>
      </c>
      <c r="AC20" s="114">
        <v>0</v>
      </c>
      <c r="AD20" s="277">
        <v>0</v>
      </c>
      <c r="AE20" s="114">
        <v>0</v>
      </c>
      <c r="AF20" s="119" t="s">
        <v>73</v>
      </c>
      <c r="AG20" s="112">
        <f t="shared" si="1"/>
        <v>0</v>
      </c>
      <c r="AH20" s="114">
        <v>0</v>
      </c>
      <c r="AI20" s="118">
        <v>0</v>
      </c>
      <c r="AJ20" s="114" t="s">
        <v>73</v>
      </c>
      <c r="AK20" s="121" t="s">
        <v>73</v>
      </c>
      <c r="AL20" s="114">
        <v>0</v>
      </c>
      <c r="AM20" s="121" t="s">
        <v>73</v>
      </c>
      <c r="AN20" s="121" t="s">
        <v>73</v>
      </c>
      <c r="AO20" s="121" t="s">
        <v>73</v>
      </c>
      <c r="AP20" s="112">
        <f t="shared" si="2"/>
        <v>0</v>
      </c>
      <c r="AQ20" s="112">
        <f>+L20+AD20-AI20</f>
        <v>17360000</v>
      </c>
      <c r="AR20" s="114" t="s">
        <v>65</v>
      </c>
      <c r="AS20" s="118">
        <v>17360000</v>
      </c>
      <c r="AT20" s="114" t="s">
        <v>93</v>
      </c>
      <c r="AU20" s="118">
        <v>0</v>
      </c>
      <c r="AV20" s="122" t="s">
        <v>73</v>
      </c>
      <c r="AW20" s="285">
        <v>10416000</v>
      </c>
      <c r="AX20" s="200">
        <f t="shared" si="3"/>
        <v>6944000</v>
      </c>
      <c r="AY20" s="123">
        <f t="shared" si="4"/>
        <v>0.6</v>
      </c>
      <c r="AZ20" s="124">
        <v>0.6</v>
      </c>
      <c r="BA20" s="122" t="s">
        <v>73</v>
      </c>
      <c r="BB20" s="114" t="s">
        <v>94</v>
      </c>
      <c r="BC20" s="120" t="s">
        <v>4549</v>
      </c>
      <c r="BD20" s="110" t="s">
        <v>65</v>
      </c>
      <c r="BE20" s="110" t="s">
        <v>65</v>
      </c>
    </row>
    <row r="21" spans="2:57" x14ac:dyDescent="0.25">
      <c r="B21" s="110">
        <v>2025</v>
      </c>
      <c r="C21" s="110">
        <v>891780111</v>
      </c>
      <c r="D21" s="110" t="s">
        <v>63</v>
      </c>
      <c r="E21" s="114" t="s">
        <v>4548</v>
      </c>
      <c r="F21" s="114" t="s">
        <v>4547</v>
      </c>
      <c r="G21" s="114">
        <v>0</v>
      </c>
      <c r="H21" s="114" t="s">
        <v>71</v>
      </c>
      <c r="I21" s="110" t="s">
        <v>64</v>
      </c>
      <c r="J21" s="115" t="s">
        <v>81</v>
      </c>
      <c r="K21" s="120" t="s">
        <v>4546</v>
      </c>
      <c r="L21" s="118">
        <v>10650000</v>
      </c>
      <c r="M21" s="110" t="s">
        <v>66</v>
      </c>
      <c r="N21" s="120" t="s">
        <v>4545</v>
      </c>
      <c r="O21" s="120">
        <v>1083023147</v>
      </c>
      <c r="P21" s="114">
        <v>27</v>
      </c>
      <c r="Q21" s="121">
        <v>45670</v>
      </c>
      <c r="R21" s="120">
        <v>2494141000</v>
      </c>
      <c r="S21" s="121">
        <v>45672</v>
      </c>
      <c r="T21" s="118">
        <v>10650000</v>
      </c>
      <c r="U21" s="114" t="s">
        <v>65</v>
      </c>
      <c r="V21" s="118">
        <v>93400727</v>
      </c>
      <c r="W21" s="111" t="s">
        <v>2973</v>
      </c>
      <c r="X21" s="169">
        <v>45672</v>
      </c>
      <c r="Y21" s="169">
        <v>45672</v>
      </c>
      <c r="Z21" s="169" t="s">
        <v>73</v>
      </c>
      <c r="AA21" s="169">
        <v>45808</v>
      </c>
      <c r="AB21" s="112">
        <f t="shared" si="0"/>
        <v>136</v>
      </c>
      <c r="AC21" s="114">
        <v>0</v>
      </c>
      <c r="AD21" s="277">
        <v>0</v>
      </c>
      <c r="AE21" s="114">
        <v>0</v>
      </c>
      <c r="AF21" s="119" t="s">
        <v>73</v>
      </c>
      <c r="AG21" s="112">
        <f t="shared" si="1"/>
        <v>0</v>
      </c>
      <c r="AH21" s="114">
        <v>0</v>
      </c>
      <c r="AI21" s="118">
        <v>0</v>
      </c>
      <c r="AJ21" s="114" t="s">
        <v>73</v>
      </c>
      <c r="AK21" s="121" t="s">
        <v>73</v>
      </c>
      <c r="AL21" s="114">
        <v>0</v>
      </c>
      <c r="AM21" s="121" t="s">
        <v>73</v>
      </c>
      <c r="AN21" s="121" t="s">
        <v>73</v>
      </c>
      <c r="AO21" s="121" t="s">
        <v>73</v>
      </c>
      <c r="AP21" s="112">
        <f t="shared" si="2"/>
        <v>0</v>
      </c>
      <c r="AQ21" s="112">
        <f>+L21+AD21-AI21</f>
        <v>10650000</v>
      </c>
      <c r="AR21" s="114" t="s">
        <v>65</v>
      </c>
      <c r="AS21" s="118">
        <v>10650000</v>
      </c>
      <c r="AT21" s="114" t="s">
        <v>93</v>
      </c>
      <c r="AU21" s="118">
        <v>0</v>
      </c>
      <c r="AV21" s="122" t="s">
        <v>73</v>
      </c>
      <c r="AW21" s="285">
        <v>6150000</v>
      </c>
      <c r="AX21" s="200">
        <f t="shared" si="3"/>
        <v>4500000</v>
      </c>
      <c r="AY21" s="123">
        <f t="shared" si="4"/>
        <v>0.57746478873239437</v>
      </c>
      <c r="AZ21" s="124">
        <v>0.57746478873239437</v>
      </c>
      <c r="BA21" s="122" t="s">
        <v>73</v>
      </c>
      <c r="BB21" s="114" t="s">
        <v>94</v>
      </c>
      <c r="BC21" s="120" t="s">
        <v>4544</v>
      </c>
      <c r="BD21" s="110" t="s">
        <v>65</v>
      </c>
      <c r="BE21" s="110" t="s">
        <v>65</v>
      </c>
    </row>
    <row r="22" spans="2:57" x14ac:dyDescent="0.25">
      <c r="B22" s="110">
        <v>2025</v>
      </c>
      <c r="C22" s="110">
        <v>891780111</v>
      </c>
      <c r="D22" s="110" t="s">
        <v>63</v>
      </c>
      <c r="E22" s="114" t="s">
        <v>4543</v>
      </c>
      <c r="F22" s="114" t="s">
        <v>4542</v>
      </c>
      <c r="G22" s="114">
        <v>0</v>
      </c>
      <c r="H22" s="114" t="s">
        <v>71</v>
      </c>
      <c r="I22" s="110" t="s">
        <v>64</v>
      </c>
      <c r="J22" s="115" t="s">
        <v>81</v>
      </c>
      <c r="K22" s="120" t="s">
        <v>4541</v>
      </c>
      <c r="L22" s="118">
        <v>14938400</v>
      </c>
      <c r="M22" s="110" t="s">
        <v>66</v>
      </c>
      <c r="N22" s="120" t="s">
        <v>4540</v>
      </c>
      <c r="O22" s="120">
        <v>1083038004</v>
      </c>
      <c r="P22" s="114">
        <v>28</v>
      </c>
      <c r="Q22" s="121">
        <v>45670</v>
      </c>
      <c r="R22" s="120">
        <v>5573604000</v>
      </c>
      <c r="S22" s="121">
        <v>45672</v>
      </c>
      <c r="T22" s="118">
        <v>14938400</v>
      </c>
      <c r="U22" s="114" t="s">
        <v>65</v>
      </c>
      <c r="V22" s="118">
        <v>93400727</v>
      </c>
      <c r="W22" s="111" t="s">
        <v>2973</v>
      </c>
      <c r="X22" s="169">
        <v>45672</v>
      </c>
      <c r="Y22" s="169">
        <v>45672</v>
      </c>
      <c r="Z22" s="169" t="s">
        <v>73</v>
      </c>
      <c r="AA22" s="169">
        <v>45808</v>
      </c>
      <c r="AB22" s="112">
        <f t="shared" si="0"/>
        <v>136</v>
      </c>
      <c r="AC22" s="114">
        <v>0</v>
      </c>
      <c r="AD22" s="277">
        <v>0</v>
      </c>
      <c r="AE22" s="114">
        <v>0</v>
      </c>
      <c r="AF22" s="119" t="s">
        <v>73</v>
      </c>
      <c r="AG22" s="112">
        <f t="shared" si="1"/>
        <v>0</v>
      </c>
      <c r="AH22" s="114">
        <v>0</v>
      </c>
      <c r="AI22" s="118">
        <v>0</v>
      </c>
      <c r="AJ22" s="114" t="s">
        <v>73</v>
      </c>
      <c r="AK22" s="121" t="s">
        <v>73</v>
      </c>
      <c r="AL22" s="114">
        <v>0</v>
      </c>
      <c r="AM22" s="121" t="s">
        <v>73</v>
      </c>
      <c r="AN22" s="121" t="s">
        <v>73</v>
      </c>
      <c r="AO22" s="121" t="s">
        <v>73</v>
      </c>
      <c r="AP22" s="112">
        <f t="shared" si="2"/>
        <v>0</v>
      </c>
      <c r="AQ22" s="112">
        <f>+L22+AD22-AI22</f>
        <v>14938400</v>
      </c>
      <c r="AR22" s="114" t="s">
        <v>65</v>
      </c>
      <c r="AS22" s="118">
        <v>14938400</v>
      </c>
      <c r="AT22" s="114" t="s">
        <v>93</v>
      </c>
      <c r="AU22" s="118">
        <v>0</v>
      </c>
      <c r="AV22" s="122" t="s">
        <v>73</v>
      </c>
      <c r="AW22" s="285">
        <v>8626400</v>
      </c>
      <c r="AX22" s="200">
        <f t="shared" si="3"/>
        <v>6312000</v>
      </c>
      <c r="AY22" s="123">
        <f t="shared" si="4"/>
        <v>0.57746478873239437</v>
      </c>
      <c r="AZ22" s="124">
        <v>0.57746478873239437</v>
      </c>
      <c r="BA22" s="122" t="s">
        <v>73</v>
      </c>
      <c r="BB22" s="114" t="s">
        <v>94</v>
      </c>
      <c r="BC22" s="120" t="s">
        <v>4539</v>
      </c>
      <c r="BD22" s="110" t="s">
        <v>65</v>
      </c>
      <c r="BE22" s="110" t="s">
        <v>65</v>
      </c>
    </row>
    <row r="23" spans="2:57" x14ac:dyDescent="0.25">
      <c r="B23" s="110">
        <v>2025</v>
      </c>
      <c r="C23" s="110">
        <v>891780111</v>
      </c>
      <c r="D23" s="110" t="s">
        <v>63</v>
      </c>
      <c r="E23" s="114" t="s">
        <v>4538</v>
      </c>
      <c r="F23" s="114" t="s">
        <v>4537</v>
      </c>
      <c r="G23" s="114">
        <v>0</v>
      </c>
      <c r="H23" s="114" t="s">
        <v>71</v>
      </c>
      <c r="I23" s="110" t="s">
        <v>64</v>
      </c>
      <c r="J23" s="115" t="s">
        <v>81</v>
      </c>
      <c r="K23" s="120" t="s">
        <v>4536</v>
      </c>
      <c r="L23" s="118">
        <v>15971200</v>
      </c>
      <c r="M23" s="110" t="s">
        <v>66</v>
      </c>
      <c r="N23" s="120" t="s">
        <v>4535</v>
      </c>
      <c r="O23" s="120">
        <v>57428933</v>
      </c>
      <c r="P23" s="114">
        <v>28</v>
      </c>
      <c r="Q23" s="121">
        <v>45670</v>
      </c>
      <c r="R23" s="120">
        <v>5573604000</v>
      </c>
      <c r="S23" s="121">
        <v>45672</v>
      </c>
      <c r="T23" s="118">
        <v>15971200</v>
      </c>
      <c r="U23" s="114" t="s">
        <v>65</v>
      </c>
      <c r="V23" s="118">
        <v>57435262</v>
      </c>
      <c r="W23" s="111" t="s">
        <v>4296</v>
      </c>
      <c r="X23" s="169">
        <v>45672</v>
      </c>
      <c r="Y23" s="169">
        <v>45672</v>
      </c>
      <c r="Z23" s="169" t="s">
        <v>73</v>
      </c>
      <c r="AA23" s="169">
        <v>45808</v>
      </c>
      <c r="AB23" s="112">
        <f t="shared" si="0"/>
        <v>136</v>
      </c>
      <c r="AC23" s="114">
        <v>0</v>
      </c>
      <c r="AD23" s="277">
        <v>0</v>
      </c>
      <c r="AE23" s="114">
        <v>0</v>
      </c>
      <c r="AF23" s="119" t="s">
        <v>73</v>
      </c>
      <c r="AG23" s="112">
        <f t="shared" si="1"/>
        <v>0</v>
      </c>
      <c r="AH23" s="114">
        <v>0</v>
      </c>
      <c r="AI23" s="118">
        <v>0</v>
      </c>
      <c r="AJ23" s="114" t="s">
        <v>73</v>
      </c>
      <c r="AK23" s="121" t="s">
        <v>73</v>
      </c>
      <c r="AL23" s="114">
        <v>0</v>
      </c>
      <c r="AM23" s="121" t="s">
        <v>73</v>
      </c>
      <c r="AN23" s="121" t="s">
        <v>73</v>
      </c>
      <c r="AO23" s="121" t="s">
        <v>73</v>
      </c>
      <c r="AP23" s="112">
        <f t="shared" si="2"/>
        <v>0</v>
      </c>
      <c r="AQ23" s="112">
        <f>+L23+AD23-AI23</f>
        <v>15971200</v>
      </c>
      <c r="AR23" s="114" t="s">
        <v>65</v>
      </c>
      <c r="AS23" s="118">
        <v>15971200</v>
      </c>
      <c r="AT23" s="114" t="s">
        <v>93</v>
      </c>
      <c r="AU23" s="118">
        <v>0</v>
      </c>
      <c r="AV23" s="122" t="s">
        <v>73</v>
      </c>
      <c r="AW23" s="285">
        <v>9027200</v>
      </c>
      <c r="AX23" s="200">
        <f t="shared" si="3"/>
        <v>6944000</v>
      </c>
      <c r="AY23" s="123">
        <f t="shared" si="4"/>
        <v>0.56521739130434778</v>
      </c>
      <c r="AZ23" s="124">
        <v>0.56521739130434778</v>
      </c>
      <c r="BA23" s="122" t="s">
        <v>73</v>
      </c>
      <c r="BB23" s="114" t="s">
        <v>94</v>
      </c>
      <c r="BC23" s="120" t="s">
        <v>4534</v>
      </c>
      <c r="BD23" s="110" t="s">
        <v>65</v>
      </c>
      <c r="BE23" s="110" t="s">
        <v>65</v>
      </c>
    </row>
    <row r="24" spans="2:57" x14ac:dyDescent="0.25">
      <c r="B24" s="110">
        <v>2025</v>
      </c>
      <c r="C24" s="110">
        <v>891780111</v>
      </c>
      <c r="D24" s="110" t="s">
        <v>63</v>
      </c>
      <c r="E24" s="114" t="s">
        <v>4533</v>
      </c>
      <c r="F24" s="114" t="s">
        <v>4532</v>
      </c>
      <c r="G24" s="114">
        <v>0</v>
      </c>
      <c r="H24" s="114" t="s">
        <v>71</v>
      </c>
      <c r="I24" s="110" t="s">
        <v>64</v>
      </c>
      <c r="J24" s="115" t="s">
        <v>81</v>
      </c>
      <c r="K24" s="120" t="s">
        <v>1808</v>
      </c>
      <c r="L24" s="118">
        <v>11250000</v>
      </c>
      <c r="M24" s="110" t="s">
        <v>66</v>
      </c>
      <c r="N24" s="120" t="s">
        <v>4531</v>
      </c>
      <c r="O24" s="120">
        <v>7144181</v>
      </c>
      <c r="P24" s="114">
        <v>27</v>
      </c>
      <c r="Q24" s="121">
        <v>45670</v>
      </c>
      <c r="R24" s="120">
        <v>2494141000</v>
      </c>
      <c r="S24" s="121">
        <v>45672</v>
      </c>
      <c r="T24" s="118">
        <v>11250000</v>
      </c>
      <c r="U24" s="114" t="s">
        <v>65</v>
      </c>
      <c r="V24" s="118">
        <v>85459497</v>
      </c>
      <c r="W24" s="111" t="s">
        <v>1212</v>
      </c>
      <c r="X24" s="169">
        <v>45672</v>
      </c>
      <c r="Y24" s="169">
        <v>45672</v>
      </c>
      <c r="Z24" s="169" t="s">
        <v>73</v>
      </c>
      <c r="AA24" s="169">
        <v>45808</v>
      </c>
      <c r="AB24" s="112">
        <f t="shared" si="0"/>
        <v>136</v>
      </c>
      <c r="AC24" s="114">
        <v>0</v>
      </c>
      <c r="AD24" s="277">
        <v>0</v>
      </c>
      <c r="AE24" s="114">
        <v>0</v>
      </c>
      <c r="AF24" s="119" t="s">
        <v>73</v>
      </c>
      <c r="AG24" s="112">
        <f t="shared" si="1"/>
        <v>0</v>
      </c>
      <c r="AH24" s="114">
        <v>0</v>
      </c>
      <c r="AI24" s="118">
        <v>0</v>
      </c>
      <c r="AJ24" s="114" t="s">
        <v>73</v>
      </c>
      <c r="AK24" s="121" t="s">
        <v>73</v>
      </c>
      <c r="AL24" s="114">
        <v>0</v>
      </c>
      <c r="AM24" s="121" t="s">
        <v>73</v>
      </c>
      <c r="AN24" s="121" t="s">
        <v>73</v>
      </c>
      <c r="AO24" s="121" t="s">
        <v>73</v>
      </c>
      <c r="AP24" s="112">
        <f t="shared" si="2"/>
        <v>0</v>
      </c>
      <c r="AQ24" s="112">
        <f>+L24+AD24-AI24</f>
        <v>11250000</v>
      </c>
      <c r="AR24" s="114" t="s">
        <v>65</v>
      </c>
      <c r="AS24" s="118">
        <v>11250000</v>
      </c>
      <c r="AT24" s="114" t="s">
        <v>93</v>
      </c>
      <c r="AU24" s="118">
        <v>0</v>
      </c>
      <c r="AV24" s="122" t="s">
        <v>73</v>
      </c>
      <c r="AW24" s="285">
        <v>6750000</v>
      </c>
      <c r="AX24" s="200">
        <f t="shared" si="3"/>
        <v>4500000</v>
      </c>
      <c r="AY24" s="123">
        <f t="shared" si="4"/>
        <v>0.6</v>
      </c>
      <c r="AZ24" s="124">
        <v>0.6</v>
      </c>
      <c r="BA24" s="122" t="s">
        <v>73</v>
      </c>
      <c r="BB24" s="114" t="s">
        <v>94</v>
      </c>
      <c r="BC24" s="120" t="s">
        <v>4530</v>
      </c>
      <c r="BD24" s="110" t="s">
        <v>65</v>
      </c>
      <c r="BE24" s="110" t="s">
        <v>65</v>
      </c>
    </row>
    <row r="25" spans="2:57" x14ac:dyDescent="0.25">
      <c r="B25" s="110">
        <v>2025</v>
      </c>
      <c r="C25" s="110">
        <v>891780111</v>
      </c>
      <c r="D25" s="110" t="s">
        <v>63</v>
      </c>
      <c r="E25" s="114" t="s">
        <v>4529</v>
      </c>
      <c r="F25" s="114" t="s">
        <v>4528</v>
      </c>
      <c r="G25" s="114">
        <v>0</v>
      </c>
      <c r="H25" s="114" t="s">
        <v>71</v>
      </c>
      <c r="I25" s="110" t="s">
        <v>64</v>
      </c>
      <c r="J25" s="115" t="s">
        <v>81</v>
      </c>
      <c r="K25" s="120" t="s">
        <v>4527</v>
      </c>
      <c r="L25" s="118">
        <v>11250000</v>
      </c>
      <c r="M25" s="110" t="s">
        <v>66</v>
      </c>
      <c r="N25" s="120" t="s">
        <v>4526</v>
      </c>
      <c r="O25" s="120">
        <v>1007934124</v>
      </c>
      <c r="P25" s="114">
        <v>27</v>
      </c>
      <c r="Q25" s="121">
        <v>45670</v>
      </c>
      <c r="R25" s="120">
        <v>2494141000</v>
      </c>
      <c r="S25" s="121">
        <v>45672</v>
      </c>
      <c r="T25" s="118">
        <v>11250000</v>
      </c>
      <c r="U25" s="114" t="s">
        <v>65</v>
      </c>
      <c r="V25" s="118">
        <v>85459497</v>
      </c>
      <c r="W25" s="111" t="s">
        <v>1212</v>
      </c>
      <c r="X25" s="169">
        <v>45672</v>
      </c>
      <c r="Y25" s="169">
        <v>45672</v>
      </c>
      <c r="Z25" s="169" t="s">
        <v>73</v>
      </c>
      <c r="AA25" s="169">
        <v>45808</v>
      </c>
      <c r="AB25" s="112">
        <f t="shared" si="0"/>
        <v>136</v>
      </c>
      <c r="AC25" s="114">
        <v>0</v>
      </c>
      <c r="AD25" s="277">
        <v>0</v>
      </c>
      <c r="AE25" s="114">
        <v>0</v>
      </c>
      <c r="AF25" s="119" t="s">
        <v>73</v>
      </c>
      <c r="AG25" s="112">
        <f t="shared" si="1"/>
        <v>0</v>
      </c>
      <c r="AH25" s="114">
        <v>0</v>
      </c>
      <c r="AI25" s="118">
        <v>0</v>
      </c>
      <c r="AJ25" s="114" t="s">
        <v>73</v>
      </c>
      <c r="AK25" s="121" t="s">
        <v>73</v>
      </c>
      <c r="AL25" s="114">
        <v>0</v>
      </c>
      <c r="AM25" s="121" t="s">
        <v>73</v>
      </c>
      <c r="AN25" s="121" t="s">
        <v>73</v>
      </c>
      <c r="AO25" s="121" t="s">
        <v>73</v>
      </c>
      <c r="AP25" s="112">
        <f t="shared" si="2"/>
        <v>0</v>
      </c>
      <c r="AQ25" s="112">
        <f>+L25+AD25-AI25</f>
        <v>11250000</v>
      </c>
      <c r="AR25" s="114" t="s">
        <v>65</v>
      </c>
      <c r="AS25" s="118">
        <v>11250000</v>
      </c>
      <c r="AT25" s="114" t="s">
        <v>93</v>
      </c>
      <c r="AU25" s="118">
        <v>0</v>
      </c>
      <c r="AV25" s="122" t="s">
        <v>73</v>
      </c>
      <c r="AW25" s="285">
        <v>6750000</v>
      </c>
      <c r="AX25" s="200">
        <f t="shared" si="3"/>
        <v>4500000</v>
      </c>
      <c r="AY25" s="123">
        <f t="shared" si="4"/>
        <v>0.6</v>
      </c>
      <c r="AZ25" s="124">
        <v>0.6</v>
      </c>
      <c r="BA25" s="122" t="s">
        <v>73</v>
      </c>
      <c r="BB25" s="114" t="s">
        <v>94</v>
      </c>
      <c r="BC25" s="120" t="s">
        <v>4525</v>
      </c>
      <c r="BD25" s="110" t="s">
        <v>65</v>
      </c>
      <c r="BE25" s="110" t="s">
        <v>65</v>
      </c>
    </row>
    <row r="26" spans="2:57" x14ac:dyDescent="0.25">
      <c r="B26" s="110">
        <v>2025</v>
      </c>
      <c r="C26" s="110">
        <v>891780111</v>
      </c>
      <c r="D26" s="110" t="s">
        <v>63</v>
      </c>
      <c r="E26" s="114" t="s">
        <v>4524</v>
      </c>
      <c r="F26" s="114" t="s">
        <v>4523</v>
      </c>
      <c r="G26" s="114">
        <v>0</v>
      </c>
      <c r="H26" s="114" t="s">
        <v>71</v>
      </c>
      <c r="I26" s="110" t="s">
        <v>64</v>
      </c>
      <c r="J26" s="115" t="s">
        <v>81</v>
      </c>
      <c r="K26" s="120" t="s">
        <v>4522</v>
      </c>
      <c r="L26" s="118">
        <v>11250000</v>
      </c>
      <c r="M26" s="110" t="s">
        <v>66</v>
      </c>
      <c r="N26" s="120" t="s">
        <v>4521</v>
      </c>
      <c r="O26" s="120">
        <v>19619141</v>
      </c>
      <c r="P26" s="114">
        <v>27</v>
      </c>
      <c r="Q26" s="121">
        <v>45670</v>
      </c>
      <c r="R26" s="120">
        <v>2494141000</v>
      </c>
      <c r="S26" s="121">
        <v>45672</v>
      </c>
      <c r="T26" s="118">
        <v>11250000</v>
      </c>
      <c r="U26" s="114" t="s">
        <v>65</v>
      </c>
      <c r="V26" s="118">
        <v>85459497</v>
      </c>
      <c r="W26" s="111" t="s">
        <v>1212</v>
      </c>
      <c r="X26" s="169">
        <v>45672</v>
      </c>
      <c r="Y26" s="169">
        <v>45672</v>
      </c>
      <c r="Z26" s="169" t="s">
        <v>73</v>
      </c>
      <c r="AA26" s="169">
        <v>45808</v>
      </c>
      <c r="AB26" s="112">
        <f t="shared" si="0"/>
        <v>136</v>
      </c>
      <c r="AC26" s="114">
        <v>0</v>
      </c>
      <c r="AD26" s="277">
        <v>0</v>
      </c>
      <c r="AE26" s="114">
        <v>0</v>
      </c>
      <c r="AF26" s="119" t="s">
        <v>73</v>
      </c>
      <c r="AG26" s="112">
        <f t="shared" si="1"/>
        <v>0</v>
      </c>
      <c r="AH26" s="114">
        <v>0</v>
      </c>
      <c r="AI26" s="118">
        <v>0</v>
      </c>
      <c r="AJ26" s="114" t="s">
        <v>73</v>
      </c>
      <c r="AK26" s="121" t="s">
        <v>73</v>
      </c>
      <c r="AL26" s="114">
        <v>0</v>
      </c>
      <c r="AM26" s="121" t="s">
        <v>73</v>
      </c>
      <c r="AN26" s="121" t="s">
        <v>73</v>
      </c>
      <c r="AO26" s="121" t="s">
        <v>73</v>
      </c>
      <c r="AP26" s="112">
        <f t="shared" si="2"/>
        <v>0</v>
      </c>
      <c r="AQ26" s="112">
        <f>+L26+AD26-AI26</f>
        <v>11250000</v>
      </c>
      <c r="AR26" s="114" t="s">
        <v>65</v>
      </c>
      <c r="AS26" s="118">
        <v>11250000</v>
      </c>
      <c r="AT26" s="114" t="s">
        <v>93</v>
      </c>
      <c r="AU26" s="118">
        <v>0</v>
      </c>
      <c r="AV26" s="122" t="s">
        <v>73</v>
      </c>
      <c r="AW26" s="285">
        <v>6750000</v>
      </c>
      <c r="AX26" s="200">
        <f t="shared" si="3"/>
        <v>4500000</v>
      </c>
      <c r="AY26" s="123">
        <f t="shared" si="4"/>
        <v>0.6</v>
      </c>
      <c r="AZ26" s="124">
        <v>0.6</v>
      </c>
      <c r="BA26" s="122" t="s">
        <v>73</v>
      </c>
      <c r="BB26" s="114" t="s">
        <v>94</v>
      </c>
      <c r="BC26" s="120" t="s">
        <v>4520</v>
      </c>
      <c r="BD26" s="110" t="s">
        <v>65</v>
      </c>
      <c r="BE26" s="110" t="s">
        <v>65</v>
      </c>
    </row>
    <row r="27" spans="2:57" x14ac:dyDescent="0.25">
      <c r="B27" s="110">
        <v>2025</v>
      </c>
      <c r="C27" s="110">
        <v>891780111</v>
      </c>
      <c r="D27" s="110" t="s">
        <v>63</v>
      </c>
      <c r="E27" s="114" t="s">
        <v>4519</v>
      </c>
      <c r="F27" s="114" t="s">
        <v>4518</v>
      </c>
      <c r="G27" s="114">
        <v>0</v>
      </c>
      <c r="H27" s="114" t="s">
        <v>71</v>
      </c>
      <c r="I27" s="110" t="s">
        <v>64</v>
      </c>
      <c r="J27" s="115" t="s">
        <v>81</v>
      </c>
      <c r="K27" s="120" t="s">
        <v>4517</v>
      </c>
      <c r="L27" s="118">
        <v>11250000</v>
      </c>
      <c r="M27" s="110" t="s">
        <v>66</v>
      </c>
      <c r="N27" s="120" t="s">
        <v>4516</v>
      </c>
      <c r="O27" s="120">
        <v>12637472</v>
      </c>
      <c r="P27" s="114">
        <v>27</v>
      </c>
      <c r="Q27" s="121">
        <v>45670</v>
      </c>
      <c r="R27" s="120">
        <v>2494141000</v>
      </c>
      <c r="S27" s="121">
        <v>45672</v>
      </c>
      <c r="T27" s="118">
        <v>11250000</v>
      </c>
      <c r="U27" s="114" t="s">
        <v>65</v>
      </c>
      <c r="V27" s="118">
        <v>85459497</v>
      </c>
      <c r="W27" s="111" t="s">
        <v>1212</v>
      </c>
      <c r="X27" s="169">
        <v>45672</v>
      </c>
      <c r="Y27" s="169">
        <v>45672</v>
      </c>
      <c r="Z27" s="169" t="s">
        <v>73</v>
      </c>
      <c r="AA27" s="169">
        <v>45808</v>
      </c>
      <c r="AB27" s="112">
        <f t="shared" si="0"/>
        <v>136</v>
      </c>
      <c r="AC27" s="114">
        <v>0</v>
      </c>
      <c r="AD27" s="277">
        <v>0</v>
      </c>
      <c r="AE27" s="114">
        <v>0</v>
      </c>
      <c r="AF27" s="119" t="s">
        <v>73</v>
      </c>
      <c r="AG27" s="112">
        <f t="shared" si="1"/>
        <v>0</v>
      </c>
      <c r="AH27" s="114">
        <v>0</v>
      </c>
      <c r="AI27" s="118">
        <v>0</v>
      </c>
      <c r="AJ27" s="114" t="s">
        <v>73</v>
      </c>
      <c r="AK27" s="121" t="s">
        <v>73</v>
      </c>
      <c r="AL27" s="114">
        <v>0</v>
      </c>
      <c r="AM27" s="121" t="s">
        <v>73</v>
      </c>
      <c r="AN27" s="121" t="s">
        <v>73</v>
      </c>
      <c r="AO27" s="121" t="s">
        <v>73</v>
      </c>
      <c r="AP27" s="112">
        <f t="shared" si="2"/>
        <v>0</v>
      </c>
      <c r="AQ27" s="112">
        <f>+L27+AD27-AI27</f>
        <v>11250000</v>
      </c>
      <c r="AR27" s="114" t="s">
        <v>65</v>
      </c>
      <c r="AS27" s="118">
        <v>11250000</v>
      </c>
      <c r="AT27" s="114" t="s">
        <v>93</v>
      </c>
      <c r="AU27" s="118">
        <v>0</v>
      </c>
      <c r="AV27" s="122" t="s">
        <v>73</v>
      </c>
      <c r="AW27" s="285">
        <v>6750000</v>
      </c>
      <c r="AX27" s="200">
        <f t="shared" si="3"/>
        <v>4500000</v>
      </c>
      <c r="AY27" s="123">
        <f t="shared" si="4"/>
        <v>0.6</v>
      </c>
      <c r="AZ27" s="124">
        <v>0.6</v>
      </c>
      <c r="BA27" s="122" t="s">
        <v>73</v>
      </c>
      <c r="BB27" s="114" t="s">
        <v>94</v>
      </c>
      <c r="BC27" s="120" t="s">
        <v>4515</v>
      </c>
      <c r="BD27" s="110" t="s">
        <v>65</v>
      </c>
      <c r="BE27" s="110" t="s">
        <v>65</v>
      </c>
    </row>
    <row r="28" spans="2:57" x14ac:dyDescent="0.25">
      <c r="B28" s="110">
        <v>2025</v>
      </c>
      <c r="C28" s="110">
        <v>891780111</v>
      </c>
      <c r="D28" s="110" t="s">
        <v>63</v>
      </c>
      <c r="E28" s="114" t="s">
        <v>4514</v>
      </c>
      <c r="F28" s="114" t="s">
        <v>4513</v>
      </c>
      <c r="G28" s="114">
        <v>0</v>
      </c>
      <c r="H28" s="114" t="s">
        <v>71</v>
      </c>
      <c r="I28" s="110" t="s">
        <v>64</v>
      </c>
      <c r="J28" s="115" t="s">
        <v>81</v>
      </c>
      <c r="K28" s="120" t="s">
        <v>1808</v>
      </c>
      <c r="L28" s="118">
        <v>11250000</v>
      </c>
      <c r="M28" s="110" t="s">
        <v>66</v>
      </c>
      <c r="N28" s="120" t="s">
        <v>4512</v>
      </c>
      <c r="O28" s="120">
        <v>84455698</v>
      </c>
      <c r="P28" s="114">
        <v>27</v>
      </c>
      <c r="Q28" s="121">
        <v>45670</v>
      </c>
      <c r="R28" s="120">
        <v>2494141000</v>
      </c>
      <c r="S28" s="121">
        <v>45672</v>
      </c>
      <c r="T28" s="118">
        <v>11250000</v>
      </c>
      <c r="U28" s="114" t="s">
        <v>65</v>
      </c>
      <c r="V28" s="118">
        <v>85459497</v>
      </c>
      <c r="W28" s="111" t="s">
        <v>1212</v>
      </c>
      <c r="X28" s="169">
        <v>45672</v>
      </c>
      <c r="Y28" s="169">
        <v>45672</v>
      </c>
      <c r="Z28" s="169" t="s">
        <v>73</v>
      </c>
      <c r="AA28" s="169">
        <v>45808</v>
      </c>
      <c r="AB28" s="112">
        <f t="shared" si="0"/>
        <v>136</v>
      </c>
      <c r="AC28" s="114">
        <v>0</v>
      </c>
      <c r="AD28" s="277">
        <v>0</v>
      </c>
      <c r="AE28" s="114">
        <v>0</v>
      </c>
      <c r="AF28" s="119" t="s">
        <v>73</v>
      </c>
      <c r="AG28" s="112">
        <f t="shared" si="1"/>
        <v>0</v>
      </c>
      <c r="AH28" s="114">
        <v>0</v>
      </c>
      <c r="AI28" s="118">
        <v>0</v>
      </c>
      <c r="AJ28" s="114" t="s">
        <v>73</v>
      </c>
      <c r="AK28" s="121" t="s">
        <v>73</v>
      </c>
      <c r="AL28" s="114">
        <v>0</v>
      </c>
      <c r="AM28" s="121" t="s">
        <v>73</v>
      </c>
      <c r="AN28" s="121" t="s">
        <v>73</v>
      </c>
      <c r="AO28" s="121" t="s">
        <v>73</v>
      </c>
      <c r="AP28" s="112">
        <f t="shared" si="2"/>
        <v>0</v>
      </c>
      <c r="AQ28" s="112">
        <f>+L28+AD28-AI28</f>
        <v>11250000</v>
      </c>
      <c r="AR28" s="114" t="s">
        <v>65</v>
      </c>
      <c r="AS28" s="118">
        <v>11250000</v>
      </c>
      <c r="AT28" s="114" t="s">
        <v>93</v>
      </c>
      <c r="AU28" s="118">
        <v>0</v>
      </c>
      <c r="AV28" s="122" t="s">
        <v>73</v>
      </c>
      <c r="AW28" s="285">
        <v>6750000</v>
      </c>
      <c r="AX28" s="200">
        <f t="shared" si="3"/>
        <v>4500000</v>
      </c>
      <c r="AY28" s="123">
        <f t="shared" si="4"/>
        <v>0.6</v>
      </c>
      <c r="AZ28" s="124">
        <v>0.6</v>
      </c>
      <c r="BA28" s="122" t="s">
        <v>73</v>
      </c>
      <c r="BB28" s="114" t="s">
        <v>94</v>
      </c>
      <c r="BC28" s="120" t="s">
        <v>4511</v>
      </c>
      <c r="BD28" s="110" t="s">
        <v>65</v>
      </c>
      <c r="BE28" s="110" t="s">
        <v>65</v>
      </c>
    </row>
    <row r="29" spans="2:57" x14ac:dyDescent="0.25">
      <c r="B29" s="110">
        <v>2025</v>
      </c>
      <c r="C29" s="110">
        <v>891780111</v>
      </c>
      <c r="D29" s="110" t="s">
        <v>63</v>
      </c>
      <c r="E29" s="114" t="s">
        <v>4510</v>
      </c>
      <c r="F29" s="114" t="s">
        <v>4509</v>
      </c>
      <c r="G29" s="114">
        <v>0</v>
      </c>
      <c r="H29" s="114" t="s">
        <v>71</v>
      </c>
      <c r="I29" s="110" t="s">
        <v>64</v>
      </c>
      <c r="J29" s="115" t="s">
        <v>81</v>
      </c>
      <c r="K29" s="120" t="s">
        <v>1808</v>
      </c>
      <c r="L29" s="118">
        <v>11250000</v>
      </c>
      <c r="M29" s="110" t="s">
        <v>66</v>
      </c>
      <c r="N29" s="120" t="s">
        <v>4508</v>
      </c>
      <c r="O29" s="120">
        <v>84092041</v>
      </c>
      <c r="P29" s="114">
        <v>27</v>
      </c>
      <c r="Q29" s="121">
        <v>45670</v>
      </c>
      <c r="R29" s="120">
        <v>2494141000</v>
      </c>
      <c r="S29" s="121">
        <v>45672</v>
      </c>
      <c r="T29" s="118">
        <v>11250000</v>
      </c>
      <c r="U29" s="114" t="s">
        <v>65</v>
      </c>
      <c r="V29" s="118">
        <v>85459497</v>
      </c>
      <c r="W29" s="111" t="s">
        <v>1212</v>
      </c>
      <c r="X29" s="169">
        <v>45672</v>
      </c>
      <c r="Y29" s="169">
        <v>45672</v>
      </c>
      <c r="Z29" s="169" t="s">
        <v>73</v>
      </c>
      <c r="AA29" s="169">
        <v>45808</v>
      </c>
      <c r="AB29" s="112">
        <f t="shared" si="0"/>
        <v>136</v>
      </c>
      <c r="AC29" s="114">
        <v>0</v>
      </c>
      <c r="AD29" s="277">
        <v>0</v>
      </c>
      <c r="AE29" s="114">
        <v>0</v>
      </c>
      <c r="AF29" s="119" t="s">
        <v>73</v>
      </c>
      <c r="AG29" s="112">
        <f t="shared" si="1"/>
        <v>0</v>
      </c>
      <c r="AH29" s="114">
        <v>0</v>
      </c>
      <c r="AI29" s="118">
        <v>0</v>
      </c>
      <c r="AJ29" s="114" t="s">
        <v>73</v>
      </c>
      <c r="AK29" s="121" t="s">
        <v>73</v>
      </c>
      <c r="AL29" s="114">
        <v>0</v>
      </c>
      <c r="AM29" s="121" t="s">
        <v>73</v>
      </c>
      <c r="AN29" s="121" t="s">
        <v>73</v>
      </c>
      <c r="AO29" s="121" t="s">
        <v>73</v>
      </c>
      <c r="AP29" s="112">
        <f t="shared" si="2"/>
        <v>0</v>
      </c>
      <c r="AQ29" s="112">
        <f>+L29+AD29-AI29</f>
        <v>11250000</v>
      </c>
      <c r="AR29" s="114" t="s">
        <v>65</v>
      </c>
      <c r="AS29" s="118">
        <v>11250000</v>
      </c>
      <c r="AT29" s="114" t="s">
        <v>93</v>
      </c>
      <c r="AU29" s="118">
        <v>0</v>
      </c>
      <c r="AV29" s="122" t="s">
        <v>73</v>
      </c>
      <c r="AW29" s="285">
        <v>6750000</v>
      </c>
      <c r="AX29" s="200">
        <f t="shared" si="3"/>
        <v>4500000</v>
      </c>
      <c r="AY29" s="123">
        <f t="shared" si="4"/>
        <v>0.6</v>
      </c>
      <c r="AZ29" s="124">
        <v>0.6</v>
      </c>
      <c r="BA29" s="122" t="s">
        <v>73</v>
      </c>
      <c r="BB29" s="114" t="s">
        <v>94</v>
      </c>
      <c r="BC29" s="120" t="s">
        <v>4507</v>
      </c>
      <c r="BD29" s="110" t="s">
        <v>65</v>
      </c>
      <c r="BE29" s="110" t="s">
        <v>65</v>
      </c>
    </row>
    <row r="30" spans="2:57" x14ac:dyDescent="0.25">
      <c r="B30" s="110">
        <v>2025</v>
      </c>
      <c r="C30" s="110">
        <v>891780111</v>
      </c>
      <c r="D30" s="110" t="s">
        <v>63</v>
      </c>
      <c r="E30" s="114" t="s">
        <v>4506</v>
      </c>
      <c r="F30" s="114" t="s">
        <v>4505</v>
      </c>
      <c r="G30" s="114">
        <v>0</v>
      </c>
      <c r="H30" s="114" t="s">
        <v>71</v>
      </c>
      <c r="I30" s="110" t="s">
        <v>64</v>
      </c>
      <c r="J30" s="115" t="s">
        <v>81</v>
      </c>
      <c r="K30" s="120" t="s">
        <v>1808</v>
      </c>
      <c r="L30" s="118">
        <v>11250000</v>
      </c>
      <c r="M30" s="110" t="s">
        <v>66</v>
      </c>
      <c r="N30" s="120" t="s">
        <v>4504</v>
      </c>
      <c r="O30" s="120">
        <v>7631755</v>
      </c>
      <c r="P30" s="114">
        <v>27</v>
      </c>
      <c r="Q30" s="121">
        <v>45670</v>
      </c>
      <c r="R30" s="120">
        <v>2494141000</v>
      </c>
      <c r="S30" s="121">
        <v>45672</v>
      </c>
      <c r="T30" s="118">
        <v>11250000</v>
      </c>
      <c r="U30" s="114" t="s">
        <v>65</v>
      </c>
      <c r="V30" s="118">
        <v>85459497</v>
      </c>
      <c r="W30" s="111" t="s">
        <v>1212</v>
      </c>
      <c r="X30" s="169">
        <v>45672</v>
      </c>
      <c r="Y30" s="169">
        <v>45672</v>
      </c>
      <c r="Z30" s="169" t="s">
        <v>73</v>
      </c>
      <c r="AA30" s="169">
        <v>45808</v>
      </c>
      <c r="AB30" s="112">
        <f t="shared" si="0"/>
        <v>136</v>
      </c>
      <c r="AC30" s="114">
        <v>0</v>
      </c>
      <c r="AD30" s="277">
        <v>0</v>
      </c>
      <c r="AE30" s="114">
        <v>0</v>
      </c>
      <c r="AF30" s="119" t="s">
        <v>73</v>
      </c>
      <c r="AG30" s="112">
        <f t="shared" si="1"/>
        <v>0</v>
      </c>
      <c r="AH30" s="114">
        <v>0</v>
      </c>
      <c r="AI30" s="118">
        <v>0</v>
      </c>
      <c r="AJ30" s="114" t="s">
        <v>73</v>
      </c>
      <c r="AK30" s="121" t="s">
        <v>73</v>
      </c>
      <c r="AL30" s="114">
        <v>0</v>
      </c>
      <c r="AM30" s="121" t="s">
        <v>73</v>
      </c>
      <c r="AN30" s="121" t="s">
        <v>73</v>
      </c>
      <c r="AO30" s="121" t="s">
        <v>73</v>
      </c>
      <c r="AP30" s="112">
        <f t="shared" si="2"/>
        <v>0</v>
      </c>
      <c r="AQ30" s="112">
        <f>+L30+AD30-AI30</f>
        <v>11250000</v>
      </c>
      <c r="AR30" s="114" t="s">
        <v>65</v>
      </c>
      <c r="AS30" s="118">
        <v>11250000</v>
      </c>
      <c r="AT30" s="114" t="s">
        <v>93</v>
      </c>
      <c r="AU30" s="118">
        <v>0</v>
      </c>
      <c r="AV30" s="122" t="s">
        <v>73</v>
      </c>
      <c r="AW30" s="285">
        <v>6750000</v>
      </c>
      <c r="AX30" s="200">
        <f t="shared" si="3"/>
        <v>4500000</v>
      </c>
      <c r="AY30" s="123">
        <f t="shared" si="4"/>
        <v>0.6</v>
      </c>
      <c r="AZ30" s="124">
        <v>0.6</v>
      </c>
      <c r="BA30" s="122" t="s">
        <v>73</v>
      </c>
      <c r="BB30" s="114" t="s">
        <v>94</v>
      </c>
      <c r="BC30" s="120" t="s">
        <v>4503</v>
      </c>
      <c r="BD30" s="110" t="s">
        <v>65</v>
      </c>
      <c r="BE30" s="110" t="s">
        <v>65</v>
      </c>
    </row>
    <row r="31" spans="2:57" x14ac:dyDescent="0.25">
      <c r="B31" s="110">
        <v>2025</v>
      </c>
      <c r="C31" s="110">
        <v>891780111</v>
      </c>
      <c r="D31" s="110" t="s">
        <v>63</v>
      </c>
      <c r="E31" s="114" t="s">
        <v>4502</v>
      </c>
      <c r="F31" s="114" t="s">
        <v>4501</v>
      </c>
      <c r="G31" s="114">
        <v>0</v>
      </c>
      <c r="H31" s="114" t="s">
        <v>71</v>
      </c>
      <c r="I31" s="110" t="s">
        <v>64</v>
      </c>
      <c r="J31" s="115" t="s">
        <v>81</v>
      </c>
      <c r="K31" s="120" t="s">
        <v>1808</v>
      </c>
      <c r="L31" s="118">
        <v>11250000</v>
      </c>
      <c r="M31" s="110" t="s">
        <v>66</v>
      </c>
      <c r="N31" s="120" t="s">
        <v>4500</v>
      </c>
      <c r="O31" s="120">
        <v>85451015</v>
      </c>
      <c r="P31" s="114">
        <v>27</v>
      </c>
      <c r="Q31" s="121">
        <v>45670</v>
      </c>
      <c r="R31" s="120">
        <v>2494141000</v>
      </c>
      <c r="S31" s="121">
        <v>45672</v>
      </c>
      <c r="T31" s="118">
        <v>11250000</v>
      </c>
      <c r="U31" s="114" t="s">
        <v>65</v>
      </c>
      <c r="V31" s="118">
        <v>85459497</v>
      </c>
      <c r="W31" s="111" t="s">
        <v>1212</v>
      </c>
      <c r="X31" s="169">
        <v>45672</v>
      </c>
      <c r="Y31" s="169">
        <v>45672</v>
      </c>
      <c r="Z31" s="169" t="s">
        <v>73</v>
      </c>
      <c r="AA31" s="169">
        <v>45808</v>
      </c>
      <c r="AB31" s="112">
        <f t="shared" si="0"/>
        <v>136</v>
      </c>
      <c r="AC31" s="114">
        <v>0</v>
      </c>
      <c r="AD31" s="277">
        <v>0</v>
      </c>
      <c r="AE31" s="114">
        <v>0</v>
      </c>
      <c r="AF31" s="119" t="s">
        <v>73</v>
      </c>
      <c r="AG31" s="112">
        <f t="shared" si="1"/>
        <v>0</v>
      </c>
      <c r="AH31" s="114">
        <v>0</v>
      </c>
      <c r="AI31" s="118">
        <v>0</v>
      </c>
      <c r="AJ31" s="114" t="s">
        <v>73</v>
      </c>
      <c r="AK31" s="121" t="s">
        <v>73</v>
      </c>
      <c r="AL31" s="114">
        <v>0</v>
      </c>
      <c r="AM31" s="121" t="s">
        <v>73</v>
      </c>
      <c r="AN31" s="121" t="s">
        <v>73</v>
      </c>
      <c r="AO31" s="121" t="s">
        <v>73</v>
      </c>
      <c r="AP31" s="112">
        <f t="shared" si="2"/>
        <v>0</v>
      </c>
      <c r="AQ31" s="112">
        <f>+L31+AD31-AI31</f>
        <v>11250000</v>
      </c>
      <c r="AR31" s="114" t="s">
        <v>65</v>
      </c>
      <c r="AS31" s="118">
        <v>11250000</v>
      </c>
      <c r="AT31" s="114" t="s">
        <v>93</v>
      </c>
      <c r="AU31" s="118">
        <v>0</v>
      </c>
      <c r="AV31" s="122" t="s">
        <v>73</v>
      </c>
      <c r="AW31" s="285">
        <v>6750000</v>
      </c>
      <c r="AX31" s="200">
        <f t="shared" si="3"/>
        <v>4500000</v>
      </c>
      <c r="AY31" s="123">
        <f t="shared" si="4"/>
        <v>0.6</v>
      </c>
      <c r="AZ31" s="124">
        <v>0.6</v>
      </c>
      <c r="BA31" s="122" t="s">
        <v>73</v>
      </c>
      <c r="BB31" s="114" t="s">
        <v>94</v>
      </c>
      <c r="BC31" s="120" t="s">
        <v>4499</v>
      </c>
      <c r="BD31" s="110" t="s">
        <v>65</v>
      </c>
      <c r="BE31" s="110" t="s">
        <v>65</v>
      </c>
    </row>
    <row r="32" spans="2:57" x14ac:dyDescent="0.25">
      <c r="B32" s="110">
        <v>2025</v>
      </c>
      <c r="C32" s="110">
        <v>891780111</v>
      </c>
      <c r="D32" s="110" t="s">
        <v>63</v>
      </c>
      <c r="E32" s="114" t="s">
        <v>4498</v>
      </c>
      <c r="F32" s="114" t="s">
        <v>4497</v>
      </c>
      <c r="G32" s="114">
        <v>0</v>
      </c>
      <c r="H32" s="114" t="s">
        <v>71</v>
      </c>
      <c r="I32" s="110" t="s">
        <v>64</v>
      </c>
      <c r="J32" s="115" t="s">
        <v>81</v>
      </c>
      <c r="K32" s="120" t="s">
        <v>4496</v>
      </c>
      <c r="L32" s="118">
        <v>11250000</v>
      </c>
      <c r="M32" s="110" t="s">
        <v>66</v>
      </c>
      <c r="N32" s="120" t="s">
        <v>4495</v>
      </c>
      <c r="O32" s="120">
        <v>1079941098</v>
      </c>
      <c r="P32" s="114">
        <v>27</v>
      </c>
      <c r="Q32" s="121">
        <v>45670</v>
      </c>
      <c r="R32" s="120">
        <v>2494141000</v>
      </c>
      <c r="S32" s="121">
        <v>45672</v>
      </c>
      <c r="T32" s="118">
        <v>11250000</v>
      </c>
      <c r="U32" s="114" t="s">
        <v>65</v>
      </c>
      <c r="V32" s="118">
        <v>85459497</v>
      </c>
      <c r="W32" s="111" t="s">
        <v>1212</v>
      </c>
      <c r="X32" s="169">
        <v>45672</v>
      </c>
      <c r="Y32" s="169">
        <v>45672</v>
      </c>
      <c r="Z32" s="169" t="s">
        <v>73</v>
      </c>
      <c r="AA32" s="169">
        <v>45808</v>
      </c>
      <c r="AB32" s="112">
        <f t="shared" si="0"/>
        <v>136</v>
      </c>
      <c r="AC32" s="114">
        <v>0</v>
      </c>
      <c r="AD32" s="277">
        <v>0</v>
      </c>
      <c r="AE32" s="114">
        <v>0</v>
      </c>
      <c r="AF32" s="119" t="s">
        <v>73</v>
      </c>
      <c r="AG32" s="112">
        <f t="shared" si="1"/>
        <v>0</v>
      </c>
      <c r="AH32" s="114">
        <v>0</v>
      </c>
      <c r="AI32" s="118">
        <v>0</v>
      </c>
      <c r="AJ32" s="114" t="s">
        <v>73</v>
      </c>
      <c r="AK32" s="121" t="s">
        <v>73</v>
      </c>
      <c r="AL32" s="114">
        <v>0</v>
      </c>
      <c r="AM32" s="121" t="s">
        <v>73</v>
      </c>
      <c r="AN32" s="121" t="s">
        <v>73</v>
      </c>
      <c r="AO32" s="121" t="s">
        <v>73</v>
      </c>
      <c r="AP32" s="112">
        <f t="shared" si="2"/>
        <v>0</v>
      </c>
      <c r="AQ32" s="112">
        <f>+L32+AD32-AI32</f>
        <v>11250000</v>
      </c>
      <c r="AR32" s="114" t="s">
        <v>65</v>
      </c>
      <c r="AS32" s="118">
        <v>11250000</v>
      </c>
      <c r="AT32" s="114" t="s">
        <v>93</v>
      </c>
      <c r="AU32" s="118">
        <v>0</v>
      </c>
      <c r="AV32" s="122" t="s">
        <v>73</v>
      </c>
      <c r="AW32" s="285">
        <v>6750000</v>
      </c>
      <c r="AX32" s="200">
        <f t="shared" si="3"/>
        <v>4500000</v>
      </c>
      <c r="AY32" s="123">
        <f t="shared" si="4"/>
        <v>0.6</v>
      </c>
      <c r="AZ32" s="124">
        <v>0.6</v>
      </c>
      <c r="BA32" s="122" t="s">
        <v>73</v>
      </c>
      <c r="BB32" s="114" t="s">
        <v>94</v>
      </c>
      <c r="BC32" s="120" t="s">
        <v>4491</v>
      </c>
      <c r="BD32" s="110" t="s">
        <v>65</v>
      </c>
      <c r="BE32" s="110" t="s">
        <v>65</v>
      </c>
    </row>
    <row r="33" spans="2:57" x14ac:dyDescent="0.25">
      <c r="B33" s="110">
        <v>2025</v>
      </c>
      <c r="C33" s="110">
        <v>891780111</v>
      </c>
      <c r="D33" s="110" t="s">
        <v>63</v>
      </c>
      <c r="E33" s="114" t="s">
        <v>4494</v>
      </c>
      <c r="F33" s="114" t="s">
        <v>4493</v>
      </c>
      <c r="G33" s="114">
        <v>0</v>
      </c>
      <c r="H33" s="114" t="s">
        <v>71</v>
      </c>
      <c r="I33" s="110" t="s">
        <v>64</v>
      </c>
      <c r="J33" s="115" t="s">
        <v>81</v>
      </c>
      <c r="K33" s="120" t="s">
        <v>1808</v>
      </c>
      <c r="L33" s="118">
        <v>11250000</v>
      </c>
      <c r="M33" s="110" t="s">
        <v>66</v>
      </c>
      <c r="N33" s="120" t="s">
        <v>4492</v>
      </c>
      <c r="O33" s="120">
        <v>84459314</v>
      </c>
      <c r="P33" s="114">
        <v>27</v>
      </c>
      <c r="Q33" s="121">
        <v>45670</v>
      </c>
      <c r="R33" s="120">
        <v>2494141000</v>
      </c>
      <c r="S33" s="121">
        <v>45672</v>
      </c>
      <c r="T33" s="118">
        <v>11250000</v>
      </c>
      <c r="U33" s="114" t="s">
        <v>65</v>
      </c>
      <c r="V33" s="118">
        <v>85459497</v>
      </c>
      <c r="W33" s="111" t="s">
        <v>1212</v>
      </c>
      <c r="X33" s="169">
        <v>45672</v>
      </c>
      <c r="Y33" s="169">
        <v>45672</v>
      </c>
      <c r="Z33" s="169" t="s">
        <v>73</v>
      </c>
      <c r="AA33" s="169">
        <v>45808</v>
      </c>
      <c r="AB33" s="112">
        <f t="shared" si="0"/>
        <v>136</v>
      </c>
      <c r="AC33" s="114">
        <v>0</v>
      </c>
      <c r="AD33" s="277">
        <v>0</v>
      </c>
      <c r="AE33" s="114">
        <v>0</v>
      </c>
      <c r="AF33" s="119" t="s">
        <v>73</v>
      </c>
      <c r="AG33" s="112">
        <f t="shared" si="1"/>
        <v>0</v>
      </c>
      <c r="AH33" s="114">
        <v>0</v>
      </c>
      <c r="AI33" s="118">
        <v>0</v>
      </c>
      <c r="AJ33" s="114" t="s">
        <v>73</v>
      </c>
      <c r="AK33" s="121" t="s">
        <v>73</v>
      </c>
      <c r="AL33" s="114">
        <v>0</v>
      </c>
      <c r="AM33" s="121" t="s">
        <v>73</v>
      </c>
      <c r="AN33" s="121" t="s">
        <v>73</v>
      </c>
      <c r="AO33" s="121" t="s">
        <v>73</v>
      </c>
      <c r="AP33" s="112">
        <f t="shared" si="2"/>
        <v>0</v>
      </c>
      <c r="AQ33" s="112">
        <f>+L33+AD33-AI33</f>
        <v>11250000</v>
      </c>
      <c r="AR33" s="114" t="s">
        <v>65</v>
      </c>
      <c r="AS33" s="118">
        <v>11250000</v>
      </c>
      <c r="AT33" s="114" t="s">
        <v>93</v>
      </c>
      <c r="AU33" s="118">
        <v>0</v>
      </c>
      <c r="AV33" s="122" t="s">
        <v>73</v>
      </c>
      <c r="AW33" s="285">
        <v>6750000</v>
      </c>
      <c r="AX33" s="200">
        <f t="shared" si="3"/>
        <v>4500000</v>
      </c>
      <c r="AY33" s="123">
        <f t="shared" si="4"/>
        <v>0.6</v>
      </c>
      <c r="AZ33" s="124">
        <v>0.6</v>
      </c>
      <c r="BA33" s="122" t="s">
        <v>73</v>
      </c>
      <c r="BB33" s="114" t="s">
        <v>94</v>
      </c>
      <c r="BC33" s="120" t="s">
        <v>4491</v>
      </c>
      <c r="BD33" s="110" t="s">
        <v>65</v>
      </c>
      <c r="BE33" s="110" t="s">
        <v>65</v>
      </c>
    </row>
    <row r="34" spans="2:57" x14ac:dyDescent="0.25">
      <c r="B34" s="110">
        <v>2025</v>
      </c>
      <c r="C34" s="110">
        <v>891780111</v>
      </c>
      <c r="D34" s="110" t="s">
        <v>63</v>
      </c>
      <c r="E34" s="114" t="s">
        <v>4490</v>
      </c>
      <c r="F34" s="114" t="s">
        <v>4489</v>
      </c>
      <c r="G34" s="114">
        <v>0</v>
      </c>
      <c r="H34" s="114" t="s">
        <v>71</v>
      </c>
      <c r="I34" s="110" t="s">
        <v>64</v>
      </c>
      <c r="J34" s="115" t="s">
        <v>81</v>
      </c>
      <c r="K34" s="120" t="s">
        <v>2285</v>
      </c>
      <c r="L34" s="118">
        <v>11250000</v>
      </c>
      <c r="M34" s="110" t="s">
        <v>66</v>
      </c>
      <c r="N34" s="120" t="s">
        <v>4488</v>
      </c>
      <c r="O34" s="120">
        <v>85466757</v>
      </c>
      <c r="P34" s="114">
        <v>27</v>
      </c>
      <c r="Q34" s="121">
        <v>45670</v>
      </c>
      <c r="R34" s="120">
        <v>2494141000</v>
      </c>
      <c r="S34" s="121">
        <v>45672</v>
      </c>
      <c r="T34" s="118">
        <v>11250000</v>
      </c>
      <c r="U34" s="114" t="s">
        <v>65</v>
      </c>
      <c r="V34" s="118">
        <v>85459497</v>
      </c>
      <c r="W34" s="111" t="s">
        <v>1212</v>
      </c>
      <c r="X34" s="169">
        <v>45672</v>
      </c>
      <c r="Y34" s="169">
        <v>45672</v>
      </c>
      <c r="Z34" s="169" t="s">
        <v>73</v>
      </c>
      <c r="AA34" s="169">
        <v>45808</v>
      </c>
      <c r="AB34" s="112">
        <f t="shared" si="0"/>
        <v>136</v>
      </c>
      <c r="AC34" s="114">
        <v>0</v>
      </c>
      <c r="AD34" s="277">
        <v>0</v>
      </c>
      <c r="AE34" s="114">
        <v>0</v>
      </c>
      <c r="AF34" s="119" t="s">
        <v>73</v>
      </c>
      <c r="AG34" s="112">
        <f t="shared" si="1"/>
        <v>0</v>
      </c>
      <c r="AH34" s="114">
        <v>0</v>
      </c>
      <c r="AI34" s="118">
        <v>0</v>
      </c>
      <c r="AJ34" s="114" t="s">
        <v>73</v>
      </c>
      <c r="AK34" s="121" t="s">
        <v>73</v>
      </c>
      <c r="AL34" s="114">
        <v>0</v>
      </c>
      <c r="AM34" s="121" t="s">
        <v>73</v>
      </c>
      <c r="AN34" s="121" t="s">
        <v>73</v>
      </c>
      <c r="AO34" s="121" t="s">
        <v>73</v>
      </c>
      <c r="AP34" s="112">
        <f t="shared" si="2"/>
        <v>0</v>
      </c>
      <c r="AQ34" s="112">
        <f>+L34+AD34-AI34</f>
        <v>11250000</v>
      </c>
      <c r="AR34" s="114" t="s">
        <v>65</v>
      </c>
      <c r="AS34" s="118">
        <v>11250000</v>
      </c>
      <c r="AT34" s="114" t="s">
        <v>93</v>
      </c>
      <c r="AU34" s="118">
        <v>0</v>
      </c>
      <c r="AV34" s="122" t="s">
        <v>73</v>
      </c>
      <c r="AW34" s="285">
        <v>4500000</v>
      </c>
      <c r="AX34" s="200">
        <f t="shared" si="3"/>
        <v>6750000</v>
      </c>
      <c r="AY34" s="123">
        <f t="shared" si="4"/>
        <v>0.4</v>
      </c>
      <c r="AZ34" s="124">
        <v>0.4</v>
      </c>
      <c r="BA34" s="122" t="s">
        <v>73</v>
      </c>
      <c r="BB34" s="114" t="s">
        <v>94</v>
      </c>
      <c r="BC34" s="120" t="s">
        <v>4487</v>
      </c>
      <c r="BD34" s="110" t="s">
        <v>65</v>
      </c>
      <c r="BE34" s="110" t="s">
        <v>65</v>
      </c>
    </row>
    <row r="35" spans="2:57" x14ac:dyDescent="0.25">
      <c r="B35" s="110">
        <v>2025</v>
      </c>
      <c r="C35" s="110">
        <v>891780111</v>
      </c>
      <c r="D35" s="110" t="s">
        <v>63</v>
      </c>
      <c r="E35" s="114" t="s">
        <v>4486</v>
      </c>
      <c r="F35" s="114" t="s">
        <v>4485</v>
      </c>
      <c r="G35" s="114">
        <v>0</v>
      </c>
      <c r="H35" s="114" t="s">
        <v>71</v>
      </c>
      <c r="I35" s="110" t="s">
        <v>64</v>
      </c>
      <c r="J35" s="115" t="s">
        <v>81</v>
      </c>
      <c r="K35" s="120" t="s">
        <v>4484</v>
      </c>
      <c r="L35" s="118">
        <v>10650000</v>
      </c>
      <c r="M35" s="110" t="s">
        <v>66</v>
      </c>
      <c r="N35" s="120" t="s">
        <v>4483</v>
      </c>
      <c r="O35" s="120">
        <v>1119816783</v>
      </c>
      <c r="P35" s="114">
        <v>27</v>
      </c>
      <c r="Q35" s="121">
        <v>45670</v>
      </c>
      <c r="R35" s="120">
        <v>2494141000</v>
      </c>
      <c r="S35" s="121">
        <v>45672</v>
      </c>
      <c r="T35" s="118">
        <v>10650000</v>
      </c>
      <c r="U35" s="114" t="s">
        <v>65</v>
      </c>
      <c r="V35" s="118">
        <v>7631392</v>
      </c>
      <c r="W35" s="111" t="s">
        <v>2824</v>
      </c>
      <c r="X35" s="169">
        <v>45672</v>
      </c>
      <c r="Y35" s="169">
        <v>45672</v>
      </c>
      <c r="Z35" s="169" t="s">
        <v>73</v>
      </c>
      <c r="AA35" s="169">
        <v>45808</v>
      </c>
      <c r="AB35" s="112">
        <f t="shared" si="0"/>
        <v>136</v>
      </c>
      <c r="AC35" s="114">
        <v>0</v>
      </c>
      <c r="AD35" s="277">
        <v>0</v>
      </c>
      <c r="AE35" s="114">
        <v>0</v>
      </c>
      <c r="AF35" s="119" t="s">
        <v>73</v>
      </c>
      <c r="AG35" s="112">
        <f t="shared" si="1"/>
        <v>0</v>
      </c>
      <c r="AH35" s="114">
        <v>0</v>
      </c>
      <c r="AI35" s="118">
        <v>0</v>
      </c>
      <c r="AJ35" s="114" t="s">
        <v>73</v>
      </c>
      <c r="AK35" s="121" t="s">
        <v>73</v>
      </c>
      <c r="AL35" s="114">
        <v>0</v>
      </c>
      <c r="AM35" s="121" t="s">
        <v>73</v>
      </c>
      <c r="AN35" s="121" t="s">
        <v>73</v>
      </c>
      <c r="AO35" s="121" t="s">
        <v>73</v>
      </c>
      <c r="AP35" s="112">
        <f t="shared" si="2"/>
        <v>0</v>
      </c>
      <c r="AQ35" s="112">
        <f>+L35+AD35-AI35</f>
        <v>10650000</v>
      </c>
      <c r="AR35" s="114" t="s">
        <v>65</v>
      </c>
      <c r="AS35" s="118">
        <v>10650000</v>
      </c>
      <c r="AT35" s="114" t="s">
        <v>93</v>
      </c>
      <c r="AU35" s="118">
        <v>0</v>
      </c>
      <c r="AV35" s="122" t="s">
        <v>73</v>
      </c>
      <c r="AW35" s="285">
        <v>6150000</v>
      </c>
      <c r="AX35" s="200">
        <f t="shared" si="3"/>
        <v>4500000</v>
      </c>
      <c r="AY35" s="123">
        <f t="shared" si="4"/>
        <v>0.57746478873239437</v>
      </c>
      <c r="AZ35" s="124">
        <v>0.57746478873239437</v>
      </c>
      <c r="BA35" s="122" t="s">
        <v>73</v>
      </c>
      <c r="BB35" s="114" t="s">
        <v>94</v>
      </c>
      <c r="BC35" s="120" t="s">
        <v>4482</v>
      </c>
      <c r="BD35" s="110" t="s">
        <v>65</v>
      </c>
      <c r="BE35" s="110" t="s">
        <v>65</v>
      </c>
    </row>
    <row r="36" spans="2:57" x14ac:dyDescent="0.25">
      <c r="B36" s="110">
        <v>2025</v>
      </c>
      <c r="C36" s="110">
        <v>891780111</v>
      </c>
      <c r="D36" s="110" t="s">
        <v>63</v>
      </c>
      <c r="E36" s="114" t="s">
        <v>4481</v>
      </c>
      <c r="F36" s="114" t="s">
        <v>4480</v>
      </c>
      <c r="G36" s="114">
        <v>0</v>
      </c>
      <c r="H36" s="114" t="s">
        <v>71</v>
      </c>
      <c r="I36" s="110" t="s">
        <v>64</v>
      </c>
      <c r="J36" s="115" t="s">
        <v>81</v>
      </c>
      <c r="K36" s="120" t="s">
        <v>4479</v>
      </c>
      <c r="L36" s="118">
        <v>17925200</v>
      </c>
      <c r="M36" s="110" t="s">
        <v>66</v>
      </c>
      <c r="N36" s="120" t="s">
        <v>4478</v>
      </c>
      <c r="O36" s="120">
        <v>7602961</v>
      </c>
      <c r="P36" s="114">
        <v>28</v>
      </c>
      <c r="Q36" s="121">
        <v>45670</v>
      </c>
      <c r="R36" s="120">
        <v>5573604000</v>
      </c>
      <c r="S36" s="121">
        <v>45672</v>
      </c>
      <c r="T36" s="118">
        <v>17925200</v>
      </c>
      <c r="U36" s="114" t="s">
        <v>65</v>
      </c>
      <c r="V36" s="118">
        <v>7631392</v>
      </c>
      <c r="W36" s="111" t="s">
        <v>2824</v>
      </c>
      <c r="X36" s="169">
        <v>45672</v>
      </c>
      <c r="Y36" s="169">
        <v>45672</v>
      </c>
      <c r="Z36" s="169" t="s">
        <v>73</v>
      </c>
      <c r="AA36" s="169">
        <v>45808</v>
      </c>
      <c r="AB36" s="112">
        <f t="shared" si="0"/>
        <v>136</v>
      </c>
      <c r="AC36" s="114">
        <v>0</v>
      </c>
      <c r="AD36" s="277">
        <v>0</v>
      </c>
      <c r="AE36" s="114">
        <v>0</v>
      </c>
      <c r="AF36" s="119" t="s">
        <v>73</v>
      </c>
      <c r="AG36" s="112">
        <f t="shared" si="1"/>
        <v>0</v>
      </c>
      <c r="AH36" s="114">
        <v>0</v>
      </c>
      <c r="AI36" s="118">
        <v>0</v>
      </c>
      <c r="AJ36" s="114" t="s">
        <v>73</v>
      </c>
      <c r="AK36" s="121" t="s">
        <v>73</v>
      </c>
      <c r="AL36" s="114">
        <v>0</v>
      </c>
      <c r="AM36" s="121" t="s">
        <v>73</v>
      </c>
      <c r="AN36" s="121" t="s">
        <v>73</v>
      </c>
      <c r="AO36" s="121" t="s">
        <v>73</v>
      </c>
      <c r="AP36" s="112">
        <f t="shared" si="2"/>
        <v>0</v>
      </c>
      <c r="AQ36" s="112">
        <f>+L36+AD36-AI36</f>
        <v>17925200</v>
      </c>
      <c r="AR36" s="114" t="s">
        <v>65</v>
      </c>
      <c r="AS36" s="118">
        <v>17925200</v>
      </c>
      <c r="AT36" s="114" t="s">
        <v>93</v>
      </c>
      <c r="AU36" s="118">
        <v>0</v>
      </c>
      <c r="AV36" s="122" t="s">
        <v>73</v>
      </c>
      <c r="AW36" s="285">
        <v>10351200</v>
      </c>
      <c r="AX36" s="200">
        <f t="shared" si="3"/>
        <v>7574000</v>
      </c>
      <c r="AY36" s="123">
        <f t="shared" si="4"/>
        <v>0.57746636020797537</v>
      </c>
      <c r="AZ36" s="124">
        <v>0.57746636020797537</v>
      </c>
      <c r="BA36" s="122" t="s">
        <v>73</v>
      </c>
      <c r="BB36" s="114" t="s">
        <v>94</v>
      </c>
      <c r="BC36" s="120" t="s">
        <v>4477</v>
      </c>
      <c r="BD36" s="110" t="s">
        <v>65</v>
      </c>
      <c r="BE36" s="110" t="s">
        <v>65</v>
      </c>
    </row>
    <row r="37" spans="2:57" x14ac:dyDescent="0.25">
      <c r="B37" s="110">
        <v>2025</v>
      </c>
      <c r="C37" s="110">
        <v>891780111</v>
      </c>
      <c r="D37" s="110" t="s">
        <v>63</v>
      </c>
      <c r="E37" s="114" t="s">
        <v>4476</v>
      </c>
      <c r="F37" s="114" t="s">
        <v>4475</v>
      </c>
      <c r="G37" s="114">
        <v>0</v>
      </c>
      <c r="H37" s="114" t="s">
        <v>71</v>
      </c>
      <c r="I37" s="110" t="s">
        <v>64</v>
      </c>
      <c r="J37" s="115" t="s">
        <v>81</v>
      </c>
      <c r="K37" s="120" t="s">
        <v>4474</v>
      </c>
      <c r="L37" s="118">
        <v>20826700</v>
      </c>
      <c r="M37" s="110" t="s">
        <v>66</v>
      </c>
      <c r="N37" s="120" t="s">
        <v>4473</v>
      </c>
      <c r="O37" s="120">
        <v>1082920567</v>
      </c>
      <c r="P37" s="114">
        <v>28</v>
      </c>
      <c r="Q37" s="121">
        <v>45670</v>
      </c>
      <c r="R37" s="120">
        <v>5573604000</v>
      </c>
      <c r="S37" s="121">
        <v>45672</v>
      </c>
      <c r="T37" s="118">
        <v>20826700</v>
      </c>
      <c r="U37" s="114" t="s">
        <v>65</v>
      </c>
      <c r="V37" s="118">
        <v>93400727</v>
      </c>
      <c r="W37" s="111" t="s">
        <v>2973</v>
      </c>
      <c r="X37" s="169">
        <v>45672</v>
      </c>
      <c r="Y37" s="169">
        <v>45672</v>
      </c>
      <c r="Z37" s="169" t="s">
        <v>73</v>
      </c>
      <c r="AA37" s="169">
        <v>45808</v>
      </c>
      <c r="AB37" s="112">
        <f t="shared" si="0"/>
        <v>136</v>
      </c>
      <c r="AC37" s="114">
        <v>0</v>
      </c>
      <c r="AD37" s="277">
        <v>0</v>
      </c>
      <c r="AE37" s="114">
        <v>0</v>
      </c>
      <c r="AF37" s="119" t="s">
        <v>73</v>
      </c>
      <c r="AG37" s="112">
        <f t="shared" si="1"/>
        <v>0</v>
      </c>
      <c r="AH37" s="114">
        <v>0</v>
      </c>
      <c r="AI37" s="118">
        <v>0</v>
      </c>
      <c r="AJ37" s="114" t="s">
        <v>73</v>
      </c>
      <c r="AK37" s="121" t="s">
        <v>73</v>
      </c>
      <c r="AL37" s="114">
        <v>0</v>
      </c>
      <c r="AM37" s="121" t="s">
        <v>73</v>
      </c>
      <c r="AN37" s="121" t="s">
        <v>73</v>
      </c>
      <c r="AO37" s="121" t="s">
        <v>73</v>
      </c>
      <c r="AP37" s="112">
        <f t="shared" si="2"/>
        <v>0</v>
      </c>
      <c r="AQ37" s="112">
        <f>+L37+AD37-AI37</f>
        <v>20826700</v>
      </c>
      <c r="AR37" s="114" t="s">
        <v>65</v>
      </c>
      <c r="AS37" s="118">
        <v>20826700</v>
      </c>
      <c r="AT37" s="114" t="s">
        <v>93</v>
      </c>
      <c r="AU37" s="118">
        <v>0</v>
      </c>
      <c r="AV37" s="122" t="s">
        <v>73</v>
      </c>
      <c r="AW37" s="285">
        <v>8800000</v>
      </c>
      <c r="AX37" s="200">
        <f t="shared" si="3"/>
        <v>12026700</v>
      </c>
      <c r="AY37" s="123">
        <f t="shared" si="4"/>
        <v>0.42253453499594273</v>
      </c>
      <c r="AZ37" s="124">
        <v>0.42253453499594273</v>
      </c>
      <c r="BA37" s="122" t="s">
        <v>73</v>
      </c>
      <c r="BB37" s="114" t="s">
        <v>94</v>
      </c>
      <c r="BC37" s="120" t="s">
        <v>4472</v>
      </c>
      <c r="BD37" s="110" t="s">
        <v>65</v>
      </c>
      <c r="BE37" s="110" t="s">
        <v>65</v>
      </c>
    </row>
    <row r="38" spans="2:57" x14ac:dyDescent="0.25">
      <c r="B38" s="110">
        <v>2025</v>
      </c>
      <c r="C38" s="110">
        <v>891780111</v>
      </c>
      <c r="D38" s="110" t="s">
        <v>63</v>
      </c>
      <c r="E38" s="114" t="s">
        <v>4471</v>
      </c>
      <c r="F38" s="114" t="s">
        <v>4470</v>
      </c>
      <c r="G38" s="114">
        <v>0</v>
      </c>
      <c r="H38" s="114" t="s">
        <v>71</v>
      </c>
      <c r="I38" s="110" t="s">
        <v>64</v>
      </c>
      <c r="J38" s="115" t="s">
        <v>81</v>
      </c>
      <c r="K38" s="120" t="s">
        <v>4469</v>
      </c>
      <c r="L38" s="118">
        <v>17360000</v>
      </c>
      <c r="M38" s="110" t="s">
        <v>66</v>
      </c>
      <c r="N38" s="120" t="s">
        <v>4468</v>
      </c>
      <c r="O38" s="120">
        <v>1004369176</v>
      </c>
      <c r="P38" s="114">
        <v>28</v>
      </c>
      <c r="Q38" s="121">
        <v>45670</v>
      </c>
      <c r="R38" s="120">
        <v>5573604000</v>
      </c>
      <c r="S38" s="121">
        <v>45672</v>
      </c>
      <c r="T38" s="118">
        <v>17360000</v>
      </c>
      <c r="U38" s="114" t="s">
        <v>65</v>
      </c>
      <c r="V38" s="118">
        <v>85449357</v>
      </c>
      <c r="W38" s="111" t="s">
        <v>1540</v>
      </c>
      <c r="X38" s="169">
        <v>45672</v>
      </c>
      <c r="Y38" s="169">
        <v>45672</v>
      </c>
      <c r="Z38" s="169" t="s">
        <v>73</v>
      </c>
      <c r="AA38" s="169">
        <v>45808</v>
      </c>
      <c r="AB38" s="112">
        <f t="shared" si="0"/>
        <v>136</v>
      </c>
      <c r="AC38" s="114">
        <v>1</v>
      </c>
      <c r="AD38" s="277">
        <v>1672000</v>
      </c>
      <c r="AE38" s="114">
        <v>0</v>
      </c>
      <c r="AF38" s="119" t="s">
        <v>73</v>
      </c>
      <c r="AG38" s="112">
        <f t="shared" si="1"/>
        <v>0</v>
      </c>
      <c r="AH38" s="114">
        <v>0</v>
      </c>
      <c r="AI38" s="118">
        <v>0</v>
      </c>
      <c r="AJ38" s="114" t="s">
        <v>73</v>
      </c>
      <c r="AK38" s="121" t="s">
        <v>73</v>
      </c>
      <c r="AL38" s="114">
        <v>0</v>
      </c>
      <c r="AM38" s="121" t="s">
        <v>73</v>
      </c>
      <c r="AN38" s="121" t="s">
        <v>73</v>
      </c>
      <c r="AO38" s="121" t="s">
        <v>73</v>
      </c>
      <c r="AP38" s="112">
        <f t="shared" si="2"/>
        <v>0</v>
      </c>
      <c r="AQ38" s="112">
        <f>+L38+AD38-AI38</f>
        <v>19032000</v>
      </c>
      <c r="AR38" s="114" t="s">
        <v>65</v>
      </c>
      <c r="AS38" s="118">
        <v>19032000</v>
      </c>
      <c r="AT38" s="114" t="s">
        <v>93</v>
      </c>
      <c r="AU38" s="118">
        <v>0</v>
      </c>
      <c r="AV38" s="122" t="s">
        <v>73</v>
      </c>
      <c r="AW38" s="285">
        <v>11252000</v>
      </c>
      <c r="AX38" s="200">
        <f t="shared" si="3"/>
        <v>7780000</v>
      </c>
      <c r="AY38" s="123">
        <f t="shared" si="4"/>
        <v>0.5912147961328289</v>
      </c>
      <c r="AZ38" s="124">
        <v>0.5912147961328289</v>
      </c>
      <c r="BA38" s="122" t="s">
        <v>73</v>
      </c>
      <c r="BB38" s="114" t="s">
        <v>94</v>
      </c>
      <c r="BC38" s="120" t="s">
        <v>4467</v>
      </c>
      <c r="BD38" s="110" t="s">
        <v>65</v>
      </c>
      <c r="BE38" s="110" t="s">
        <v>65</v>
      </c>
    </row>
    <row r="39" spans="2:57" x14ac:dyDescent="0.25">
      <c r="B39" s="110">
        <v>2025</v>
      </c>
      <c r="C39" s="110">
        <v>891780111</v>
      </c>
      <c r="D39" s="110" t="s">
        <v>63</v>
      </c>
      <c r="E39" s="114" t="s">
        <v>4466</v>
      </c>
      <c r="F39" s="114" t="s">
        <v>4465</v>
      </c>
      <c r="G39" s="114">
        <v>0</v>
      </c>
      <c r="H39" s="114" t="s">
        <v>71</v>
      </c>
      <c r="I39" s="110" t="s">
        <v>64</v>
      </c>
      <c r="J39" s="115" t="s">
        <v>81</v>
      </c>
      <c r="K39" s="120" t="s">
        <v>4464</v>
      </c>
      <c r="L39" s="118">
        <v>14938400</v>
      </c>
      <c r="M39" s="110" t="s">
        <v>66</v>
      </c>
      <c r="N39" s="120" t="s">
        <v>4463</v>
      </c>
      <c r="O39" s="120">
        <v>1148705492</v>
      </c>
      <c r="P39" s="114">
        <v>28</v>
      </c>
      <c r="Q39" s="121">
        <v>45670</v>
      </c>
      <c r="R39" s="120">
        <v>5573604000</v>
      </c>
      <c r="S39" s="121">
        <v>45672</v>
      </c>
      <c r="T39" s="118">
        <v>14938400</v>
      </c>
      <c r="U39" s="114" t="s">
        <v>65</v>
      </c>
      <c r="V39" s="118">
        <v>93400727</v>
      </c>
      <c r="W39" s="111" t="s">
        <v>2973</v>
      </c>
      <c r="X39" s="169">
        <v>45672</v>
      </c>
      <c r="Y39" s="169">
        <v>45672</v>
      </c>
      <c r="Z39" s="169" t="s">
        <v>73</v>
      </c>
      <c r="AA39" s="169">
        <v>45808</v>
      </c>
      <c r="AB39" s="112">
        <f t="shared" si="0"/>
        <v>136</v>
      </c>
      <c r="AC39" s="114">
        <v>0</v>
      </c>
      <c r="AD39" s="277">
        <v>0</v>
      </c>
      <c r="AE39" s="114">
        <v>0</v>
      </c>
      <c r="AF39" s="119" t="s">
        <v>73</v>
      </c>
      <c r="AG39" s="112">
        <f t="shared" si="1"/>
        <v>0</v>
      </c>
      <c r="AH39" s="114">
        <v>0</v>
      </c>
      <c r="AI39" s="118">
        <v>0</v>
      </c>
      <c r="AJ39" s="114" t="s">
        <v>73</v>
      </c>
      <c r="AK39" s="121" t="s">
        <v>73</v>
      </c>
      <c r="AL39" s="114">
        <v>0</v>
      </c>
      <c r="AM39" s="121" t="s">
        <v>73</v>
      </c>
      <c r="AN39" s="121" t="s">
        <v>73</v>
      </c>
      <c r="AO39" s="121" t="s">
        <v>73</v>
      </c>
      <c r="AP39" s="112">
        <f t="shared" si="2"/>
        <v>0</v>
      </c>
      <c r="AQ39" s="112">
        <f>+L39+AD39-AI39</f>
        <v>14938400</v>
      </c>
      <c r="AR39" s="114" t="s">
        <v>65</v>
      </c>
      <c r="AS39" s="118">
        <v>14938400</v>
      </c>
      <c r="AT39" s="114" t="s">
        <v>93</v>
      </c>
      <c r="AU39" s="118">
        <v>0</v>
      </c>
      <c r="AV39" s="122" t="s">
        <v>73</v>
      </c>
      <c r="AW39" s="285">
        <v>8626400</v>
      </c>
      <c r="AX39" s="200">
        <f t="shared" si="3"/>
        <v>6312000</v>
      </c>
      <c r="AY39" s="123">
        <f t="shared" si="4"/>
        <v>0.57746478873239437</v>
      </c>
      <c r="AZ39" s="124">
        <v>0.57746478873239437</v>
      </c>
      <c r="BA39" s="122" t="s">
        <v>73</v>
      </c>
      <c r="BB39" s="114" t="s">
        <v>94</v>
      </c>
      <c r="BC39" s="120" t="s">
        <v>4462</v>
      </c>
      <c r="BD39" s="110" t="s">
        <v>65</v>
      </c>
      <c r="BE39" s="110" t="s">
        <v>65</v>
      </c>
    </row>
    <row r="40" spans="2:57" x14ac:dyDescent="0.25">
      <c r="B40" s="110">
        <v>2025</v>
      </c>
      <c r="C40" s="110">
        <v>891780111</v>
      </c>
      <c r="D40" s="110" t="s">
        <v>63</v>
      </c>
      <c r="E40" s="114" t="s">
        <v>4461</v>
      </c>
      <c r="F40" s="114" t="s">
        <v>4460</v>
      </c>
      <c r="G40" s="114">
        <v>0</v>
      </c>
      <c r="H40" s="114" t="s">
        <v>71</v>
      </c>
      <c r="I40" s="110" t="s">
        <v>64</v>
      </c>
      <c r="J40" s="115" t="s">
        <v>81</v>
      </c>
      <c r="K40" s="120" t="s">
        <v>4459</v>
      </c>
      <c r="L40" s="118">
        <v>18400000</v>
      </c>
      <c r="M40" s="110" t="s">
        <v>66</v>
      </c>
      <c r="N40" s="120" t="s">
        <v>4458</v>
      </c>
      <c r="O40" s="120">
        <v>1083002889</v>
      </c>
      <c r="P40" s="114">
        <v>28</v>
      </c>
      <c r="Q40" s="121">
        <v>45670</v>
      </c>
      <c r="R40" s="120">
        <v>5573604000</v>
      </c>
      <c r="S40" s="121">
        <v>45672</v>
      </c>
      <c r="T40" s="118">
        <v>18400000</v>
      </c>
      <c r="U40" s="114" t="s">
        <v>65</v>
      </c>
      <c r="V40" s="118">
        <v>85081920</v>
      </c>
      <c r="W40" s="111" t="s">
        <v>3698</v>
      </c>
      <c r="X40" s="169">
        <v>45672</v>
      </c>
      <c r="Y40" s="169">
        <v>45672</v>
      </c>
      <c r="Z40" s="169" t="s">
        <v>73</v>
      </c>
      <c r="AA40" s="169">
        <v>45808</v>
      </c>
      <c r="AB40" s="112">
        <f t="shared" si="0"/>
        <v>136</v>
      </c>
      <c r="AC40" s="114">
        <v>0</v>
      </c>
      <c r="AD40" s="277">
        <v>0</v>
      </c>
      <c r="AE40" s="114">
        <v>0</v>
      </c>
      <c r="AF40" s="119" t="s">
        <v>73</v>
      </c>
      <c r="AG40" s="112">
        <f t="shared" si="1"/>
        <v>0</v>
      </c>
      <c r="AH40" s="114">
        <v>0</v>
      </c>
      <c r="AI40" s="118">
        <v>0</v>
      </c>
      <c r="AJ40" s="114" t="s">
        <v>73</v>
      </c>
      <c r="AK40" s="121" t="s">
        <v>73</v>
      </c>
      <c r="AL40" s="114">
        <v>0</v>
      </c>
      <c r="AM40" s="121" t="s">
        <v>73</v>
      </c>
      <c r="AN40" s="121" t="s">
        <v>73</v>
      </c>
      <c r="AO40" s="121" t="s">
        <v>73</v>
      </c>
      <c r="AP40" s="112">
        <f t="shared" si="2"/>
        <v>0</v>
      </c>
      <c r="AQ40" s="112">
        <f>+L40+AD40-AI40</f>
        <v>18400000</v>
      </c>
      <c r="AR40" s="114" t="s">
        <v>65</v>
      </c>
      <c r="AS40" s="118">
        <v>18400000</v>
      </c>
      <c r="AT40" s="114" t="s">
        <v>93</v>
      </c>
      <c r="AU40" s="118">
        <v>0</v>
      </c>
      <c r="AV40" s="122" t="s">
        <v>73</v>
      </c>
      <c r="AW40" s="285">
        <v>10400000</v>
      </c>
      <c r="AX40" s="200">
        <f t="shared" si="3"/>
        <v>8000000</v>
      </c>
      <c r="AY40" s="123">
        <f t="shared" si="4"/>
        <v>0.56521739130434778</v>
      </c>
      <c r="AZ40" s="124">
        <v>0.56521739130434778</v>
      </c>
      <c r="BA40" s="122" t="s">
        <v>73</v>
      </c>
      <c r="BB40" s="114" t="s">
        <v>94</v>
      </c>
      <c r="BC40" s="120" t="s">
        <v>4457</v>
      </c>
      <c r="BD40" s="110" t="s">
        <v>65</v>
      </c>
      <c r="BE40" s="110" t="s">
        <v>65</v>
      </c>
    </row>
    <row r="41" spans="2:57" x14ac:dyDescent="0.25">
      <c r="B41" s="110">
        <v>2025</v>
      </c>
      <c r="C41" s="110">
        <v>891780111</v>
      </c>
      <c r="D41" s="110" t="s">
        <v>63</v>
      </c>
      <c r="E41" s="114" t="s">
        <v>4456</v>
      </c>
      <c r="F41" s="114" t="s">
        <v>4455</v>
      </c>
      <c r="G41" s="114">
        <v>0</v>
      </c>
      <c r="H41" s="114" t="s">
        <v>71</v>
      </c>
      <c r="I41" s="110" t="s">
        <v>64</v>
      </c>
      <c r="J41" s="115" t="s">
        <v>81</v>
      </c>
      <c r="K41" s="120" t="s">
        <v>4454</v>
      </c>
      <c r="L41" s="118">
        <v>13490000</v>
      </c>
      <c r="M41" s="110" t="s">
        <v>66</v>
      </c>
      <c r="N41" s="120" t="s">
        <v>4453</v>
      </c>
      <c r="O41" s="120">
        <v>1004346785</v>
      </c>
      <c r="P41" s="114">
        <v>28</v>
      </c>
      <c r="Q41" s="121">
        <v>45670</v>
      </c>
      <c r="R41" s="120">
        <v>5573604000</v>
      </c>
      <c r="S41" s="121">
        <v>45673</v>
      </c>
      <c r="T41" s="118">
        <v>13490000</v>
      </c>
      <c r="U41" s="114" t="s">
        <v>65</v>
      </c>
      <c r="V41" s="118">
        <v>7631392</v>
      </c>
      <c r="W41" s="111" t="s">
        <v>2824</v>
      </c>
      <c r="X41" s="169">
        <v>45673</v>
      </c>
      <c r="Y41" s="169">
        <v>45673</v>
      </c>
      <c r="Z41" s="169" t="s">
        <v>73</v>
      </c>
      <c r="AA41" s="169">
        <v>45808</v>
      </c>
      <c r="AB41" s="112">
        <f t="shared" si="0"/>
        <v>135</v>
      </c>
      <c r="AC41" s="114">
        <v>0</v>
      </c>
      <c r="AD41" s="277">
        <v>0</v>
      </c>
      <c r="AE41" s="114">
        <v>0</v>
      </c>
      <c r="AF41" s="119" t="s">
        <v>73</v>
      </c>
      <c r="AG41" s="112">
        <f t="shared" si="1"/>
        <v>0</v>
      </c>
      <c r="AH41" s="114">
        <v>0</v>
      </c>
      <c r="AI41" s="118">
        <v>0</v>
      </c>
      <c r="AJ41" s="114" t="s">
        <v>73</v>
      </c>
      <c r="AK41" s="121" t="s">
        <v>73</v>
      </c>
      <c r="AL41" s="114">
        <v>0</v>
      </c>
      <c r="AM41" s="121" t="s">
        <v>73</v>
      </c>
      <c r="AN41" s="121" t="s">
        <v>73</v>
      </c>
      <c r="AO41" s="121" t="s">
        <v>73</v>
      </c>
      <c r="AP41" s="112">
        <f t="shared" si="2"/>
        <v>0</v>
      </c>
      <c r="AQ41" s="112">
        <f>+L41+AD41-AI41</f>
        <v>13490000</v>
      </c>
      <c r="AR41" s="114" t="s">
        <v>65</v>
      </c>
      <c r="AS41" s="118">
        <v>13490000</v>
      </c>
      <c r="AT41" s="114" t="s">
        <v>93</v>
      </c>
      <c r="AU41" s="118">
        <v>0</v>
      </c>
      <c r="AV41" s="122" t="s">
        <v>73</v>
      </c>
      <c r="AW41" s="285">
        <v>7790000</v>
      </c>
      <c r="AX41" s="200">
        <f t="shared" si="3"/>
        <v>5700000</v>
      </c>
      <c r="AY41" s="123">
        <f t="shared" si="4"/>
        <v>0.57746478873239437</v>
      </c>
      <c r="AZ41" s="124">
        <v>0.57746478873239437</v>
      </c>
      <c r="BA41" s="122" t="s">
        <v>73</v>
      </c>
      <c r="BB41" s="114" t="s">
        <v>94</v>
      </c>
      <c r="BC41" s="120" t="s">
        <v>4452</v>
      </c>
      <c r="BD41" s="110" t="s">
        <v>65</v>
      </c>
      <c r="BE41" s="110" t="s">
        <v>65</v>
      </c>
    </row>
    <row r="42" spans="2:57" x14ac:dyDescent="0.25">
      <c r="B42" s="110">
        <v>2025</v>
      </c>
      <c r="C42" s="110">
        <v>891780111</v>
      </c>
      <c r="D42" s="110" t="s">
        <v>63</v>
      </c>
      <c r="E42" s="114" t="s">
        <v>4451</v>
      </c>
      <c r="F42" s="114" t="s">
        <v>4450</v>
      </c>
      <c r="G42" s="114">
        <v>0</v>
      </c>
      <c r="H42" s="114" t="s">
        <v>71</v>
      </c>
      <c r="I42" s="110" t="s">
        <v>64</v>
      </c>
      <c r="J42" s="115" t="s">
        <v>81</v>
      </c>
      <c r="K42" s="120" t="s">
        <v>4449</v>
      </c>
      <c r="L42" s="118">
        <v>13490000</v>
      </c>
      <c r="M42" s="110" t="s">
        <v>66</v>
      </c>
      <c r="N42" s="120" t="s">
        <v>4448</v>
      </c>
      <c r="O42" s="120">
        <v>1083020916</v>
      </c>
      <c r="P42" s="114">
        <v>28</v>
      </c>
      <c r="Q42" s="121">
        <v>45670</v>
      </c>
      <c r="R42" s="120">
        <v>5573604000</v>
      </c>
      <c r="S42" s="121">
        <v>45673</v>
      </c>
      <c r="T42" s="118">
        <v>13490000</v>
      </c>
      <c r="U42" s="114" t="s">
        <v>65</v>
      </c>
      <c r="V42" s="118">
        <v>7631392</v>
      </c>
      <c r="W42" s="111" t="s">
        <v>2824</v>
      </c>
      <c r="X42" s="169">
        <v>45673</v>
      </c>
      <c r="Y42" s="169">
        <v>45673</v>
      </c>
      <c r="Z42" s="169" t="s">
        <v>73</v>
      </c>
      <c r="AA42" s="169">
        <v>45808</v>
      </c>
      <c r="AB42" s="112">
        <f t="shared" si="0"/>
        <v>135</v>
      </c>
      <c r="AC42" s="114">
        <v>0</v>
      </c>
      <c r="AD42" s="277">
        <v>0</v>
      </c>
      <c r="AE42" s="114">
        <v>0</v>
      </c>
      <c r="AF42" s="119" t="s">
        <v>73</v>
      </c>
      <c r="AG42" s="112">
        <f t="shared" si="1"/>
        <v>0</v>
      </c>
      <c r="AH42" s="114">
        <v>0</v>
      </c>
      <c r="AI42" s="118">
        <v>0</v>
      </c>
      <c r="AJ42" s="114" t="s">
        <v>73</v>
      </c>
      <c r="AK42" s="121" t="s">
        <v>73</v>
      </c>
      <c r="AL42" s="114">
        <v>0</v>
      </c>
      <c r="AM42" s="121" t="s">
        <v>73</v>
      </c>
      <c r="AN42" s="121" t="s">
        <v>73</v>
      </c>
      <c r="AO42" s="121" t="s">
        <v>73</v>
      </c>
      <c r="AP42" s="112">
        <f t="shared" si="2"/>
        <v>0</v>
      </c>
      <c r="AQ42" s="112">
        <f>+L42+AD42-AI42</f>
        <v>13490000</v>
      </c>
      <c r="AR42" s="114" t="s">
        <v>65</v>
      </c>
      <c r="AS42" s="118">
        <v>13490000</v>
      </c>
      <c r="AT42" s="114" t="s">
        <v>93</v>
      </c>
      <c r="AU42" s="118">
        <v>0</v>
      </c>
      <c r="AV42" s="122" t="s">
        <v>73</v>
      </c>
      <c r="AW42" s="285">
        <v>7790000</v>
      </c>
      <c r="AX42" s="200">
        <f t="shared" si="3"/>
        <v>5700000</v>
      </c>
      <c r="AY42" s="123">
        <f t="shared" si="4"/>
        <v>0.57746478873239437</v>
      </c>
      <c r="AZ42" s="124">
        <v>0.57746478873239437</v>
      </c>
      <c r="BA42" s="122" t="s">
        <v>73</v>
      </c>
      <c r="BB42" s="114" t="s">
        <v>94</v>
      </c>
      <c r="BC42" s="120" t="s">
        <v>4447</v>
      </c>
      <c r="BD42" s="110" t="s">
        <v>65</v>
      </c>
      <c r="BE42" s="110" t="s">
        <v>65</v>
      </c>
    </row>
    <row r="43" spans="2:57" x14ac:dyDescent="0.25">
      <c r="B43" s="110">
        <v>2025</v>
      </c>
      <c r="C43" s="110">
        <v>891780111</v>
      </c>
      <c r="D43" s="110" t="s">
        <v>63</v>
      </c>
      <c r="E43" s="114" t="s">
        <v>4446</v>
      </c>
      <c r="F43" s="114" t="s">
        <v>4445</v>
      </c>
      <c r="G43" s="114">
        <v>0</v>
      </c>
      <c r="H43" s="114" t="s">
        <v>71</v>
      </c>
      <c r="I43" s="110" t="s">
        <v>64</v>
      </c>
      <c r="J43" s="115" t="s">
        <v>81</v>
      </c>
      <c r="K43" s="120" t="s">
        <v>4444</v>
      </c>
      <c r="L43" s="118">
        <v>15971200</v>
      </c>
      <c r="M43" s="110" t="s">
        <v>66</v>
      </c>
      <c r="N43" s="120" t="s">
        <v>4443</v>
      </c>
      <c r="O43" s="120">
        <v>7602309</v>
      </c>
      <c r="P43" s="114">
        <v>28</v>
      </c>
      <c r="Q43" s="121">
        <v>45670</v>
      </c>
      <c r="R43" s="120">
        <v>5573604000</v>
      </c>
      <c r="S43" s="121">
        <v>45673</v>
      </c>
      <c r="T43" s="118">
        <v>15971200</v>
      </c>
      <c r="U43" s="114" t="s">
        <v>65</v>
      </c>
      <c r="V43" s="118">
        <v>39058006</v>
      </c>
      <c r="W43" s="111" t="s">
        <v>1604</v>
      </c>
      <c r="X43" s="169">
        <v>45673</v>
      </c>
      <c r="Y43" s="169">
        <v>45673</v>
      </c>
      <c r="Z43" s="169" t="s">
        <v>73</v>
      </c>
      <c r="AA43" s="169">
        <v>45808</v>
      </c>
      <c r="AB43" s="112">
        <f t="shared" si="0"/>
        <v>135</v>
      </c>
      <c r="AC43" s="114">
        <v>0</v>
      </c>
      <c r="AD43" s="277">
        <v>0</v>
      </c>
      <c r="AE43" s="114">
        <v>0</v>
      </c>
      <c r="AF43" s="119" t="s">
        <v>73</v>
      </c>
      <c r="AG43" s="112">
        <f t="shared" si="1"/>
        <v>0</v>
      </c>
      <c r="AH43" s="114">
        <v>0</v>
      </c>
      <c r="AI43" s="118">
        <v>0</v>
      </c>
      <c r="AJ43" s="114" t="s">
        <v>73</v>
      </c>
      <c r="AK43" s="121" t="s">
        <v>73</v>
      </c>
      <c r="AL43" s="114">
        <v>0</v>
      </c>
      <c r="AM43" s="121" t="s">
        <v>73</v>
      </c>
      <c r="AN43" s="121" t="s">
        <v>73</v>
      </c>
      <c r="AO43" s="121" t="s">
        <v>73</v>
      </c>
      <c r="AP43" s="112">
        <f t="shared" si="2"/>
        <v>0</v>
      </c>
      <c r="AQ43" s="112">
        <f>+L43+AD43-AI43</f>
        <v>15971200</v>
      </c>
      <c r="AR43" s="114" t="s">
        <v>65</v>
      </c>
      <c r="AS43" s="118">
        <v>15971200</v>
      </c>
      <c r="AT43" s="114" t="s">
        <v>93</v>
      </c>
      <c r="AU43" s="118">
        <v>0</v>
      </c>
      <c r="AV43" s="122" t="s">
        <v>73</v>
      </c>
      <c r="AW43" s="285">
        <v>9027200</v>
      </c>
      <c r="AX43" s="200">
        <f t="shared" si="3"/>
        <v>6944000</v>
      </c>
      <c r="AY43" s="123">
        <f t="shared" si="4"/>
        <v>0.56521739130434778</v>
      </c>
      <c r="AZ43" s="124">
        <v>0.56521739130434778</v>
      </c>
      <c r="BA43" s="122" t="s">
        <v>73</v>
      </c>
      <c r="BB43" s="114" t="s">
        <v>94</v>
      </c>
      <c r="BC43" s="120" t="s">
        <v>4442</v>
      </c>
      <c r="BD43" s="110" t="s">
        <v>65</v>
      </c>
      <c r="BE43" s="110" t="s">
        <v>65</v>
      </c>
    </row>
    <row r="44" spans="2:57" x14ac:dyDescent="0.25">
      <c r="B44" s="110">
        <v>2025</v>
      </c>
      <c r="C44" s="110">
        <v>891780111</v>
      </c>
      <c r="D44" s="110" t="s">
        <v>63</v>
      </c>
      <c r="E44" s="114" t="s">
        <v>4441</v>
      </c>
      <c r="F44" s="114" t="s">
        <v>4440</v>
      </c>
      <c r="G44" s="114">
        <v>0</v>
      </c>
      <c r="H44" s="114" t="s">
        <v>71</v>
      </c>
      <c r="I44" s="110" t="s">
        <v>64</v>
      </c>
      <c r="J44" s="115" t="s">
        <v>81</v>
      </c>
      <c r="K44" s="120" t="s">
        <v>4439</v>
      </c>
      <c r="L44" s="118">
        <v>15971200</v>
      </c>
      <c r="M44" s="110" t="s">
        <v>66</v>
      </c>
      <c r="N44" s="120" t="s">
        <v>4438</v>
      </c>
      <c r="O44" s="120">
        <v>26671855</v>
      </c>
      <c r="P44" s="114">
        <v>28</v>
      </c>
      <c r="Q44" s="121">
        <v>45670</v>
      </c>
      <c r="R44" s="120">
        <v>5573604000</v>
      </c>
      <c r="S44" s="121">
        <v>45673</v>
      </c>
      <c r="T44" s="118">
        <v>15971200</v>
      </c>
      <c r="U44" s="114" t="s">
        <v>65</v>
      </c>
      <c r="V44" s="118">
        <v>39058006</v>
      </c>
      <c r="W44" s="111" t="s">
        <v>1604</v>
      </c>
      <c r="X44" s="169">
        <v>45673</v>
      </c>
      <c r="Y44" s="169">
        <v>45673</v>
      </c>
      <c r="Z44" s="169" t="s">
        <v>73</v>
      </c>
      <c r="AA44" s="169">
        <v>45808</v>
      </c>
      <c r="AB44" s="112">
        <f t="shared" si="0"/>
        <v>135</v>
      </c>
      <c r="AC44" s="114">
        <v>0</v>
      </c>
      <c r="AD44" s="277">
        <v>0</v>
      </c>
      <c r="AE44" s="114">
        <v>0</v>
      </c>
      <c r="AF44" s="119" t="s">
        <v>73</v>
      </c>
      <c r="AG44" s="112">
        <f t="shared" si="1"/>
        <v>0</v>
      </c>
      <c r="AH44" s="114">
        <v>0</v>
      </c>
      <c r="AI44" s="118">
        <v>0</v>
      </c>
      <c r="AJ44" s="114" t="s">
        <v>73</v>
      </c>
      <c r="AK44" s="121" t="s">
        <v>73</v>
      </c>
      <c r="AL44" s="114">
        <v>0</v>
      </c>
      <c r="AM44" s="121" t="s">
        <v>73</v>
      </c>
      <c r="AN44" s="121" t="s">
        <v>73</v>
      </c>
      <c r="AO44" s="121" t="s">
        <v>73</v>
      </c>
      <c r="AP44" s="112">
        <f t="shared" si="2"/>
        <v>0</v>
      </c>
      <c r="AQ44" s="112">
        <f>+L44+AD44-AI44</f>
        <v>15971200</v>
      </c>
      <c r="AR44" s="114" t="s">
        <v>65</v>
      </c>
      <c r="AS44" s="118">
        <v>15971200</v>
      </c>
      <c r="AT44" s="114" t="s">
        <v>93</v>
      </c>
      <c r="AU44" s="118">
        <v>0</v>
      </c>
      <c r="AV44" s="122" t="s">
        <v>73</v>
      </c>
      <c r="AW44" s="285">
        <v>9027200</v>
      </c>
      <c r="AX44" s="200">
        <f t="shared" si="3"/>
        <v>6944000</v>
      </c>
      <c r="AY44" s="123">
        <f t="shared" si="4"/>
        <v>0.56521739130434778</v>
      </c>
      <c r="AZ44" s="124">
        <v>0.56521739130434778</v>
      </c>
      <c r="BA44" s="122" t="s">
        <v>73</v>
      </c>
      <c r="BB44" s="114" t="s">
        <v>94</v>
      </c>
      <c r="BC44" s="120" t="s">
        <v>4437</v>
      </c>
      <c r="BD44" s="110" t="s">
        <v>65</v>
      </c>
      <c r="BE44" s="110" t="s">
        <v>65</v>
      </c>
    </row>
    <row r="45" spans="2:57" x14ac:dyDescent="0.25">
      <c r="B45" s="110">
        <v>2025</v>
      </c>
      <c r="C45" s="110">
        <v>891780111</v>
      </c>
      <c r="D45" s="110" t="s">
        <v>63</v>
      </c>
      <c r="E45" s="114" t="s">
        <v>4436</v>
      </c>
      <c r="F45" s="114" t="s">
        <v>4435</v>
      </c>
      <c r="G45" s="114">
        <v>0</v>
      </c>
      <c r="H45" s="114" t="s">
        <v>71</v>
      </c>
      <c r="I45" s="110" t="s">
        <v>64</v>
      </c>
      <c r="J45" s="115" t="s">
        <v>81</v>
      </c>
      <c r="K45" s="120" t="s">
        <v>4434</v>
      </c>
      <c r="L45" s="118">
        <v>19320000</v>
      </c>
      <c r="M45" s="110" t="s">
        <v>66</v>
      </c>
      <c r="N45" s="120" t="s">
        <v>4433</v>
      </c>
      <c r="O45" s="120">
        <v>85151294</v>
      </c>
      <c r="P45" s="114">
        <v>28</v>
      </c>
      <c r="Q45" s="121">
        <v>45670</v>
      </c>
      <c r="R45" s="120">
        <v>5573604000</v>
      </c>
      <c r="S45" s="121">
        <v>45673</v>
      </c>
      <c r="T45" s="118">
        <v>19320000</v>
      </c>
      <c r="U45" s="114" t="s">
        <v>65</v>
      </c>
      <c r="V45" s="118">
        <v>84452087</v>
      </c>
      <c r="W45" s="111" t="s">
        <v>1785</v>
      </c>
      <c r="X45" s="169">
        <v>45673</v>
      </c>
      <c r="Y45" s="169">
        <v>45673</v>
      </c>
      <c r="Z45" s="169" t="s">
        <v>73</v>
      </c>
      <c r="AA45" s="169">
        <v>45808</v>
      </c>
      <c r="AB45" s="112">
        <f t="shared" si="0"/>
        <v>135</v>
      </c>
      <c r="AC45" s="114">
        <v>0</v>
      </c>
      <c r="AD45" s="277">
        <v>0</v>
      </c>
      <c r="AE45" s="114">
        <v>0</v>
      </c>
      <c r="AF45" s="119" t="s">
        <v>73</v>
      </c>
      <c r="AG45" s="112">
        <f t="shared" si="1"/>
        <v>0</v>
      </c>
      <c r="AH45" s="114">
        <v>0</v>
      </c>
      <c r="AI45" s="118">
        <v>0</v>
      </c>
      <c r="AJ45" s="114" t="s">
        <v>73</v>
      </c>
      <c r="AK45" s="121" t="s">
        <v>73</v>
      </c>
      <c r="AL45" s="114">
        <v>0</v>
      </c>
      <c r="AM45" s="121" t="s">
        <v>73</v>
      </c>
      <c r="AN45" s="121" t="s">
        <v>73</v>
      </c>
      <c r="AO45" s="121" t="s">
        <v>73</v>
      </c>
      <c r="AP45" s="112">
        <f t="shared" si="2"/>
        <v>0</v>
      </c>
      <c r="AQ45" s="112">
        <f>+L45+AD45-AI45</f>
        <v>19320000</v>
      </c>
      <c r="AR45" s="114" t="s">
        <v>65</v>
      </c>
      <c r="AS45" s="118">
        <v>19320000</v>
      </c>
      <c r="AT45" s="114" t="s">
        <v>93</v>
      </c>
      <c r="AU45" s="118">
        <v>0</v>
      </c>
      <c r="AV45" s="122" t="s">
        <v>73</v>
      </c>
      <c r="AW45" s="285">
        <v>10920000</v>
      </c>
      <c r="AX45" s="200">
        <f t="shared" si="3"/>
        <v>8400000</v>
      </c>
      <c r="AY45" s="123">
        <f t="shared" si="4"/>
        <v>0.56521739130434778</v>
      </c>
      <c r="AZ45" s="124">
        <v>0.56521739130434778</v>
      </c>
      <c r="BA45" s="122" t="s">
        <v>73</v>
      </c>
      <c r="BB45" s="114" t="s">
        <v>94</v>
      </c>
      <c r="BC45" s="120" t="s">
        <v>4432</v>
      </c>
      <c r="BD45" s="110" t="s">
        <v>65</v>
      </c>
      <c r="BE45" s="110" t="s">
        <v>65</v>
      </c>
    </row>
    <row r="46" spans="2:57" x14ac:dyDescent="0.25">
      <c r="B46" s="110">
        <v>2025</v>
      </c>
      <c r="C46" s="110">
        <v>891780111</v>
      </c>
      <c r="D46" s="110" t="s">
        <v>63</v>
      </c>
      <c r="E46" s="114" t="s">
        <v>4431</v>
      </c>
      <c r="F46" s="114" t="s">
        <v>4430</v>
      </c>
      <c r="G46" s="114">
        <v>0</v>
      </c>
      <c r="H46" s="114" t="s">
        <v>71</v>
      </c>
      <c r="I46" s="110" t="s">
        <v>64</v>
      </c>
      <c r="J46" s="115" t="s">
        <v>81</v>
      </c>
      <c r="K46" s="120" t="s">
        <v>4429</v>
      </c>
      <c r="L46" s="118">
        <v>18412700</v>
      </c>
      <c r="M46" s="110" t="s">
        <v>66</v>
      </c>
      <c r="N46" s="120" t="s">
        <v>4428</v>
      </c>
      <c r="O46" s="120">
        <v>43760150</v>
      </c>
      <c r="P46" s="114">
        <v>28</v>
      </c>
      <c r="Q46" s="121">
        <v>45670</v>
      </c>
      <c r="R46" s="120">
        <v>5573604000</v>
      </c>
      <c r="S46" s="121">
        <v>45673</v>
      </c>
      <c r="T46" s="118">
        <v>18412700</v>
      </c>
      <c r="U46" s="114" t="s">
        <v>65</v>
      </c>
      <c r="V46" s="118">
        <v>93400727</v>
      </c>
      <c r="W46" s="111" t="s">
        <v>2973</v>
      </c>
      <c r="X46" s="169">
        <v>45673</v>
      </c>
      <c r="Y46" s="169">
        <v>45673</v>
      </c>
      <c r="Z46" s="169" t="s">
        <v>73</v>
      </c>
      <c r="AA46" s="169">
        <v>45808</v>
      </c>
      <c r="AB46" s="112">
        <f t="shared" si="0"/>
        <v>135</v>
      </c>
      <c r="AC46" s="114">
        <v>0</v>
      </c>
      <c r="AD46" s="277">
        <v>0</v>
      </c>
      <c r="AE46" s="114">
        <v>0</v>
      </c>
      <c r="AF46" s="119" t="s">
        <v>73</v>
      </c>
      <c r="AG46" s="112">
        <f t="shared" si="1"/>
        <v>0</v>
      </c>
      <c r="AH46" s="114">
        <v>0</v>
      </c>
      <c r="AI46" s="118">
        <v>0</v>
      </c>
      <c r="AJ46" s="114" t="s">
        <v>73</v>
      </c>
      <c r="AK46" s="121" t="s">
        <v>73</v>
      </c>
      <c r="AL46" s="114">
        <v>0</v>
      </c>
      <c r="AM46" s="121" t="s">
        <v>73</v>
      </c>
      <c r="AN46" s="121" t="s">
        <v>73</v>
      </c>
      <c r="AO46" s="121" t="s">
        <v>73</v>
      </c>
      <c r="AP46" s="112">
        <f t="shared" si="2"/>
        <v>0</v>
      </c>
      <c r="AQ46" s="112">
        <f>+L46+AD46-AI46</f>
        <v>18412700</v>
      </c>
      <c r="AR46" s="114" t="s">
        <v>65</v>
      </c>
      <c r="AS46" s="118">
        <v>18412700</v>
      </c>
      <c r="AT46" s="114" t="s">
        <v>93</v>
      </c>
      <c r="AU46" s="118">
        <v>0</v>
      </c>
      <c r="AV46" s="122" t="s">
        <v>73</v>
      </c>
      <c r="AW46" s="285">
        <v>10632700</v>
      </c>
      <c r="AX46" s="200">
        <f t="shared" si="3"/>
        <v>7780000</v>
      </c>
      <c r="AY46" s="123">
        <f t="shared" si="4"/>
        <v>0.57746555366676267</v>
      </c>
      <c r="AZ46" s="124">
        <v>0.57746555366676267</v>
      </c>
      <c r="BA46" s="122" t="s">
        <v>73</v>
      </c>
      <c r="BB46" s="114" t="s">
        <v>94</v>
      </c>
      <c r="BC46" s="120" t="s">
        <v>4427</v>
      </c>
      <c r="BD46" s="110" t="s">
        <v>65</v>
      </c>
      <c r="BE46" s="110" t="s">
        <v>65</v>
      </c>
    </row>
    <row r="47" spans="2:57" x14ac:dyDescent="0.25">
      <c r="B47" s="110">
        <v>2025</v>
      </c>
      <c r="C47" s="110">
        <v>891780111</v>
      </c>
      <c r="D47" s="110" t="s">
        <v>63</v>
      </c>
      <c r="E47" s="114" t="s">
        <v>4426</v>
      </c>
      <c r="F47" s="114" t="s">
        <v>4425</v>
      </c>
      <c r="G47" s="114">
        <v>0</v>
      </c>
      <c r="H47" s="114" t="s">
        <v>71</v>
      </c>
      <c r="I47" s="110" t="s">
        <v>64</v>
      </c>
      <c r="J47" s="115" t="s">
        <v>81</v>
      </c>
      <c r="K47" s="120" t="s">
        <v>4424</v>
      </c>
      <c r="L47" s="118">
        <v>10650000</v>
      </c>
      <c r="M47" s="110" t="s">
        <v>66</v>
      </c>
      <c r="N47" s="120" t="s">
        <v>4423</v>
      </c>
      <c r="O47" s="120">
        <v>49746297</v>
      </c>
      <c r="P47" s="114">
        <v>27</v>
      </c>
      <c r="Q47" s="121">
        <v>45670</v>
      </c>
      <c r="R47" s="120">
        <v>2494141000</v>
      </c>
      <c r="S47" s="121">
        <v>45673</v>
      </c>
      <c r="T47" s="118">
        <v>10650000</v>
      </c>
      <c r="U47" s="114" t="s">
        <v>65</v>
      </c>
      <c r="V47" s="118">
        <v>36564011</v>
      </c>
      <c r="W47" s="111" t="s">
        <v>1580</v>
      </c>
      <c r="X47" s="169">
        <v>45673</v>
      </c>
      <c r="Y47" s="169">
        <v>45673</v>
      </c>
      <c r="Z47" s="169" t="s">
        <v>73</v>
      </c>
      <c r="AA47" s="169">
        <v>45808</v>
      </c>
      <c r="AB47" s="112">
        <f t="shared" si="0"/>
        <v>135</v>
      </c>
      <c r="AC47" s="114">
        <v>0</v>
      </c>
      <c r="AD47" s="277">
        <v>0</v>
      </c>
      <c r="AE47" s="114">
        <v>0</v>
      </c>
      <c r="AF47" s="119" t="s">
        <v>73</v>
      </c>
      <c r="AG47" s="112">
        <f t="shared" si="1"/>
        <v>0</v>
      </c>
      <c r="AH47" s="114">
        <v>0</v>
      </c>
      <c r="AI47" s="118">
        <v>0</v>
      </c>
      <c r="AJ47" s="114" t="s">
        <v>73</v>
      </c>
      <c r="AK47" s="121" t="s">
        <v>73</v>
      </c>
      <c r="AL47" s="114">
        <v>0</v>
      </c>
      <c r="AM47" s="121" t="s">
        <v>73</v>
      </c>
      <c r="AN47" s="121" t="s">
        <v>73</v>
      </c>
      <c r="AO47" s="121" t="s">
        <v>73</v>
      </c>
      <c r="AP47" s="112">
        <f t="shared" si="2"/>
        <v>0</v>
      </c>
      <c r="AQ47" s="112">
        <f>+L47+AD47-AI47</f>
        <v>10650000</v>
      </c>
      <c r="AR47" s="114" t="s">
        <v>65</v>
      </c>
      <c r="AS47" s="118">
        <v>10650000</v>
      </c>
      <c r="AT47" s="114" t="s">
        <v>93</v>
      </c>
      <c r="AU47" s="118">
        <v>0</v>
      </c>
      <c r="AV47" s="122" t="s">
        <v>73</v>
      </c>
      <c r="AW47" s="285">
        <v>6150000</v>
      </c>
      <c r="AX47" s="200">
        <f t="shared" si="3"/>
        <v>4500000</v>
      </c>
      <c r="AY47" s="123">
        <f t="shared" si="4"/>
        <v>0.57746478873239437</v>
      </c>
      <c r="AZ47" s="124">
        <v>0.57746478873239437</v>
      </c>
      <c r="BA47" s="122" t="s">
        <v>73</v>
      </c>
      <c r="BB47" s="114" t="s">
        <v>94</v>
      </c>
      <c r="BC47" s="120" t="s">
        <v>4422</v>
      </c>
      <c r="BD47" s="110" t="s">
        <v>65</v>
      </c>
      <c r="BE47" s="110" t="s">
        <v>65</v>
      </c>
    </row>
    <row r="48" spans="2:57" x14ac:dyDescent="0.25">
      <c r="B48" s="110">
        <v>2025</v>
      </c>
      <c r="C48" s="110">
        <v>891780111</v>
      </c>
      <c r="D48" s="110" t="s">
        <v>63</v>
      </c>
      <c r="E48" s="114" t="s">
        <v>4421</v>
      </c>
      <c r="F48" s="114" t="s">
        <v>4420</v>
      </c>
      <c r="G48" s="114">
        <v>0</v>
      </c>
      <c r="H48" s="114" t="s">
        <v>71</v>
      </c>
      <c r="I48" s="110" t="s">
        <v>64</v>
      </c>
      <c r="J48" s="115" t="s">
        <v>81</v>
      </c>
      <c r="K48" s="120" t="s">
        <v>4419</v>
      </c>
      <c r="L48" s="118">
        <v>14938400</v>
      </c>
      <c r="M48" s="110" t="s">
        <v>66</v>
      </c>
      <c r="N48" s="120" t="s">
        <v>4418</v>
      </c>
      <c r="O48" s="120">
        <v>1083033427</v>
      </c>
      <c r="P48" s="114">
        <v>28</v>
      </c>
      <c r="Q48" s="121">
        <v>45670</v>
      </c>
      <c r="R48" s="120">
        <v>5573604000</v>
      </c>
      <c r="S48" s="121">
        <v>45673</v>
      </c>
      <c r="T48" s="118">
        <v>14938400</v>
      </c>
      <c r="U48" s="114" t="s">
        <v>65</v>
      </c>
      <c r="V48" s="118">
        <v>36564011</v>
      </c>
      <c r="W48" s="111" t="s">
        <v>1580</v>
      </c>
      <c r="X48" s="169">
        <v>45673</v>
      </c>
      <c r="Y48" s="169">
        <v>45673</v>
      </c>
      <c r="Z48" s="169" t="s">
        <v>73</v>
      </c>
      <c r="AA48" s="169">
        <v>45808</v>
      </c>
      <c r="AB48" s="112">
        <f t="shared" si="0"/>
        <v>135</v>
      </c>
      <c r="AC48" s="114">
        <v>0</v>
      </c>
      <c r="AD48" s="277">
        <v>0</v>
      </c>
      <c r="AE48" s="114">
        <v>0</v>
      </c>
      <c r="AF48" s="119" t="s">
        <v>73</v>
      </c>
      <c r="AG48" s="112">
        <f t="shared" si="1"/>
        <v>0</v>
      </c>
      <c r="AH48" s="114">
        <v>0</v>
      </c>
      <c r="AI48" s="118">
        <v>0</v>
      </c>
      <c r="AJ48" s="114" t="s">
        <v>73</v>
      </c>
      <c r="AK48" s="121" t="s">
        <v>73</v>
      </c>
      <c r="AL48" s="114">
        <v>0</v>
      </c>
      <c r="AM48" s="121" t="s">
        <v>73</v>
      </c>
      <c r="AN48" s="121" t="s">
        <v>73</v>
      </c>
      <c r="AO48" s="121" t="s">
        <v>73</v>
      </c>
      <c r="AP48" s="112">
        <f t="shared" si="2"/>
        <v>0</v>
      </c>
      <c r="AQ48" s="112">
        <f>+L48+AD48-AI48</f>
        <v>14938400</v>
      </c>
      <c r="AR48" s="114" t="s">
        <v>65</v>
      </c>
      <c r="AS48" s="118">
        <v>14938400</v>
      </c>
      <c r="AT48" s="114" t="s">
        <v>93</v>
      </c>
      <c r="AU48" s="118">
        <v>0</v>
      </c>
      <c r="AV48" s="122" t="s">
        <v>73</v>
      </c>
      <c r="AW48" s="285">
        <v>8626400</v>
      </c>
      <c r="AX48" s="200">
        <f t="shared" si="3"/>
        <v>6312000</v>
      </c>
      <c r="AY48" s="123">
        <f t="shared" si="4"/>
        <v>0.57746478873239437</v>
      </c>
      <c r="AZ48" s="124">
        <v>0.57746478873239437</v>
      </c>
      <c r="BA48" s="122" t="s">
        <v>73</v>
      </c>
      <c r="BB48" s="114" t="s">
        <v>94</v>
      </c>
      <c r="BC48" s="120" t="s">
        <v>4417</v>
      </c>
      <c r="BD48" s="110" t="s">
        <v>65</v>
      </c>
      <c r="BE48" s="110" t="s">
        <v>65</v>
      </c>
    </row>
    <row r="49" spans="2:57" x14ac:dyDescent="0.25">
      <c r="B49" s="110">
        <v>2025</v>
      </c>
      <c r="C49" s="110">
        <v>891780111</v>
      </c>
      <c r="D49" s="110" t="s">
        <v>63</v>
      </c>
      <c r="E49" s="114" t="s">
        <v>4416</v>
      </c>
      <c r="F49" s="114" t="s">
        <v>4415</v>
      </c>
      <c r="G49" s="114">
        <v>0</v>
      </c>
      <c r="H49" s="114" t="s">
        <v>71</v>
      </c>
      <c r="I49" s="110" t="s">
        <v>64</v>
      </c>
      <c r="J49" s="115" t="s">
        <v>81</v>
      </c>
      <c r="K49" s="120" t="s">
        <v>4414</v>
      </c>
      <c r="L49" s="118">
        <v>10650000</v>
      </c>
      <c r="M49" s="110" t="s">
        <v>66</v>
      </c>
      <c r="N49" s="120" t="s">
        <v>4413</v>
      </c>
      <c r="O49" s="120">
        <v>36555376</v>
      </c>
      <c r="P49" s="114">
        <v>27</v>
      </c>
      <c r="Q49" s="121">
        <v>45670</v>
      </c>
      <c r="R49" s="120">
        <v>2494141000</v>
      </c>
      <c r="S49" s="121">
        <v>45673</v>
      </c>
      <c r="T49" s="118">
        <v>10650000</v>
      </c>
      <c r="U49" s="114" t="s">
        <v>65</v>
      </c>
      <c r="V49" s="118">
        <v>36564011</v>
      </c>
      <c r="W49" s="111" t="s">
        <v>1580</v>
      </c>
      <c r="X49" s="169">
        <v>45673</v>
      </c>
      <c r="Y49" s="169">
        <v>45673</v>
      </c>
      <c r="Z49" s="169" t="s">
        <v>73</v>
      </c>
      <c r="AA49" s="169">
        <v>45808</v>
      </c>
      <c r="AB49" s="112">
        <f t="shared" si="0"/>
        <v>135</v>
      </c>
      <c r="AC49" s="114">
        <v>0</v>
      </c>
      <c r="AD49" s="277">
        <v>0</v>
      </c>
      <c r="AE49" s="114">
        <v>0</v>
      </c>
      <c r="AF49" s="119" t="s">
        <v>73</v>
      </c>
      <c r="AG49" s="112">
        <f t="shared" si="1"/>
        <v>0</v>
      </c>
      <c r="AH49" s="114">
        <v>0</v>
      </c>
      <c r="AI49" s="118">
        <v>0</v>
      </c>
      <c r="AJ49" s="114" t="s">
        <v>73</v>
      </c>
      <c r="AK49" s="121" t="s">
        <v>73</v>
      </c>
      <c r="AL49" s="114">
        <v>0</v>
      </c>
      <c r="AM49" s="121" t="s">
        <v>73</v>
      </c>
      <c r="AN49" s="121" t="s">
        <v>73</v>
      </c>
      <c r="AO49" s="121" t="s">
        <v>73</v>
      </c>
      <c r="AP49" s="112">
        <f t="shared" si="2"/>
        <v>0</v>
      </c>
      <c r="AQ49" s="112">
        <f>+L49+AD49-AI49</f>
        <v>10650000</v>
      </c>
      <c r="AR49" s="114" t="s">
        <v>65</v>
      </c>
      <c r="AS49" s="118">
        <v>10650000</v>
      </c>
      <c r="AT49" s="114" t="s">
        <v>93</v>
      </c>
      <c r="AU49" s="118">
        <v>0</v>
      </c>
      <c r="AV49" s="122" t="s">
        <v>73</v>
      </c>
      <c r="AW49" s="285">
        <v>6150000</v>
      </c>
      <c r="AX49" s="200">
        <f t="shared" si="3"/>
        <v>4500000</v>
      </c>
      <c r="AY49" s="123">
        <f t="shared" si="4"/>
        <v>0.57746478873239437</v>
      </c>
      <c r="AZ49" s="124">
        <v>0.57746478873239437</v>
      </c>
      <c r="BA49" s="122" t="s">
        <v>73</v>
      </c>
      <c r="BB49" s="114" t="s">
        <v>94</v>
      </c>
      <c r="BC49" s="120" t="s">
        <v>4412</v>
      </c>
      <c r="BD49" s="110" t="s">
        <v>65</v>
      </c>
      <c r="BE49" s="110" t="s">
        <v>65</v>
      </c>
    </row>
    <row r="50" spans="2:57" x14ac:dyDescent="0.25">
      <c r="B50" s="110">
        <v>2025</v>
      </c>
      <c r="C50" s="110">
        <v>891780111</v>
      </c>
      <c r="D50" s="110" t="s">
        <v>63</v>
      </c>
      <c r="E50" s="114" t="s">
        <v>4411</v>
      </c>
      <c r="F50" s="114" t="s">
        <v>4410</v>
      </c>
      <c r="G50" s="114">
        <v>0</v>
      </c>
      <c r="H50" s="114" t="s">
        <v>71</v>
      </c>
      <c r="I50" s="110" t="s">
        <v>64</v>
      </c>
      <c r="J50" s="115" t="s">
        <v>81</v>
      </c>
      <c r="K50" s="120" t="s">
        <v>4405</v>
      </c>
      <c r="L50" s="118">
        <v>16434200</v>
      </c>
      <c r="M50" s="110" t="s">
        <v>66</v>
      </c>
      <c r="N50" s="120" t="s">
        <v>4409</v>
      </c>
      <c r="O50" s="120">
        <v>1082966872</v>
      </c>
      <c r="P50" s="114">
        <v>28</v>
      </c>
      <c r="Q50" s="121">
        <v>45670</v>
      </c>
      <c r="R50" s="120">
        <v>5573604000</v>
      </c>
      <c r="S50" s="121">
        <v>45673</v>
      </c>
      <c r="T50" s="118">
        <v>16434200</v>
      </c>
      <c r="U50" s="114" t="s">
        <v>65</v>
      </c>
      <c r="V50" s="118">
        <v>1192791759</v>
      </c>
      <c r="W50" s="111" t="s">
        <v>1534</v>
      </c>
      <c r="X50" s="169">
        <v>45673</v>
      </c>
      <c r="Y50" s="169">
        <v>45673</v>
      </c>
      <c r="Z50" s="169" t="s">
        <v>73</v>
      </c>
      <c r="AA50" s="169">
        <v>45808</v>
      </c>
      <c r="AB50" s="112">
        <f t="shared" si="0"/>
        <v>135</v>
      </c>
      <c r="AC50" s="114">
        <v>0</v>
      </c>
      <c r="AD50" s="277">
        <v>0</v>
      </c>
      <c r="AE50" s="114">
        <v>0</v>
      </c>
      <c r="AF50" s="119" t="s">
        <v>73</v>
      </c>
      <c r="AG50" s="112">
        <f t="shared" si="1"/>
        <v>0</v>
      </c>
      <c r="AH50" s="114">
        <v>0</v>
      </c>
      <c r="AI50" s="118">
        <v>0</v>
      </c>
      <c r="AJ50" s="114" t="s">
        <v>73</v>
      </c>
      <c r="AK50" s="121" t="s">
        <v>73</v>
      </c>
      <c r="AL50" s="114">
        <v>0</v>
      </c>
      <c r="AM50" s="121" t="s">
        <v>73</v>
      </c>
      <c r="AN50" s="121" t="s">
        <v>73</v>
      </c>
      <c r="AO50" s="121" t="s">
        <v>73</v>
      </c>
      <c r="AP50" s="112">
        <f t="shared" si="2"/>
        <v>0</v>
      </c>
      <c r="AQ50" s="112">
        <f>+L50+AD50-AI50</f>
        <v>16434200</v>
      </c>
      <c r="AR50" s="114" t="s">
        <v>65</v>
      </c>
      <c r="AS50" s="118">
        <v>16434200</v>
      </c>
      <c r="AT50" s="114" t="s">
        <v>93</v>
      </c>
      <c r="AU50" s="118">
        <v>0</v>
      </c>
      <c r="AV50" s="122" t="s">
        <v>73</v>
      </c>
      <c r="AW50" s="285">
        <v>9490200</v>
      </c>
      <c r="AX50" s="200">
        <f t="shared" si="3"/>
        <v>6944000</v>
      </c>
      <c r="AY50" s="123">
        <f t="shared" si="4"/>
        <v>0.57746650278078637</v>
      </c>
      <c r="AZ50" s="124">
        <v>0.57746650278078637</v>
      </c>
      <c r="BA50" s="122" t="s">
        <v>73</v>
      </c>
      <c r="BB50" s="114" t="s">
        <v>94</v>
      </c>
      <c r="BC50" s="120" t="s">
        <v>4408</v>
      </c>
      <c r="BD50" s="110" t="s">
        <v>65</v>
      </c>
      <c r="BE50" s="110" t="s">
        <v>65</v>
      </c>
    </row>
    <row r="51" spans="2:57" x14ac:dyDescent="0.25">
      <c r="B51" s="110">
        <v>2025</v>
      </c>
      <c r="C51" s="110">
        <v>891780111</v>
      </c>
      <c r="D51" s="110" t="s">
        <v>63</v>
      </c>
      <c r="E51" s="114" t="s">
        <v>4407</v>
      </c>
      <c r="F51" s="114" t="s">
        <v>4406</v>
      </c>
      <c r="G51" s="114">
        <v>0</v>
      </c>
      <c r="H51" s="114" t="s">
        <v>71</v>
      </c>
      <c r="I51" s="110" t="s">
        <v>64</v>
      </c>
      <c r="J51" s="115" t="s">
        <v>81</v>
      </c>
      <c r="K51" s="120" t="s">
        <v>4405</v>
      </c>
      <c r="L51" s="118">
        <v>16434200</v>
      </c>
      <c r="M51" s="110" t="s">
        <v>66</v>
      </c>
      <c r="N51" s="120" t="s">
        <v>4404</v>
      </c>
      <c r="O51" s="120">
        <v>1216977318</v>
      </c>
      <c r="P51" s="114">
        <v>28</v>
      </c>
      <c r="Q51" s="121">
        <v>45670</v>
      </c>
      <c r="R51" s="120">
        <v>5573604000</v>
      </c>
      <c r="S51" s="121">
        <v>45673</v>
      </c>
      <c r="T51" s="118">
        <v>16434200</v>
      </c>
      <c r="U51" s="114" t="s">
        <v>65</v>
      </c>
      <c r="V51" s="118">
        <v>1192791759</v>
      </c>
      <c r="W51" s="111" t="s">
        <v>1534</v>
      </c>
      <c r="X51" s="169">
        <v>45673</v>
      </c>
      <c r="Y51" s="169">
        <v>45673</v>
      </c>
      <c r="Z51" s="169" t="s">
        <v>73</v>
      </c>
      <c r="AA51" s="169">
        <v>45808</v>
      </c>
      <c r="AB51" s="112">
        <f t="shared" si="0"/>
        <v>135</v>
      </c>
      <c r="AC51" s="114">
        <v>0</v>
      </c>
      <c r="AD51" s="277">
        <v>0</v>
      </c>
      <c r="AE51" s="114">
        <v>0</v>
      </c>
      <c r="AF51" s="119" t="s">
        <v>73</v>
      </c>
      <c r="AG51" s="112">
        <f t="shared" si="1"/>
        <v>0</v>
      </c>
      <c r="AH51" s="114">
        <v>0</v>
      </c>
      <c r="AI51" s="118">
        <v>0</v>
      </c>
      <c r="AJ51" s="114" t="s">
        <v>73</v>
      </c>
      <c r="AK51" s="121" t="s">
        <v>73</v>
      </c>
      <c r="AL51" s="114">
        <v>0</v>
      </c>
      <c r="AM51" s="121" t="s">
        <v>73</v>
      </c>
      <c r="AN51" s="121" t="s">
        <v>73</v>
      </c>
      <c r="AO51" s="121" t="s">
        <v>73</v>
      </c>
      <c r="AP51" s="112">
        <f t="shared" si="2"/>
        <v>0</v>
      </c>
      <c r="AQ51" s="112">
        <f>+L51+AD51-AI51</f>
        <v>16434200</v>
      </c>
      <c r="AR51" s="114" t="s">
        <v>65</v>
      </c>
      <c r="AS51" s="118">
        <v>16434200</v>
      </c>
      <c r="AT51" s="114" t="s">
        <v>93</v>
      </c>
      <c r="AU51" s="118">
        <v>0</v>
      </c>
      <c r="AV51" s="122" t="s">
        <v>73</v>
      </c>
      <c r="AW51" s="285">
        <v>9490200</v>
      </c>
      <c r="AX51" s="200">
        <f t="shared" si="3"/>
        <v>6944000</v>
      </c>
      <c r="AY51" s="123">
        <f t="shared" si="4"/>
        <v>0.57746650278078637</v>
      </c>
      <c r="AZ51" s="124">
        <v>0.57746650278078637</v>
      </c>
      <c r="BA51" s="122" t="s">
        <v>73</v>
      </c>
      <c r="BB51" s="114" t="s">
        <v>94</v>
      </c>
      <c r="BC51" s="120" t="s">
        <v>4403</v>
      </c>
      <c r="BD51" s="110" t="s">
        <v>65</v>
      </c>
      <c r="BE51" s="110" t="s">
        <v>65</v>
      </c>
    </row>
    <row r="52" spans="2:57" x14ac:dyDescent="0.25">
      <c r="B52" s="110">
        <v>2025</v>
      </c>
      <c r="C52" s="110">
        <v>891780111</v>
      </c>
      <c r="D52" s="110" t="s">
        <v>63</v>
      </c>
      <c r="E52" s="114" t="s">
        <v>4402</v>
      </c>
      <c r="F52" s="114" t="s">
        <v>4401</v>
      </c>
      <c r="G52" s="114">
        <v>0</v>
      </c>
      <c r="H52" s="114" t="s">
        <v>71</v>
      </c>
      <c r="I52" s="110" t="s">
        <v>64</v>
      </c>
      <c r="J52" s="115" t="s">
        <v>81</v>
      </c>
      <c r="K52" s="120" t="s">
        <v>4400</v>
      </c>
      <c r="L52" s="118">
        <v>15971200</v>
      </c>
      <c r="M52" s="110" t="s">
        <v>66</v>
      </c>
      <c r="N52" s="120" t="s">
        <v>4399</v>
      </c>
      <c r="O52" s="120">
        <v>7634651</v>
      </c>
      <c r="P52" s="114">
        <v>28</v>
      </c>
      <c r="Q52" s="121">
        <v>45670</v>
      </c>
      <c r="R52" s="120">
        <v>5573604000</v>
      </c>
      <c r="S52" s="121">
        <v>45673</v>
      </c>
      <c r="T52" s="118">
        <v>15971200</v>
      </c>
      <c r="U52" s="114" t="s">
        <v>65</v>
      </c>
      <c r="V52" s="118">
        <v>85459497</v>
      </c>
      <c r="W52" s="111" t="s">
        <v>1212</v>
      </c>
      <c r="X52" s="169">
        <v>45673</v>
      </c>
      <c r="Y52" s="169">
        <v>45673</v>
      </c>
      <c r="Z52" s="169" t="s">
        <v>73</v>
      </c>
      <c r="AA52" s="169">
        <v>45808</v>
      </c>
      <c r="AB52" s="112">
        <f t="shared" si="0"/>
        <v>135</v>
      </c>
      <c r="AC52" s="114">
        <v>0</v>
      </c>
      <c r="AD52" s="277">
        <v>0</v>
      </c>
      <c r="AE52" s="114">
        <v>0</v>
      </c>
      <c r="AF52" s="119" t="s">
        <v>73</v>
      </c>
      <c r="AG52" s="112">
        <f t="shared" si="1"/>
        <v>0</v>
      </c>
      <c r="AH52" s="114">
        <v>1</v>
      </c>
      <c r="AI52" s="118">
        <v>7869867</v>
      </c>
      <c r="AJ52" s="169">
        <v>45742</v>
      </c>
      <c r="AK52" s="169" t="s">
        <v>73</v>
      </c>
      <c r="AL52" s="114">
        <v>0</v>
      </c>
      <c r="AM52" s="121" t="s">
        <v>73</v>
      </c>
      <c r="AN52" s="121" t="s">
        <v>73</v>
      </c>
      <c r="AO52" s="121" t="s">
        <v>73</v>
      </c>
      <c r="AP52" s="112">
        <f t="shared" si="2"/>
        <v>0</v>
      </c>
      <c r="AQ52" s="112">
        <f>+L52+AD52-AI52</f>
        <v>8101333</v>
      </c>
      <c r="AR52" s="114" t="s">
        <v>65</v>
      </c>
      <c r="AS52" s="118">
        <v>15971200</v>
      </c>
      <c r="AT52" s="114" t="s">
        <v>93</v>
      </c>
      <c r="AU52" s="118">
        <v>0</v>
      </c>
      <c r="AV52" s="122" t="s">
        <v>73</v>
      </c>
      <c r="AW52" s="285">
        <v>5555200</v>
      </c>
      <c r="AX52" s="200">
        <f t="shared" si="3"/>
        <v>2546133</v>
      </c>
      <c r="AY52" s="123">
        <f t="shared" si="4"/>
        <v>0.68571431392833748</v>
      </c>
      <c r="AZ52" s="124">
        <v>0.68571431392833748</v>
      </c>
      <c r="BA52" s="122" t="s">
        <v>73</v>
      </c>
      <c r="BB52" s="114" t="s">
        <v>1146</v>
      </c>
      <c r="BC52" s="120" t="s">
        <v>4398</v>
      </c>
      <c r="BD52" s="110" t="s">
        <v>65</v>
      </c>
      <c r="BE52" s="110" t="s">
        <v>65</v>
      </c>
    </row>
    <row r="53" spans="2:57" x14ac:dyDescent="0.25">
      <c r="B53" s="110">
        <v>2025</v>
      </c>
      <c r="C53" s="110">
        <v>891780111</v>
      </c>
      <c r="D53" s="110" t="s">
        <v>63</v>
      </c>
      <c r="E53" s="114" t="s">
        <v>4397</v>
      </c>
      <c r="F53" s="114" t="s">
        <v>4396</v>
      </c>
      <c r="G53" s="114">
        <v>0</v>
      </c>
      <c r="H53" s="114" t="s">
        <v>71</v>
      </c>
      <c r="I53" s="110" t="s">
        <v>64</v>
      </c>
      <c r="J53" s="115" t="s">
        <v>81</v>
      </c>
      <c r="K53" s="120" t="s">
        <v>4395</v>
      </c>
      <c r="L53" s="118">
        <v>14517600</v>
      </c>
      <c r="M53" s="110" t="s">
        <v>66</v>
      </c>
      <c r="N53" s="120" t="s">
        <v>4394</v>
      </c>
      <c r="O53" s="120">
        <v>1082927274</v>
      </c>
      <c r="P53" s="114">
        <v>28</v>
      </c>
      <c r="Q53" s="121">
        <v>45670</v>
      </c>
      <c r="R53" s="120">
        <v>5573604000</v>
      </c>
      <c r="S53" s="121">
        <v>45673</v>
      </c>
      <c r="T53" s="118">
        <v>14517600</v>
      </c>
      <c r="U53" s="114" t="s">
        <v>65</v>
      </c>
      <c r="V53" s="118">
        <v>85467461</v>
      </c>
      <c r="W53" s="111" t="s">
        <v>1478</v>
      </c>
      <c r="X53" s="169">
        <v>45673</v>
      </c>
      <c r="Y53" s="169">
        <v>45673</v>
      </c>
      <c r="Z53" s="169" t="s">
        <v>73</v>
      </c>
      <c r="AA53" s="169">
        <v>45808</v>
      </c>
      <c r="AB53" s="112">
        <f t="shared" si="0"/>
        <v>135</v>
      </c>
      <c r="AC53" s="114">
        <v>0</v>
      </c>
      <c r="AD53" s="277">
        <v>0</v>
      </c>
      <c r="AE53" s="114">
        <v>0</v>
      </c>
      <c r="AF53" s="119" t="s">
        <v>73</v>
      </c>
      <c r="AG53" s="112">
        <f t="shared" si="1"/>
        <v>0</v>
      </c>
      <c r="AH53" s="114">
        <v>0</v>
      </c>
      <c r="AI53" s="118">
        <v>0</v>
      </c>
      <c r="AJ53" s="114" t="s">
        <v>73</v>
      </c>
      <c r="AK53" s="121" t="s">
        <v>73</v>
      </c>
      <c r="AL53" s="114">
        <v>0</v>
      </c>
      <c r="AM53" s="121" t="s">
        <v>73</v>
      </c>
      <c r="AN53" s="121" t="s">
        <v>73</v>
      </c>
      <c r="AO53" s="121" t="s">
        <v>73</v>
      </c>
      <c r="AP53" s="112">
        <f t="shared" si="2"/>
        <v>0</v>
      </c>
      <c r="AQ53" s="112">
        <f>+L53+AD53-AI53</f>
        <v>14517600</v>
      </c>
      <c r="AR53" s="114" t="s">
        <v>65</v>
      </c>
      <c r="AS53" s="118">
        <v>14517600</v>
      </c>
      <c r="AT53" s="114" t="s">
        <v>93</v>
      </c>
      <c r="AU53" s="118">
        <v>0</v>
      </c>
      <c r="AV53" s="122" t="s">
        <v>73</v>
      </c>
      <c r="AW53" s="285">
        <v>6312000</v>
      </c>
      <c r="AX53" s="200">
        <f t="shared" si="3"/>
        <v>8205600</v>
      </c>
      <c r="AY53" s="123">
        <f t="shared" si="4"/>
        <v>0.43478260869565216</v>
      </c>
      <c r="AZ53" s="124">
        <v>0.43478260869565216</v>
      </c>
      <c r="BA53" s="122" t="s">
        <v>73</v>
      </c>
      <c r="BB53" s="114" t="s">
        <v>94</v>
      </c>
      <c r="BC53" s="120" t="s">
        <v>4393</v>
      </c>
      <c r="BD53" s="110" t="s">
        <v>65</v>
      </c>
      <c r="BE53" s="110" t="s">
        <v>65</v>
      </c>
    </row>
    <row r="54" spans="2:57" x14ac:dyDescent="0.25">
      <c r="B54" s="110">
        <v>2025</v>
      </c>
      <c r="C54" s="110">
        <v>891780111</v>
      </c>
      <c r="D54" s="110" t="s">
        <v>63</v>
      </c>
      <c r="E54" s="114" t="s">
        <v>4392</v>
      </c>
      <c r="F54" s="114" t="s">
        <v>4391</v>
      </c>
      <c r="G54" s="114">
        <v>0</v>
      </c>
      <c r="H54" s="114" t="s">
        <v>71</v>
      </c>
      <c r="I54" s="110" t="s">
        <v>64</v>
      </c>
      <c r="J54" s="115" t="s">
        <v>81</v>
      </c>
      <c r="K54" s="120" t="s">
        <v>4390</v>
      </c>
      <c r="L54" s="118">
        <v>15971200</v>
      </c>
      <c r="M54" s="110" t="s">
        <v>66</v>
      </c>
      <c r="N54" s="120" t="s">
        <v>4389</v>
      </c>
      <c r="O54" s="120">
        <v>84453261</v>
      </c>
      <c r="P54" s="114">
        <v>28</v>
      </c>
      <c r="Q54" s="121">
        <v>45670</v>
      </c>
      <c r="R54" s="120">
        <v>5573604000</v>
      </c>
      <c r="S54" s="121">
        <v>45673</v>
      </c>
      <c r="T54" s="118">
        <v>15971200</v>
      </c>
      <c r="U54" s="114" t="s">
        <v>65</v>
      </c>
      <c r="V54" s="118">
        <v>85459497</v>
      </c>
      <c r="W54" s="111" t="s">
        <v>1212</v>
      </c>
      <c r="X54" s="169">
        <v>45673</v>
      </c>
      <c r="Y54" s="169">
        <v>45673</v>
      </c>
      <c r="Z54" s="169" t="s">
        <v>73</v>
      </c>
      <c r="AA54" s="169">
        <v>45808</v>
      </c>
      <c r="AB54" s="112">
        <f t="shared" si="0"/>
        <v>135</v>
      </c>
      <c r="AC54" s="114">
        <v>0</v>
      </c>
      <c r="AD54" s="277">
        <v>0</v>
      </c>
      <c r="AE54" s="114">
        <v>0</v>
      </c>
      <c r="AF54" s="119" t="s">
        <v>73</v>
      </c>
      <c r="AG54" s="112">
        <f t="shared" si="1"/>
        <v>0</v>
      </c>
      <c r="AH54" s="114">
        <v>0</v>
      </c>
      <c r="AI54" s="118">
        <v>0</v>
      </c>
      <c r="AJ54" s="114" t="s">
        <v>73</v>
      </c>
      <c r="AK54" s="121" t="s">
        <v>73</v>
      </c>
      <c r="AL54" s="114">
        <v>0</v>
      </c>
      <c r="AM54" s="121" t="s">
        <v>73</v>
      </c>
      <c r="AN54" s="121" t="s">
        <v>73</v>
      </c>
      <c r="AO54" s="121" t="s">
        <v>73</v>
      </c>
      <c r="AP54" s="112">
        <f t="shared" si="2"/>
        <v>0</v>
      </c>
      <c r="AQ54" s="112">
        <f>+L54+AD54-AI54</f>
        <v>15971200</v>
      </c>
      <c r="AR54" s="114" t="s">
        <v>65</v>
      </c>
      <c r="AS54" s="118">
        <v>15971200</v>
      </c>
      <c r="AT54" s="114" t="s">
        <v>93</v>
      </c>
      <c r="AU54" s="118">
        <v>0</v>
      </c>
      <c r="AV54" s="122" t="s">
        <v>73</v>
      </c>
      <c r="AW54" s="285">
        <v>9027200</v>
      </c>
      <c r="AX54" s="200">
        <f t="shared" si="3"/>
        <v>6944000</v>
      </c>
      <c r="AY54" s="123">
        <f t="shared" si="4"/>
        <v>0.56521739130434778</v>
      </c>
      <c r="AZ54" s="124">
        <v>0.56521739130434778</v>
      </c>
      <c r="BA54" s="122" t="s">
        <v>73</v>
      </c>
      <c r="BB54" s="114" t="s">
        <v>94</v>
      </c>
      <c r="BC54" s="120" t="s">
        <v>4388</v>
      </c>
      <c r="BD54" s="110" t="s">
        <v>65</v>
      </c>
      <c r="BE54" s="110" t="s">
        <v>65</v>
      </c>
    </row>
    <row r="55" spans="2:57" x14ac:dyDescent="0.25">
      <c r="B55" s="110">
        <v>2025</v>
      </c>
      <c r="C55" s="110">
        <v>891780111</v>
      </c>
      <c r="D55" s="110" t="s">
        <v>63</v>
      </c>
      <c r="E55" s="114" t="s">
        <v>4387</v>
      </c>
      <c r="F55" s="114" t="s">
        <v>4386</v>
      </c>
      <c r="G55" s="114">
        <v>0</v>
      </c>
      <c r="H55" s="114" t="s">
        <v>71</v>
      </c>
      <c r="I55" s="110" t="s">
        <v>64</v>
      </c>
      <c r="J55" s="115" t="s">
        <v>81</v>
      </c>
      <c r="K55" s="120" t="s">
        <v>1808</v>
      </c>
      <c r="L55" s="118">
        <v>11250000</v>
      </c>
      <c r="M55" s="110" t="s">
        <v>66</v>
      </c>
      <c r="N55" s="120" t="s">
        <v>4385</v>
      </c>
      <c r="O55" s="120">
        <v>1082944401</v>
      </c>
      <c r="P55" s="114">
        <v>27</v>
      </c>
      <c r="Q55" s="121">
        <v>45670</v>
      </c>
      <c r="R55" s="120">
        <v>2494141000</v>
      </c>
      <c r="S55" s="121">
        <v>45673</v>
      </c>
      <c r="T55" s="118">
        <v>11250000</v>
      </c>
      <c r="U55" s="114" t="s">
        <v>65</v>
      </c>
      <c r="V55" s="118">
        <v>85459497</v>
      </c>
      <c r="W55" s="111" t="s">
        <v>1212</v>
      </c>
      <c r="X55" s="169">
        <v>45673</v>
      </c>
      <c r="Y55" s="169">
        <v>45673</v>
      </c>
      <c r="Z55" s="169" t="s">
        <v>73</v>
      </c>
      <c r="AA55" s="169">
        <v>45808</v>
      </c>
      <c r="AB55" s="112">
        <f t="shared" si="0"/>
        <v>135</v>
      </c>
      <c r="AC55" s="114">
        <v>0</v>
      </c>
      <c r="AD55" s="277">
        <v>0</v>
      </c>
      <c r="AE55" s="114">
        <v>0</v>
      </c>
      <c r="AF55" s="119" t="s">
        <v>73</v>
      </c>
      <c r="AG55" s="112">
        <f t="shared" si="1"/>
        <v>0</v>
      </c>
      <c r="AH55" s="114">
        <v>0</v>
      </c>
      <c r="AI55" s="118">
        <v>0</v>
      </c>
      <c r="AJ55" s="114" t="s">
        <v>73</v>
      </c>
      <c r="AK55" s="121" t="s">
        <v>73</v>
      </c>
      <c r="AL55" s="114">
        <v>0</v>
      </c>
      <c r="AM55" s="121" t="s">
        <v>73</v>
      </c>
      <c r="AN55" s="121" t="s">
        <v>73</v>
      </c>
      <c r="AO55" s="121" t="s">
        <v>73</v>
      </c>
      <c r="AP55" s="112">
        <f t="shared" si="2"/>
        <v>0</v>
      </c>
      <c r="AQ55" s="112">
        <f>+L55+AD55-AI55</f>
        <v>11250000</v>
      </c>
      <c r="AR55" s="114" t="s">
        <v>65</v>
      </c>
      <c r="AS55" s="118">
        <v>11250000</v>
      </c>
      <c r="AT55" s="114" t="s">
        <v>93</v>
      </c>
      <c r="AU55" s="118">
        <v>0</v>
      </c>
      <c r="AV55" s="122" t="s">
        <v>73</v>
      </c>
      <c r="AW55" s="285">
        <v>6750000</v>
      </c>
      <c r="AX55" s="200">
        <f t="shared" si="3"/>
        <v>4500000</v>
      </c>
      <c r="AY55" s="123">
        <f t="shared" si="4"/>
        <v>0.6</v>
      </c>
      <c r="AZ55" s="124">
        <v>0.6</v>
      </c>
      <c r="BA55" s="122" t="s">
        <v>73</v>
      </c>
      <c r="BB55" s="114" t="s">
        <v>94</v>
      </c>
      <c r="BC55" s="120" t="s">
        <v>4384</v>
      </c>
      <c r="BD55" s="110" t="s">
        <v>65</v>
      </c>
      <c r="BE55" s="110" t="s">
        <v>65</v>
      </c>
    </row>
    <row r="56" spans="2:57" x14ac:dyDescent="0.25">
      <c r="B56" s="110">
        <v>2025</v>
      </c>
      <c r="C56" s="110">
        <v>891780111</v>
      </c>
      <c r="D56" s="110" t="s">
        <v>63</v>
      </c>
      <c r="E56" s="114" t="s">
        <v>4383</v>
      </c>
      <c r="F56" s="114" t="s">
        <v>4382</v>
      </c>
      <c r="G56" s="114">
        <v>0</v>
      </c>
      <c r="H56" s="114" t="s">
        <v>71</v>
      </c>
      <c r="I56" s="110" t="s">
        <v>64</v>
      </c>
      <c r="J56" s="115" t="s">
        <v>81</v>
      </c>
      <c r="K56" s="120" t="s">
        <v>4381</v>
      </c>
      <c r="L56" s="118">
        <v>22540000</v>
      </c>
      <c r="M56" s="110" t="s">
        <v>66</v>
      </c>
      <c r="N56" s="120" t="s">
        <v>4380</v>
      </c>
      <c r="O56" s="120">
        <v>1082961349</v>
      </c>
      <c r="P56" s="114">
        <v>28</v>
      </c>
      <c r="Q56" s="121">
        <v>45670</v>
      </c>
      <c r="R56" s="120">
        <v>5573604000</v>
      </c>
      <c r="S56" s="121">
        <v>45673</v>
      </c>
      <c r="T56" s="118">
        <v>22540000</v>
      </c>
      <c r="U56" s="114" t="s">
        <v>65</v>
      </c>
      <c r="V56" s="118">
        <v>12621405</v>
      </c>
      <c r="W56" s="111" t="s">
        <v>2685</v>
      </c>
      <c r="X56" s="169">
        <v>45673</v>
      </c>
      <c r="Y56" s="169">
        <v>45673</v>
      </c>
      <c r="Z56" s="169" t="s">
        <v>73</v>
      </c>
      <c r="AA56" s="169">
        <v>45808</v>
      </c>
      <c r="AB56" s="112">
        <f t="shared" si="0"/>
        <v>135</v>
      </c>
      <c r="AC56" s="114">
        <v>0</v>
      </c>
      <c r="AD56" s="277">
        <v>0</v>
      </c>
      <c r="AE56" s="114">
        <v>0</v>
      </c>
      <c r="AF56" s="119" t="s">
        <v>73</v>
      </c>
      <c r="AG56" s="112">
        <f t="shared" si="1"/>
        <v>0</v>
      </c>
      <c r="AH56" s="114">
        <v>0</v>
      </c>
      <c r="AI56" s="118">
        <v>0</v>
      </c>
      <c r="AJ56" s="114" t="s">
        <v>73</v>
      </c>
      <c r="AK56" s="121" t="s">
        <v>73</v>
      </c>
      <c r="AL56" s="114">
        <v>0</v>
      </c>
      <c r="AM56" s="121" t="s">
        <v>73</v>
      </c>
      <c r="AN56" s="121" t="s">
        <v>73</v>
      </c>
      <c r="AO56" s="121" t="s">
        <v>73</v>
      </c>
      <c r="AP56" s="112">
        <f t="shared" si="2"/>
        <v>0</v>
      </c>
      <c r="AQ56" s="112">
        <f>+L56+AD56-AI56</f>
        <v>22540000</v>
      </c>
      <c r="AR56" s="114" t="s">
        <v>65</v>
      </c>
      <c r="AS56" s="118">
        <v>22540000</v>
      </c>
      <c r="AT56" s="114" t="s">
        <v>93</v>
      </c>
      <c r="AU56" s="118">
        <v>0</v>
      </c>
      <c r="AV56" s="122" t="s">
        <v>73</v>
      </c>
      <c r="AW56" s="285">
        <v>12740000</v>
      </c>
      <c r="AX56" s="200">
        <f t="shared" si="3"/>
        <v>9800000</v>
      </c>
      <c r="AY56" s="123">
        <f t="shared" si="4"/>
        <v>0.56521739130434778</v>
      </c>
      <c r="AZ56" s="124">
        <v>0.56521739130434778</v>
      </c>
      <c r="BA56" s="122" t="s">
        <v>73</v>
      </c>
      <c r="BB56" s="114" t="s">
        <v>94</v>
      </c>
      <c r="BC56" s="120" t="s">
        <v>4379</v>
      </c>
      <c r="BD56" s="110" t="s">
        <v>65</v>
      </c>
      <c r="BE56" s="110" t="s">
        <v>65</v>
      </c>
    </row>
    <row r="57" spans="2:57" x14ac:dyDescent="0.25">
      <c r="B57" s="110">
        <v>2025</v>
      </c>
      <c r="C57" s="110">
        <v>891780111</v>
      </c>
      <c r="D57" s="110" t="s">
        <v>63</v>
      </c>
      <c r="E57" s="114" t="s">
        <v>4378</v>
      </c>
      <c r="F57" s="114" t="s">
        <v>4377</v>
      </c>
      <c r="G57" s="114">
        <v>0</v>
      </c>
      <c r="H57" s="114" t="s">
        <v>71</v>
      </c>
      <c r="I57" s="110" t="s">
        <v>64</v>
      </c>
      <c r="J57" s="115" t="s">
        <v>81</v>
      </c>
      <c r="K57" s="120" t="s">
        <v>4376</v>
      </c>
      <c r="L57" s="118">
        <v>17925200</v>
      </c>
      <c r="M57" s="110" t="s">
        <v>66</v>
      </c>
      <c r="N57" s="120" t="s">
        <v>4375</v>
      </c>
      <c r="O57" s="120">
        <v>1082886956</v>
      </c>
      <c r="P57" s="114">
        <v>28</v>
      </c>
      <c r="Q57" s="121">
        <v>45670</v>
      </c>
      <c r="R57" s="120">
        <v>5573604000</v>
      </c>
      <c r="S57" s="121">
        <v>45673</v>
      </c>
      <c r="T57" s="118">
        <v>17925200</v>
      </c>
      <c r="U57" s="114" t="s">
        <v>65</v>
      </c>
      <c r="V57" s="118">
        <v>36723283</v>
      </c>
      <c r="W57" s="111" t="s">
        <v>4330</v>
      </c>
      <c r="X57" s="169">
        <v>45673</v>
      </c>
      <c r="Y57" s="169">
        <v>45673</v>
      </c>
      <c r="Z57" s="169" t="s">
        <v>73</v>
      </c>
      <c r="AA57" s="169">
        <v>45808</v>
      </c>
      <c r="AB57" s="112">
        <f t="shared" si="0"/>
        <v>135</v>
      </c>
      <c r="AC57" s="114">
        <v>0</v>
      </c>
      <c r="AD57" s="277">
        <v>0</v>
      </c>
      <c r="AE57" s="114">
        <v>0</v>
      </c>
      <c r="AF57" s="119" t="s">
        <v>73</v>
      </c>
      <c r="AG57" s="112">
        <f t="shared" si="1"/>
        <v>0</v>
      </c>
      <c r="AH57" s="114">
        <v>0</v>
      </c>
      <c r="AI57" s="118">
        <v>0</v>
      </c>
      <c r="AJ57" s="114" t="s">
        <v>73</v>
      </c>
      <c r="AK57" s="121" t="s">
        <v>73</v>
      </c>
      <c r="AL57" s="114">
        <v>0</v>
      </c>
      <c r="AM57" s="121" t="s">
        <v>73</v>
      </c>
      <c r="AN57" s="121" t="s">
        <v>73</v>
      </c>
      <c r="AO57" s="121" t="s">
        <v>73</v>
      </c>
      <c r="AP57" s="112">
        <f t="shared" si="2"/>
        <v>0</v>
      </c>
      <c r="AQ57" s="112">
        <f>+L57+AD57-AI57</f>
        <v>17925200</v>
      </c>
      <c r="AR57" s="114" t="s">
        <v>65</v>
      </c>
      <c r="AS57" s="118">
        <v>17925200</v>
      </c>
      <c r="AT57" s="114" t="s">
        <v>93</v>
      </c>
      <c r="AU57" s="118">
        <v>0</v>
      </c>
      <c r="AV57" s="122" t="s">
        <v>73</v>
      </c>
      <c r="AW57" s="285">
        <v>10351200</v>
      </c>
      <c r="AX57" s="200">
        <f t="shared" si="3"/>
        <v>7574000</v>
      </c>
      <c r="AY57" s="123">
        <f t="shared" si="4"/>
        <v>0.57746636020797537</v>
      </c>
      <c r="AZ57" s="124">
        <v>0.57746636020797537</v>
      </c>
      <c r="BA57" s="122" t="s">
        <v>73</v>
      </c>
      <c r="BB57" s="114" t="s">
        <v>94</v>
      </c>
      <c r="BC57" s="120" t="s">
        <v>4374</v>
      </c>
      <c r="BD57" s="110" t="s">
        <v>65</v>
      </c>
      <c r="BE57" s="110" t="s">
        <v>65</v>
      </c>
    </row>
    <row r="58" spans="2:57" x14ac:dyDescent="0.25">
      <c r="B58" s="110">
        <v>2025</v>
      </c>
      <c r="C58" s="110">
        <v>891780111</v>
      </c>
      <c r="D58" s="110" t="s">
        <v>63</v>
      </c>
      <c r="E58" s="114" t="s">
        <v>4373</v>
      </c>
      <c r="F58" s="114" t="s">
        <v>4372</v>
      </c>
      <c r="G58" s="114">
        <v>0</v>
      </c>
      <c r="H58" s="114" t="s">
        <v>71</v>
      </c>
      <c r="I58" s="110" t="s">
        <v>64</v>
      </c>
      <c r="J58" s="115" t="s">
        <v>81</v>
      </c>
      <c r="K58" s="120" t="s">
        <v>4142</v>
      </c>
      <c r="L58" s="118">
        <v>10650000</v>
      </c>
      <c r="M58" s="110" t="s">
        <v>66</v>
      </c>
      <c r="N58" s="120" t="s">
        <v>4371</v>
      </c>
      <c r="O58" s="120">
        <v>39049110</v>
      </c>
      <c r="P58" s="114">
        <v>27</v>
      </c>
      <c r="Q58" s="121">
        <v>45670</v>
      </c>
      <c r="R58" s="120">
        <v>2494141000</v>
      </c>
      <c r="S58" s="121">
        <v>45673</v>
      </c>
      <c r="T58" s="118">
        <v>10650000</v>
      </c>
      <c r="U58" s="114" t="s">
        <v>65</v>
      </c>
      <c r="V58" s="118">
        <v>7631392</v>
      </c>
      <c r="W58" s="111" t="s">
        <v>2824</v>
      </c>
      <c r="X58" s="169">
        <v>45673</v>
      </c>
      <c r="Y58" s="169">
        <v>45673</v>
      </c>
      <c r="Z58" s="169" t="s">
        <v>73</v>
      </c>
      <c r="AA58" s="169">
        <v>45808</v>
      </c>
      <c r="AB58" s="112">
        <f t="shared" si="0"/>
        <v>135</v>
      </c>
      <c r="AC58" s="114">
        <v>0</v>
      </c>
      <c r="AD58" s="277">
        <v>0</v>
      </c>
      <c r="AE58" s="114">
        <v>0</v>
      </c>
      <c r="AF58" s="119" t="s">
        <v>73</v>
      </c>
      <c r="AG58" s="112">
        <f t="shared" si="1"/>
        <v>0</v>
      </c>
      <c r="AH58" s="114">
        <v>0</v>
      </c>
      <c r="AI58" s="118">
        <v>0</v>
      </c>
      <c r="AJ58" s="114" t="s">
        <v>73</v>
      </c>
      <c r="AK58" s="121" t="s">
        <v>73</v>
      </c>
      <c r="AL58" s="114">
        <v>0</v>
      </c>
      <c r="AM58" s="121" t="s">
        <v>73</v>
      </c>
      <c r="AN58" s="121" t="s">
        <v>73</v>
      </c>
      <c r="AO58" s="121" t="s">
        <v>73</v>
      </c>
      <c r="AP58" s="112">
        <f t="shared" si="2"/>
        <v>0</v>
      </c>
      <c r="AQ58" s="112">
        <f>+L58+AD58-AI58</f>
        <v>10650000</v>
      </c>
      <c r="AR58" s="114" t="s">
        <v>65</v>
      </c>
      <c r="AS58" s="118">
        <v>10650000</v>
      </c>
      <c r="AT58" s="114" t="s">
        <v>93</v>
      </c>
      <c r="AU58" s="118">
        <v>0</v>
      </c>
      <c r="AV58" s="122" t="s">
        <v>73</v>
      </c>
      <c r="AW58" s="285">
        <v>6150000</v>
      </c>
      <c r="AX58" s="200">
        <f t="shared" si="3"/>
        <v>4500000</v>
      </c>
      <c r="AY58" s="123">
        <f t="shared" si="4"/>
        <v>0.57746478873239437</v>
      </c>
      <c r="AZ58" s="124">
        <v>0.57746478873239437</v>
      </c>
      <c r="BA58" s="122" t="s">
        <v>73</v>
      </c>
      <c r="BB58" s="114" t="s">
        <v>94</v>
      </c>
      <c r="BC58" s="120" t="s">
        <v>4370</v>
      </c>
      <c r="BD58" s="110" t="s">
        <v>65</v>
      </c>
      <c r="BE58" s="110" t="s">
        <v>65</v>
      </c>
    </row>
    <row r="59" spans="2:57" x14ac:dyDescent="0.25">
      <c r="B59" s="110">
        <v>2025</v>
      </c>
      <c r="C59" s="110">
        <v>891780111</v>
      </c>
      <c r="D59" s="110" t="s">
        <v>63</v>
      </c>
      <c r="E59" s="114" t="s">
        <v>4369</v>
      </c>
      <c r="F59" s="114" t="s">
        <v>4368</v>
      </c>
      <c r="G59" s="114">
        <v>0</v>
      </c>
      <c r="H59" s="114" t="s">
        <v>71</v>
      </c>
      <c r="I59" s="110" t="s">
        <v>64</v>
      </c>
      <c r="J59" s="115" t="s">
        <v>81</v>
      </c>
      <c r="K59" s="120" t="s">
        <v>4367</v>
      </c>
      <c r="L59" s="118">
        <v>14250000</v>
      </c>
      <c r="M59" s="110" t="s">
        <v>66</v>
      </c>
      <c r="N59" s="120" t="s">
        <v>4366</v>
      </c>
      <c r="O59" s="120">
        <v>1083029737</v>
      </c>
      <c r="P59" s="114">
        <v>28</v>
      </c>
      <c r="Q59" s="121">
        <v>45670</v>
      </c>
      <c r="R59" s="120">
        <v>5573604000</v>
      </c>
      <c r="S59" s="121">
        <v>45673</v>
      </c>
      <c r="T59" s="118">
        <v>14250000</v>
      </c>
      <c r="U59" s="114" t="s">
        <v>65</v>
      </c>
      <c r="V59" s="118">
        <v>7631392</v>
      </c>
      <c r="W59" s="111" t="s">
        <v>2824</v>
      </c>
      <c r="X59" s="169">
        <v>45673</v>
      </c>
      <c r="Y59" s="169">
        <v>45673</v>
      </c>
      <c r="Z59" s="169" t="s">
        <v>73</v>
      </c>
      <c r="AA59" s="169">
        <v>45808</v>
      </c>
      <c r="AB59" s="112">
        <f t="shared" si="0"/>
        <v>135</v>
      </c>
      <c r="AC59" s="114">
        <v>0</v>
      </c>
      <c r="AD59" s="277">
        <v>0</v>
      </c>
      <c r="AE59" s="114">
        <v>0</v>
      </c>
      <c r="AF59" s="119" t="s">
        <v>73</v>
      </c>
      <c r="AG59" s="112">
        <f t="shared" si="1"/>
        <v>0</v>
      </c>
      <c r="AH59" s="114">
        <v>0</v>
      </c>
      <c r="AI59" s="118">
        <v>0</v>
      </c>
      <c r="AJ59" s="114" t="s">
        <v>73</v>
      </c>
      <c r="AK59" s="121" t="s">
        <v>73</v>
      </c>
      <c r="AL59" s="114">
        <v>0</v>
      </c>
      <c r="AM59" s="121" t="s">
        <v>73</v>
      </c>
      <c r="AN59" s="121" t="s">
        <v>73</v>
      </c>
      <c r="AO59" s="121" t="s">
        <v>73</v>
      </c>
      <c r="AP59" s="112">
        <f t="shared" si="2"/>
        <v>0</v>
      </c>
      <c r="AQ59" s="112">
        <f>+L59+AD59-AI59</f>
        <v>14250000</v>
      </c>
      <c r="AR59" s="114" t="s">
        <v>65</v>
      </c>
      <c r="AS59" s="118">
        <v>14250000</v>
      </c>
      <c r="AT59" s="114" t="s">
        <v>93</v>
      </c>
      <c r="AU59" s="118">
        <v>0</v>
      </c>
      <c r="AV59" s="122" t="s">
        <v>73</v>
      </c>
      <c r="AW59" s="285">
        <v>8550000</v>
      </c>
      <c r="AX59" s="200">
        <f t="shared" si="3"/>
        <v>5700000</v>
      </c>
      <c r="AY59" s="123">
        <f t="shared" si="4"/>
        <v>0.6</v>
      </c>
      <c r="AZ59" s="124">
        <v>0.6</v>
      </c>
      <c r="BA59" s="122" t="s">
        <v>73</v>
      </c>
      <c r="BB59" s="114" t="s">
        <v>94</v>
      </c>
      <c r="BC59" s="120" t="s">
        <v>4365</v>
      </c>
      <c r="BD59" s="110" t="s">
        <v>65</v>
      </c>
      <c r="BE59" s="110" t="s">
        <v>65</v>
      </c>
    </row>
    <row r="60" spans="2:57" x14ac:dyDescent="0.25">
      <c r="B60" s="110">
        <v>2025</v>
      </c>
      <c r="C60" s="110">
        <v>891780111</v>
      </c>
      <c r="D60" s="110" t="s">
        <v>63</v>
      </c>
      <c r="E60" s="114" t="s">
        <v>4364</v>
      </c>
      <c r="F60" s="114" t="s">
        <v>4363</v>
      </c>
      <c r="G60" s="114">
        <v>0</v>
      </c>
      <c r="H60" s="114" t="s">
        <v>71</v>
      </c>
      <c r="I60" s="110" t="s">
        <v>64</v>
      </c>
      <c r="J60" s="115" t="s">
        <v>81</v>
      </c>
      <c r="K60" s="120" t="s">
        <v>4362</v>
      </c>
      <c r="L60" s="118">
        <v>17360000</v>
      </c>
      <c r="M60" s="110" t="s">
        <v>66</v>
      </c>
      <c r="N60" s="120" t="s">
        <v>4361</v>
      </c>
      <c r="O60" s="120">
        <v>85154455</v>
      </c>
      <c r="P60" s="114">
        <v>28</v>
      </c>
      <c r="Q60" s="121">
        <v>45670</v>
      </c>
      <c r="R60" s="120">
        <v>5573604000</v>
      </c>
      <c r="S60" s="121">
        <v>45673</v>
      </c>
      <c r="T60" s="118">
        <v>17360000</v>
      </c>
      <c r="U60" s="114" t="s">
        <v>65</v>
      </c>
      <c r="V60" s="118">
        <v>57435262</v>
      </c>
      <c r="W60" s="111" t="s">
        <v>4296</v>
      </c>
      <c r="X60" s="169">
        <v>45673</v>
      </c>
      <c r="Y60" s="169">
        <v>45673</v>
      </c>
      <c r="Z60" s="169" t="s">
        <v>73</v>
      </c>
      <c r="AA60" s="169">
        <v>45808</v>
      </c>
      <c r="AB60" s="112">
        <f t="shared" si="0"/>
        <v>135</v>
      </c>
      <c r="AC60" s="114">
        <v>0</v>
      </c>
      <c r="AD60" s="277">
        <v>0</v>
      </c>
      <c r="AE60" s="114">
        <v>0</v>
      </c>
      <c r="AF60" s="119" t="s">
        <v>73</v>
      </c>
      <c r="AG60" s="112">
        <f t="shared" si="1"/>
        <v>0</v>
      </c>
      <c r="AH60" s="114">
        <v>0</v>
      </c>
      <c r="AI60" s="118">
        <v>0</v>
      </c>
      <c r="AJ60" s="114" t="s">
        <v>73</v>
      </c>
      <c r="AK60" s="121" t="s">
        <v>73</v>
      </c>
      <c r="AL60" s="114">
        <v>0</v>
      </c>
      <c r="AM60" s="121" t="s">
        <v>73</v>
      </c>
      <c r="AN60" s="121" t="s">
        <v>73</v>
      </c>
      <c r="AO60" s="121" t="s">
        <v>73</v>
      </c>
      <c r="AP60" s="112">
        <f t="shared" si="2"/>
        <v>0</v>
      </c>
      <c r="AQ60" s="112">
        <f>+L60+AD60-AI60</f>
        <v>17360000</v>
      </c>
      <c r="AR60" s="114" t="s">
        <v>65</v>
      </c>
      <c r="AS60" s="118">
        <v>17360000</v>
      </c>
      <c r="AT60" s="114" t="s">
        <v>93</v>
      </c>
      <c r="AU60" s="118">
        <v>0</v>
      </c>
      <c r="AV60" s="122" t="s">
        <v>73</v>
      </c>
      <c r="AW60" s="285">
        <v>10416000</v>
      </c>
      <c r="AX60" s="200">
        <f t="shared" si="3"/>
        <v>6944000</v>
      </c>
      <c r="AY60" s="123">
        <f t="shared" si="4"/>
        <v>0.6</v>
      </c>
      <c r="AZ60" s="124">
        <v>0.6</v>
      </c>
      <c r="BA60" s="122" t="s">
        <v>73</v>
      </c>
      <c r="BB60" s="114" t="s">
        <v>94</v>
      </c>
      <c r="BC60" s="120" t="s">
        <v>4360</v>
      </c>
      <c r="BD60" s="110" t="s">
        <v>65</v>
      </c>
      <c r="BE60" s="110" t="s">
        <v>65</v>
      </c>
    </row>
    <row r="61" spans="2:57" x14ac:dyDescent="0.25">
      <c r="B61" s="110">
        <v>2025</v>
      </c>
      <c r="C61" s="110">
        <v>891780111</v>
      </c>
      <c r="D61" s="110" t="s">
        <v>63</v>
      </c>
      <c r="E61" s="114" t="s">
        <v>4359</v>
      </c>
      <c r="F61" s="114" t="s">
        <v>4358</v>
      </c>
      <c r="G61" s="114">
        <v>0</v>
      </c>
      <c r="H61" s="114" t="s">
        <v>71</v>
      </c>
      <c r="I61" s="110" t="s">
        <v>64</v>
      </c>
      <c r="J61" s="115" t="s">
        <v>81</v>
      </c>
      <c r="K61" s="120" t="s">
        <v>4357</v>
      </c>
      <c r="L61" s="118">
        <v>17360000</v>
      </c>
      <c r="M61" s="110" t="s">
        <v>66</v>
      </c>
      <c r="N61" s="120" t="s">
        <v>4356</v>
      </c>
      <c r="O61" s="120">
        <v>1082948644</v>
      </c>
      <c r="P61" s="114">
        <v>28</v>
      </c>
      <c r="Q61" s="121">
        <v>45670</v>
      </c>
      <c r="R61" s="120">
        <v>5573604000</v>
      </c>
      <c r="S61" s="121">
        <v>45673</v>
      </c>
      <c r="T61" s="118">
        <v>17360000</v>
      </c>
      <c r="U61" s="114" t="s">
        <v>65</v>
      </c>
      <c r="V61" s="118">
        <v>57435262</v>
      </c>
      <c r="W61" s="111" t="s">
        <v>4296</v>
      </c>
      <c r="X61" s="169">
        <v>45673</v>
      </c>
      <c r="Y61" s="169">
        <v>45673</v>
      </c>
      <c r="Z61" s="169" t="s">
        <v>73</v>
      </c>
      <c r="AA61" s="169">
        <v>45808</v>
      </c>
      <c r="AB61" s="112">
        <f t="shared" si="0"/>
        <v>135</v>
      </c>
      <c r="AC61" s="114">
        <v>0</v>
      </c>
      <c r="AD61" s="277">
        <v>0</v>
      </c>
      <c r="AE61" s="114">
        <v>0</v>
      </c>
      <c r="AF61" s="119" t="s">
        <v>73</v>
      </c>
      <c r="AG61" s="112">
        <f t="shared" si="1"/>
        <v>0</v>
      </c>
      <c r="AH61" s="114">
        <v>0</v>
      </c>
      <c r="AI61" s="118">
        <v>0</v>
      </c>
      <c r="AJ61" s="114" t="s">
        <v>73</v>
      </c>
      <c r="AK61" s="121" t="s">
        <v>73</v>
      </c>
      <c r="AL61" s="114">
        <v>0</v>
      </c>
      <c r="AM61" s="121" t="s">
        <v>73</v>
      </c>
      <c r="AN61" s="121" t="s">
        <v>73</v>
      </c>
      <c r="AO61" s="121" t="s">
        <v>73</v>
      </c>
      <c r="AP61" s="112">
        <f t="shared" si="2"/>
        <v>0</v>
      </c>
      <c r="AQ61" s="112">
        <f>+L61+AD61-AI61</f>
        <v>17360000</v>
      </c>
      <c r="AR61" s="114" t="s">
        <v>65</v>
      </c>
      <c r="AS61" s="118">
        <v>17360000</v>
      </c>
      <c r="AT61" s="114" t="s">
        <v>93</v>
      </c>
      <c r="AU61" s="118">
        <v>0</v>
      </c>
      <c r="AV61" s="122" t="s">
        <v>73</v>
      </c>
      <c r="AW61" s="285">
        <v>10416000</v>
      </c>
      <c r="AX61" s="200">
        <f t="shared" si="3"/>
        <v>6944000</v>
      </c>
      <c r="AY61" s="123">
        <f t="shared" si="4"/>
        <v>0.6</v>
      </c>
      <c r="AZ61" s="124">
        <v>0.6</v>
      </c>
      <c r="BA61" s="122" t="s">
        <v>73</v>
      </c>
      <c r="BB61" s="114" t="s">
        <v>94</v>
      </c>
      <c r="BC61" s="120" t="s">
        <v>4355</v>
      </c>
      <c r="BD61" s="110" t="s">
        <v>65</v>
      </c>
      <c r="BE61" s="110" t="s">
        <v>65</v>
      </c>
    </row>
    <row r="62" spans="2:57" x14ac:dyDescent="0.25">
      <c r="B62" s="110">
        <v>2025</v>
      </c>
      <c r="C62" s="110">
        <v>891780111</v>
      </c>
      <c r="D62" s="110" t="s">
        <v>63</v>
      </c>
      <c r="E62" s="114" t="s">
        <v>4354</v>
      </c>
      <c r="F62" s="114" t="s">
        <v>4353</v>
      </c>
      <c r="G62" s="114">
        <v>0</v>
      </c>
      <c r="H62" s="114" t="s">
        <v>71</v>
      </c>
      <c r="I62" s="110" t="s">
        <v>64</v>
      </c>
      <c r="J62" s="115" t="s">
        <v>81</v>
      </c>
      <c r="K62" s="120" t="s">
        <v>4352</v>
      </c>
      <c r="L62" s="118">
        <v>13585000</v>
      </c>
      <c r="M62" s="110" t="s">
        <v>66</v>
      </c>
      <c r="N62" s="120" t="s">
        <v>4351</v>
      </c>
      <c r="O62" s="120">
        <v>1221976238</v>
      </c>
      <c r="P62" s="114">
        <v>28</v>
      </c>
      <c r="Q62" s="121">
        <v>45670</v>
      </c>
      <c r="R62" s="120">
        <v>5573604000</v>
      </c>
      <c r="S62" s="121">
        <v>45673</v>
      </c>
      <c r="T62" s="118">
        <v>13585000</v>
      </c>
      <c r="U62" s="114" t="s">
        <v>65</v>
      </c>
      <c r="V62" s="118">
        <v>36722626</v>
      </c>
      <c r="W62" s="111" t="s">
        <v>1855</v>
      </c>
      <c r="X62" s="169">
        <v>45673</v>
      </c>
      <c r="Y62" s="169">
        <v>45673</v>
      </c>
      <c r="Z62" s="169" t="s">
        <v>73</v>
      </c>
      <c r="AA62" s="169">
        <v>45808</v>
      </c>
      <c r="AB62" s="112">
        <f t="shared" si="0"/>
        <v>135</v>
      </c>
      <c r="AC62" s="114">
        <v>0</v>
      </c>
      <c r="AD62" s="277">
        <v>0</v>
      </c>
      <c r="AE62" s="114">
        <v>0</v>
      </c>
      <c r="AF62" s="119" t="s">
        <v>73</v>
      </c>
      <c r="AG62" s="112">
        <f t="shared" si="1"/>
        <v>0</v>
      </c>
      <c r="AH62" s="114">
        <v>0</v>
      </c>
      <c r="AI62" s="118">
        <v>0</v>
      </c>
      <c r="AJ62" s="114" t="s">
        <v>73</v>
      </c>
      <c r="AK62" s="121" t="s">
        <v>73</v>
      </c>
      <c r="AL62" s="114">
        <v>0</v>
      </c>
      <c r="AM62" s="121" t="s">
        <v>73</v>
      </c>
      <c r="AN62" s="121" t="s">
        <v>73</v>
      </c>
      <c r="AO62" s="121" t="s">
        <v>73</v>
      </c>
      <c r="AP62" s="112">
        <f t="shared" si="2"/>
        <v>0</v>
      </c>
      <c r="AQ62" s="112">
        <f>+L62+AD62-AI62</f>
        <v>13585000</v>
      </c>
      <c r="AR62" s="114" t="s">
        <v>65</v>
      </c>
      <c r="AS62" s="118">
        <v>13585000</v>
      </c>
      <c r="AT62" s="114" t="s">
        <v>93</v>
      </c>
      <c r="AU62" s="118">
        <v>0</v>
      </c>
      <c r="AV62" s="122" t="s">
        <v>73</v>
      </c>
      <c r="AW62" s="285">
        <v>7885000</v>
      </c>
      <c r="AX62" s="200">
        <f t="shared" si="3"/>
        <v>5700000</v>
      </c>
      <c r="AY62" s="123">
        <f t="shared" si="4"/>
        <v>0.58041958041958042</v>
      </c>
      <c r="AZ62" s="124">
        <v>0.58041958041958042</v>
      </c>
      <c r="BA62" s="122" t="s">
        <v>73</v>
      </c>
      <c r="BB62" s="114" t="s">
        <v>94</v>
      </c>
      <c r="BC62" s="120" t="s">
        <v>4350</v>
      </c>
      <c r="BD62" s="110" t="s">
        <v>65</v>
      </c>
      <c r="BE62" s="110" t="s">
        <v>65</v>
      </c>
    </row>
    <row r="63" spans="2:57" x14ac:dyDescent="0.25">
      <c r="B63" s="110">
        <v>2025</v>
      </c>
      <c r="C63" s="110">
        <v>891780111</v>
      </c>
      <c r="D63" s="110" t="s">
        <v>63</v>
      </c>
      <c r="E63" s="114" t="s">
        <v>4349</v>
      </c>
      <c r="F63" s="114" t="s">
        <v>4348</v>
      </c>
      <c r="G63" s="114">
        <v>0</v>
      </c>
      <c r="H63" s="114" t="s">
        <v>71</v>
      </c>
      <c r="I63" s="110" t="s">
        <v>64</v>
      </c>
      <c r="J63" s="115" t="s">
        <v>81</v>
      </c>
      <c r="K63" s="120" t="s">
        <v>4347</v>
      </c>
      <c r="L63" s="118">
        <v>13110000</v>
      </c>
      <c r="M63" s="110" t="s">
        <v>66</v>
      </c>
      <c r="N63" s="120" t="s">
        <v>4346</v>
      </c>
      <c r="O63" s="120">
        <v>4979940</v>
      </c>
      <c r="P63" s="114">
        <v>28</v>
      </c>
      <c r="Q63" s="121">
        <v>45670</v>
      </c>
      <c r="R63" s="120">
        <v>5573604000</v>
      </c>
      <c r="S63" s="121">
        <v>45673</v>
      </c>
      <c r="T63" s="118">
        <v>13110000</v>
      </c>
      <c r="U63" s="114" t="s">
        <v>65</v>
      </c>
      <c r="V63" s="118">
        <v>36722626</v>
      </c>
      <c r="W63" s="111" t="s">
        <v>1855</v>
      </c>
      <c r="X63" s="169">
        <v>45673</v>
      </c>
      <c r="Y63" s="169">
        <v>45673</v>
      </c>
      <c r="Z63" s="169" t="s">
        <v>73</v>
      </c>
      <c r="AA63" s="169">
        <v>45808</v>
      </c>
      <c r="AB63" s="112">
        <f t="shared" si="0"/>
        <v>135</v>
      </c>
      <c r="AC63" s="114">
        <v>0</v>
      </c>
      <c r="AD63" s="277">
        <v>0</v>
      </c>
      <c r="AE63" s="114">
        <v>0</v>
      </c>
      <c r="AF63" s="119" t="s">
        <v>73</v>
      </c>
      <c r="AG63" s="112">
        <f t="shared" si="1"/>
        <v>0</v>
      </c>
      <c r="AH63" s="114">
        <v>0</v>
      </c>
      <c r="AI63" s="118">
        <v>0</v>
      </c>
      <c r="AJ63" s="114" t="s">
        <v>73</v>
      </c>
      <c r="AK63" s="121" t="s">
        <v>73</v>
      </c>
      <c r="AL63" s="114">
        <v>0</v>
      </c>
      <c r="AM63" s="121" t="s">
        <v>73</v>
      </c>
      <c r="AN63" s="121" t="s">
        <v>73</v>
      </c>
      <c r="AO63" s="121" t="s">
        <v>73</v>
      </c>
      <c r="AP63" s="112">
        <f t="shared" si="2"/>
        <v>0</v>
      </c>
      <c r="AQ63" s="112">
        <f>+L63+AD63-AI63</f>
        <v>13110000</v>
      </c>
      <c r="AR63" s="114" t="s">
        <v>65</v>
      </c>
      <c r="AS63" s="118">
        <v>13110000</v>
      </c>
      <c r="AT63" s="114" t="s">
        <v>93</v>
      </c>
      <c r="AU63" s="118">
        <v>0</v>
      </c>
      <c r="AV63" s="122" t="s">
        <v>73</v>
      </c>
      <c r="AW63" s="285">
        <v>7410000</v>
      </c>
      <c r="AX63" s="200">
        <f t="shared" si="3"/>
        <v>5700000</v>
      </c>
      <c r="AY63" s="123">
        <f t="shared" si="4"/>
        <v>0.56521739130434778</v>
      </c>
      <c r="AZ63" s="124">
        <v>0.56521739130434778</v>
      </c>
      <c r="BA63" s="122" t="s">
        <v>73</v>
      </c>
      <c r="BB63" s="114" t="s">
        <v>94</v>
      </c>
      <c r="BC63" s="120" t="s">
        <v>4345</v>
      </c>
      <c r="BD63" s="110" t="s">
        <v>65</v>
      </c>
      <c r="BE63" s="110" t="s">
        <v>65</v>
      </c>
    </row>
    <row r="64" spans="2:57" x14ac:dyDescent="0.25">
      <c r="B64" s="110">
        <v>2025</v>
      </c>
      <c r="C64" s="110">
        <v>891780111</v>
      </c>
      <c r="D64" s="110" t="s">
        <v>63</v>
      </c>
      <c r="E64" s="114" t="s">
        <v>4344</v>
      </c>
      <c r="F64" s="114" t="s">
        <v>4343</v>
      </c>
      <c r="G64" s="114">
        <v>0</v>
      </c>
      <c r="H64" s="114" t="s">
        <v>71</v>
      </c>
      <c r="I64" s="110" t="s">
        <v>64</v>
      </c>
      <c r="J64" s="115" t="s">
        <v>81</v>
      </c>
      <c r="K64" s="120" t="s">
        <v>4342</v>
      </c>
      <c r="L64" s="118">
        <v>14785800</v>
      </c>
      <c r="M64" s="110" t="s">
        <v>66</v>
      </c>
      <c r="N64" s="120" t="s">
        <v>4341</v>
      </c>
      <c r="O64" s="120">
        <v>57465032</v>
      </c>
      <c r="P64" s="114">
        <v>28</v>
      </c>
      <c r="Q64" s="121">
        <v>45670</v>
      </c>
      <c r="R64" s="120">
        <v>5573604000</v>
      </c>
      <c r="S64" s="121">
        <v>45673</v>
      </c>
      <c r="T64" s="118">
        <v>14785800</v>
      </c>
      <c r="U64" s="114" t="s">
        <v>65</v>
      </c>
      <c r="V64" s="118">
        <v>57400977</v>
      </c>
      <c r="W64" s="111" t="s">
        <v>3988</v>
      </c>
      <c r="X64" s="169">
        <v>45673</v>
      </c>
      <c r="Y64" s="169">
        <v>45673</v>
      </c>
      <c r="Z64" s="169" t="s">
        <v>73</v>
      </c>
      <c r="AA64" s="169">
        <v>45808</v>
      </c>
      <c r="AB64" s="112">
        <f t="shared" si="0"/>
        <v>135</v>
      </c>
      <c r="AC64" s="114">
        <v>0</v>
      </c>
      <c r="AD64" s="277">
        <v>0</v>
      </c>
      <c r="AE64" s="114">
        <v>0</v>
      </c>
      <c r="AF64" s="119" t="s">
        <v>73</v>
      </c>
      <c r="AG64" s="112">
        <f t="shared" si="1"/>
        <v>0</v>
      </c>
      <c r="AH64" s="114">
        <v>0</v>
      </c>
      <c r="AI64" s="118">
        <v>0</v>
      </c>
      <c r="AJ64" s="114" t="s">
        <v>73</v>
      </c>
      <c r="AK64" s="121" t="s">
        <v>73</v>
      </c>
      <c r="AL64" s="114">
        <v>0</v>
      </c>
      <c r="AM64" s="121" t="s">
        <v>73</v>
      </c>
      <c r="AN64" s="121" t="s">
        <v>73</v>
      </c>
      <c r="AO64" s="121" t="s">
        <v>73</v>
      </c>
      <c r="AP64" s="112">
        <f t="shared" si="2"/>
        <v>0</v>
      </c>
      <c r="AQ64" s="112">
        <f>+L64+AD64-AI64</f>
        <v>14785800</v>
      </c>
      <c r="AR64" s="114" t="s">
        <v>65</v>
      </c>
      <c r="AS64" s="118">
        <v>14785800</v>
      </c>
      <c r="AT64" s="114" t="s">
        <v>93</v>
      </c>
      <c r="AU64" s="118">
        <v>0</v>
      </c>
      <c r="AV64" s="122" t="s">
        <v>73</v>
      </c>
      <c r="AW64" s="285">
        <v>6247500</v>
      </c>
      <c r="AX64" s="200">
        <f t="shared" si="3"/>
        <v>8538300</v>
      </c>
      <c r="AY64" s="123">
        <f t="shared" si="4"/>
        <v>0.42253378241285555</v>
      </c>
      <c r="AZ64" s="124">
        <v>0.42253378241285555</v>
      </c>
      <c r="BA64" s="122" t="s">
        <v>73</v>
      </c>
      <c r="BB64" s="114" t="s">
        <v>94</v>
      </c>
      <c r="BC64" s="120" t="s">
        <v>4340</v>
      </c>
      <c r="BD64" s="110" t="s">
        <v>65</v>
      </c>
      <c r="BE64" s="110" t="s">
        <v>65</v>
      </c>
    </row>
    <row r="65" spans="2:57" x14ac:dyDescent="0.25">
      <c r="B65" s="110">
        <v>2025</v>
      </c>
      <c r="C65" s="110">
        <v>891780111</v>
      </c>
      <c r="D65" s="110" t="s">
        <v>63</v>
      </c>
      <c r="E65" s="114" t="s">
        <v>4339</v>
      </c>
      <c r="F65" s="114" t="s">
        <v>4338</v>
      </c>
      <c r="G65" s="114">
        <v>0</v>
      </c>
      <c r="H65" s="114" t="s">
        <v>71</v>
      </c>
      <c r="I65" s="110" t="s">
        <v>64</v>
      </c>
      <c r="J65" s="115" t="s">
        <v>81</v>
      </c>
      <c r="K65" s="120" t="s">
        <v>4337</v>
      </c>
      <c r="L65" s="118">
        <v>12543400</v>
      </c>
      <c r="M65" s="110" t="s">
        <v>66</v>
      </c>
      <c r="N65" s="120" t="s">
        <v>4336</v>
      </c>
      <c r="O65" s="120">
        <v>57466567</v>
      </c>
      <c r="P65" s="114">
        <v>27</v>
      </c>
      <c r="Q65" s="121">
        <v>45670</v>
      </c>
      <c r="R65" s="120">
        <v>2494141000</v>
      </c>
      <c r="S65" s="121">
        <v>45673</v>
      </c>
      <c r="T65" s="118">
        <v>12543400</v>
      </c>
      <c r="U65" s="114" t="s">
        <v>65</v>
      </c>
      <c r="V65" s="118">
        <v>57444673</v>
      </c>
      <c r="W65" s="111" t="s">
        <v>1592</v>
      </c>
      <c r="X65" s="169">
        <v>45673</v>
      </c>
      <c r="Y65" s="169">
        <v>45673</v>
      </c>
      <c r="Z65" s="169" t="s">
        <v>73</v>
      </c>
      <c r="AA65" s="169">
        <v>45808</v>
      </c>
      <c r="AB65" s="112">
        <f t="shared" si="0"/>
        <v>135</v>
      </c>
      <c r="AC65" s="114">
        <v>0</v>
      </c>
      <c r="AD65" s="277">
        <v>0</v>
      </c>
      <c r="AE65" s="114">
        <v>0</v>
      </c>
      <c r="AF65" s="119" t="s">
        <v>73</v>
      </c>
      <c r="AG65" s="112">
        <f t="shared" si="1"/>
        <v>0</v>
      </c>
      <c r="AH65" s="114">
        <v>0</v>
      </c>
      <c r="AI65" s="118">
        <v>0</v>
      </c>
      <c r="AJ65" s="114" t="s">
        <v>73</v>
      </c>
      <c r="AK65" s="121" t="s">
        <v>73</v>
      </c>
      <c r="AL65" s="114">
        <v>0</v>
      </c>
      <c r="AM65" s="121" t="s">
        <v>73</v>
      </c>
      <c r="AN65" s="121" t="s">
        <v>73</v>
      </c>
      <c r="AO65" s="121" t="s">
        <v>73</v>
      </c>
      <c r="AP65" s="112">
        <f t="shared" si="2"/>
        <v>0</v>
      </c>
      <c r="AQ65" s="112">
        <f>+L65+AD65-AI65</f>
        <v>12543400</v>
      </c>
      <c r="AR65" s="114" t="s">
        <v>65</v>
      </c>
      <c r="AS65" s="118">
        <v>12543400</v>
      </c>
      <c r="AT65" s="114" t="s">
        <v>93</v>
      </c>
      <c r="AU65" s="118">
        <v>0</v>
      </c>
      <c r="AV65" s="122" t="s">
        <v>73</v>
      </c>
      <c r="AW65" s="285">
        <v>7243400</v>
      </c>
      <c r="AX65" s="200">
        <f t="shared" si="3"/>
        <v>5300000</v>
      </c>
      <c r="AY65" s="123">
        <f t="shared" si="4"/>
        <v>0.57746703445636749</v>
      </c>
      <c r="AZ65" s="124">
        <v>0.57746703445636749</v>
      </c>
      <c r="BA65" s="122" t="s">
        <v>73</v>
      </c>
      <c r="BB65" s="114" t="s">
        <v>94</v>
      </c>
      <c r="BC65" s="120" t="s">
        <v>4335</v>
      </c>
      <c r="BD65" s="110" t="s">
        <v>65</v>
      </c>
      <c r="BE65" s="110" t="s">
        <v>65</v>
      </c>
    </row>
    <row r="66" spans="2:57" x14ac:dyDescent="0.25">
      <c r="B66" s="110">
        <v>2025</v>
      </c>
      <c r="C66" s="110">
        <v>891780111</v>
      </c>
      <c r="D66" s="110" t="s">
        <v>63</v>
      </c>
      <c r="E66" s="114" t="s">
        <v>4334</v>
      </c>
      <c r="F66" s="114" t="s">
        <v>4333</v>
      </c>
      <c r="G66" s="114">
        <v>0</v>
      </c>
      <c r="H66" s="114" t="s">
        <v>71</v>
      </c>
      <c r="I66" s="110" t="s">
        <v>64</v>
      </c>
      <c r="J66" s="115" t="s">
        <v>81</v>
      </c>
      <c r="K66" s="120" t="s">
        <v>4332</v>
      </c>
      <c r="L66" s="118">
        <v>28560000</v>
      </c>
      <c r="M66" s="110" t="s">
        <v>66</v>
      </c>
      <c r="N66" s="120" t="s">
        <v>4331</v>
      </c>
      <c r="O66" s="120">
        <v>39029599</v>
      </c>
      <c r="P66" s="114">
        <v>28</v>
      </c>
      <c r="Q66" s="121">
        <v>45670</v>
      </c>
      <c r="R66" s="120">
        <v>5573604000</v>
      </c>
      <c r="S66" s="121">
        <v>45673</v>
      </c>
      <c r="T66" s="118">
        <v>28560000</v>
      </c>
      <c r="U66" s="114" t="s">
        <v>65</v>
      </c>
      <c r="V66" s="118">
        <v>36723283</v>
      </c>
      <c r="W66" s="111" t="s">
        <v>4330</v>
      </c>
      <c r="X66" s="169">
        <v>45673</v>
      </c>
      <c r="Y66" s="169">
        <v>45673</v>
      </c>
      <c r="Z66" s="169" t="s">
        <v>73</v>
      </c>
      <c r="AA66" s="169">
        <v>45808</v>
      </c>
      <c r="AB66" s="112">
        <f t="shared" si="0"/>
        <v>135</v>
      </c>
      <c r="AC66" s="114">
        <v>0</v>
      </c>
      <c r="AD66" s="277">
        <v>0</v>
      </c>
      <c r="AE66" s="114">
        <v>0</v>
      </c>
      <c r="AF66" s="119" t="s">
        <v>73</v>
      </c>
      <c r="AG66" s="112">
        <f t="shared" si="1"/>
        <v>0</v>
      </c>
      <c r="AH66" s="114">
        <v>0</v>
      </c>
      <c r="AI66" s="118">
        <v>0</v>
      </c>
      <c r="AJ66" s="114" t="s">
        <v>73</v>
      </c>
      <c r="AK66" s="121" t="s">
        <v>73</v>
      </c>
      <c r="AL66" s="114">
        <v>0</v>
      </c>
      <c r="AM66" s="121" t="s">
        <v>73</v>
      </c>
      <c r="AN66" s="121" t="s">
        <v>73</v>
      </c>
      <c r="AO66" s="121" t="s">
        <v>73</v>
      </c>
      <c r="AP66" s="112">
        <f t="shared" si="2"/>
        <v>0</v>
      </c>
      <c r="AQ66" s="112">
        <f>+L66+AD66-AI66</f>
        <v>28560000</v>
      </c>
      <c r="AR66" s="114" t="s">
        <v>65</v>
      </c>
      <c r="AS66" s="118">
        <v>28560000</v>
      </c>
      <c r="AT66" s="114" t="s">
        <v>93</v>
      </c>
      <c r="AU66" s="118">
        <v>0</v>
      </c>
      <c r="AV66" s="122" t="s">
        <v>73</v>
      </c>
      <c r="AW66" s="285">
        <v>15960000</v>
      </c>
      <c r="AX66" s="200">
        <f t="shared" si="3"/>
        <v>12600000</v>
      </c>
      <c r="AY66" s="123">
        <f t="shared" si="4"/>
        <v>0.55882352941176472</v>
      </c>
      <c r="AZ66" s="124">
        <v>0.55882352941176472</v>
      </c>
      <c r="BA66" s="122" t="s">
        <v>73</v>
      </c>
      <c r="BB66" s="114" t="s">
        <v>94</v>
      </c>
      <c r="BC66" s="120" t="s">
        <v>4329</v>
      </c>
      <c r="BD66" s="110" t="s">
        <v>65</v>
      </c>
      <c r="BE66" s="110" t="s">
        <v>65</v>
      </c>
    </row>
    <row r="67" spans="2:57" x14ac:dyDescent="0.25">
      <c r="B67" s="110">
        <v>2025</v>
      </c>
      <c r="C67" s="110">
        <v>891780111</v>
      </c>
      <c r="D67" s="110" t="s">
        <v>63</v>
      </c>
      <c r="E67" s="114" t="s">
        <v>4328</v>
      </c>
      <c r="F67" s="114" t="s">
        <v>4327</v>
      </c>
      <c r="G67" s="114">
        <v>0</v>
      </c>
      <c r="H67" s="114" t="s">
        <v>71</v>
      </c>
      <c r="I67" s="110" t="s">
        <v>64</v>
      </c>
      <c r="J67" s="115" t="s">
        <v>81</v>
      </c>
      <c r="K67" s="120" t="s">
        <v>4326</v>
      </c>
      <c r="L67" s="118">
        <v>18586700</v>
      </c>
      <c r="M67" s="110" t="s">
        <v>66</v>
      </c>
      <c r="N67" s="120" t="s">
        <v>4325</v>
      </c>
      <c r="O67" s="120">
        <v>1018414715</v>
      </c>
      <c r="P67" s="114">
        <v>28</v>
      </c>
      <c r="Q67" s="121">
        <v>45670</v>
      </c>
      <c r="R67" s="120">
        <v>5573604000</v>
      </c>
      <c r="S67" s="121">
        <v>45674</v>
      </c>
      <c r="T67" s="118">
        <v>18586700</v>
      </c>
      <c r="U67" s="114" t="s">
        <v>65</v>
      </c>
      <c r="V67" s="118">
        <v>72175281</v>
      </c>
      <c r="W67" s="111" t="s">
        <v>1562</v>
      </c>
      <c r="X67" s="169">
        <v>45674</v>
      </c>
      <c r="Y67" s="169">
        <v>45674</v>
      </c>
      <c r="Z67" s="169" t="s">
        <v>73</v>
      </c>
      <c r="AA67" s="169">
        <v>45808</v>
      </c>
      <c r="AB67" s="112">
        <f t="shared" si="0"/>
        <v>134</v>
      </c>
      <c r="AC67" s="114">
        <v>0</v>
      </c>
      <c r="AD67" s="277">
        <v>0</v>
      </c>
      <c r="AE67" s="114">
        <v>0</v>
      </c>
      <c r="AF67" s="119" t="s">
        <v>73</v>
      </c>
      <c r="AG67" s="112">
        <f t="shared" si="1"/>
        <v>0</v>
      </c>
      <c r="AH67" s="114">
        <v>0</v>
      </c>
      <c r="AI67" s="118">
        <v>0</v>
      </c>
      <c r="AJ67" s="114" t="s">
        <v>73</v>
      </c>
      <c r="AK67" s="121" t="s">
        <v>73</v>
      </c>
      <c r="AL67" s="114">
        <v>0</v>
      </c>
      <c r="AM67" s="121" t="s">
        <v>73</v>
      </c>
      <c r="AN67" s="121" t="s">
        <v>73</v>
      </c>
      <c r="AO67" s="121" t="s">
        <v>73</v>
      </c>
      <c r="AP67" s="112">
        <f t="shared" si="2"/>
        <v>0</v>
      </c>
      <c r="AQ67" s="112">
        <f>+L67+AD67-AI67</f>
        <v>18586700</v>
      </c>
      <c r="AR67" s="114" t="s">
        <v>65</v>
      </c>
      <c r="AS67" s="118">
        <v>18586700</v>
      </c>
      <c r="AT67" s="114" t="s">
        <v>93</v>
      </c>
      <c r="AU67" s="118">
        <v>0</v>
      </c>
      <c r="AV67" s="122" t="s">
        <v>73</v>
      </c>
      <c r="AW67" s="285">
        <v>10386700</v>
      </c>
      <c r="AX67" s="200">
        <f t="shared" si="3"/>
        <v>8200000</v>
      </c>
      <c r="AY67" s="123">
        <f t="shared" si="4"/>
        <v>0.55882432061635468</v>
      </c>
      <c r="AZ67" s="124">
        <v>0.55882432061635468</v>
      </c>
      <c r="BA67" s="122" t="s">
        <v>73</v>
      </c>
      <c r="BB67" s="114" t="s">
        <v>94</v>
      </c>
      <c r="BC67" s="120" t="s">
        <v>4324</v>
      </c>
      <c r="BD67" s="110" t="s">
        <v>65</v>
      </c>
      <c r="BE67" s="110" t="s">
        <v>65</v>
      </c>
    </row>
    <row r="68" spans="2:57" x14ac:dyDescent="0.25">
      <c r="B68" s="110">
        <v>2025</v>
      </c>
      <c r="C68" s="110">
        <v>891780111</v>
      </c>
      <c r="D68" s="110" t="s">
        <v>63</v>
      </c>
      <c r="E68" s="114" t="s">
        <v>4323</v>
      </c>
      <c r="F68" s="114" t="s">
        <v>4322</v>
      </c>
      <c r="G68" s="114">
        <v>0</v>
      </c>
      <c r="H68" s="114" t="s">
        <v>71</v>
      </c>
      <c r="I68" s="110" t="s">
        <v>64</v>
      </c>
      <c r="J68" s="115" t="s">
        <v>81</v>
      </c>
      <c r="K68" s="120" t="s">
        <v>1766</v>
      </c>
      <c r="L68" s="118">
        <v>23573400</v>
      </c>
      <c r="M68" s="110" t="s">
        <v>66</v>
      </c>
      <c r="N68" s="120" t="s">
        <v>4321</v>
      </c>
      <c r="O68" s="120">
        <v>85456107</v>
      </c>
      <c r="P68" s="114">
        <v>28</v>
      </c>
      <c r="Q68" s="121">
        <v>45670</v>
      </c>
      <c r="R68" s="120">
        <v>5573604000</v>
      </c>
      <c r="S68" s="121">
        <v>45674</v>
      </c>
      <c r="T68" s="118">
        <v>23573400</v>
      </c>
      <c r="U68" s="114" t="s">
        <v>65</v>
      </c>
      <c r="V68" s="118">
        <v>15443332</v>
      </c>
      <c r="W68" s="111" t="s">
        <v>1764</v>
      </c>
      <c r="X68" s="169">
        <v>45674</v>
      </c>
      <c r="Y68" s="169">
        <v>45674</v>
      </c>
      <c r="Z68" s="169" t="s">
        <v>73</v>
      </c>
      <c r="AA68" s="169">
        <v>45808</v>
      </c>
      <c r="AB68" s="112">
        <f t="shared" si="0"/>
        <v>134</v>
      </c>
      <c r="AC68" s="114">
        <v>0</v>
      </c>
      <c r="AD68" s="277">
        <v>0</v>
      </c>
      <c r="AE68" s="114">
        <v>0</v>
      </c>
      <c r="AF68" s="119" t="s">
        <v>73</v>
      </c>
      <c r="AG68" s="112">
        <f t="shared" si="1"/>
        <v>0</v>
      </c>
      <c r="AH68" s="114">
        <v>0</v>
      </c>
      <c r="AI68" s="118">
        <v>0</v>
      </c>
      <c r="AJ68" s="114" t="s">
        <v>73</v>
      </c>
      <c r="AK68" s="121" t="s">
        <v>73</v>
      </c>
      <c r="AL68" s="114">
        <v>0</v>
      </c>
      <c r="AM68" s="121" t="s">
        <v>73</v>
      </c>
      <c r="AN68" s="121" t="s">
        <v>73</v>
      </c>
      <c r="AO68" s="121" t="s">
        <v>73</v>
      </c>
      <c r="AP68" s="112">
        <f t="shared" si="2"/>
        <v>0</v>
      </c>
      <c r="AQ68" s="112">
        <f>+L68+AD68-AI68</f>
        <v>23573400</v>
      </c>
      <c r="AR68" s="114" t="s">
        <v>65</v>
      </c>
      <c r="AS68" s="118">
        <v>23573400</v>
      </c>
      <c r="AT68" s="114" t="s">
        <v>93</v>
      </c>
      <c r="AU68" s="118">
        <v>0</v>
      </c>
      <c r="AV68" s="122" t="s">
        <v>73</v>
      </c>
      <c r="AW68" s="285">
        <v>13173400</v>
      </c>
      <c r="AX68" s="200">
        <f t="shared" si="3"/>
        <v>10400000</v>
      </c>
      <c r="AY68" s="123">
        <f t="shared" si="4"/>
        <v>0.55882477707925038</v>
      </c>
      <c r="AZ68" s="124">
        <v>0.55882477707925038</v>
      </c>
      <c r="BA68" s="122" t="s">
        <v>73</v>
      </c>
      <c r="BB68" s="114" t="s">
        <v>94</v>
      </c>
      <c r="BC68" s="120" t="s">
        <v>4320</v>
      </c>
      <c r="BD68" s="110" t="s">
        <v>65</v>
      </c>
      <c r="BE68" s="110" t="s">
        <v>65</v>
      </c>
    </row>
    <row r="69" spans="2:57" x14ac:dyDescent="0.25">
      <c r="B69" s="110">
        <v>2025</v>
      </c>
      <c r="C69" s="110">
        <v>891780111</v>
      </c>
      <c r="D69" s="110" t="s">
        <v>63</v>
      </c>
      <c r="E69" s="114" t="s">
        <v>4319</v>
      </c>
      <c r="F69" s="114" t="s">
        <v>4318</v>
      </c>
      <c r="G69" s="114">
        <v>0</v>
      </c>
      <c r="H69" s="114" t="s">
        <v>71</v>
      </c>
      <c r="I69" s="110" t="s">
        <v>64</v>
      </c>
      <c r="J69" s="115" t="s">
        <v>81</v>
      </c>
      <c r="K69" s="120" t="s">
        <v>1766</v>
      </c>
      <c r="L69" s="118">
        <v>23573400</v>
      </c>
      <c r="M69" s="110" t="s">
        <v>66</v>
      </c>
      <c r="N69" s="120" t="s">
        <v>4317</v>
      </c>
      <c r="O69" s="120">
        <v>7597867</v>
      </c>
      <c r="P69" s="114">
        <v>28</v>
      </c>
      <c r="Q69" s="121">
        <v>45670</v>
      </c>
      <c r="R69" s="120">
        <v>5573604000</v>
      </c>
      <c r="S69" s="121">
        <v>45674</v>
      </c>
      <c r="T69" s="118">
        <v>23573400</v>
      </c>
      <c r="U69" s="114" t="s">
        <v>65</v>
      </c>
      <c r="V69" s="118">
        <v>15443332</v>
      </c>
      <c r="W69" s="111" t="s">
        <v>1764</v>
      </c>
      <c r="X69" s="169">
        <v>45674</v>
      </c>
      <c r="Y69" s="169">
        <v>45674</v>
      </c>
      <c r="Z69" s="169" t="s">
        <v>73</v>
      </c>
      <c r="AA69" s="169">
        <v>45808</v>
      </c>
      <c r="AB69" s="112">
        <f t="shared" si="0"/>
        <v>134</v>
      </c>
      <c r="AC69" s="114">
        <v>0</v>
      </c>
      <c r="AD69" s="277">
        <v>0</v>
      </c>
      <c r="AE69" s="114">
        <v>0</v>
      </c>
      <c r="AF69" s="119" t="s">
        <v>73</v>
      </c>
      <c r="AG69" s="112">
        <f t="shared" si="1"/>
        <v>0</v>
      </c>
      <c r="AH69" s="114">
        <v>0</v>
      </c>
      <c r="AI69" s="118">
        <v>0</v>
      </c>
      <c r="AJ69" s="114" t="s">
        <v>73</v>
      </c>
      <c r="AK69" s="121" t="s">
        <v>73</v>
      </c>
      <c r="AL69" s="114">
        <v>0</v>
      </c>
      <c r="AM69" s="121" t="s">
        <v>73</v>
      </c>
      <c r="AN69" s="121" t="s">
        <v>73</v>
      </c>
      <c r="AO69" s="121" t="s">
        <v>73</v>
      </c>
      <c r="AP69" s="112">
        <f t="shared" si="2"/>
        <v>0</v>
      </c>
      <c r="AQ69" s="112">
        <f>+L69+AD69-AI69</f>
        <v>23573400</v>
      </c>
      <c r="AR69" s="114" t="s">
        <v>65</v>
      </c>
      <c r="AS69" s="118">
        <v>23573400</v>
      </c>
      <c r="AT69" s="114" t="s">
        <v>93</v>
      </c>
      <c r="AU69" s="118">
        <v>0</v>
      </c>
      <c r="AV69" s="122" t="s">
        <v>73</v>
      </c>
      <c r="AW69" s="285">
        <v>13173400</v>
      </c>
      <c r="AX69" s="200">
        <f t="shared" si="3"/>
        <v>10400000</v>
      </c>
      <c r="AY69" s="123">
        <f t="shared" si="4"/>
        <v>0.55882477707925038</v>
      </c>
      <c r="AZ69" s="124">
        <v>0.55882477707925038</v>
      </c>
      <c r="BA69" s="122" t="s">
        <v>73</v>
      </c>
      <c r="BB69" s="114" t="s">
        <v>94</v>
      </c>
      <c r="BC69" s="120" t="s">
        <v>4316</v>
      </c>
      <c r="BD69" s="110" t="s">
        <v>65</v>
      </c>
      <c r="BE69" s="110" t="s">
        <v>65</v>
      </c>
    </row>
    <row r="70" spans="2:57" x14ac:dyDescent="0.25">
      <c r="B70" s="110">
        <v>2025</v>
      </c>
      <c r="C70" s="110">
        <v>891780111</v>
      </c>
      <c r="D70" s="110" t="s">
        <v>63</v>
      </c>
      <c r="E70" s="114" t="s">
        <v>4315</v>
      </c>
      <c r="F70" s="114" t="s">
        <v>4314</v>
      </c>
      <c r="G70" s="114">
        <v>0</v>
      </c>
      <c r="H70" s="114" t="s">
        <v>71</v>
      </c>
      <c r="I70" s="110" t="s">
        <v>64</v>
      </c>
      <c r="J70" s="115" t="s">
        <v>81</v>
      </c>
      <c r="K70" s="120" t="s">
        <v>4313</v>
      </c>
      <c r="L70" s="118">
        <v>15739800</v>
      </c>
      <c r="M70" s="110" t="s">
        <v>66</v>
      </c>
      <c r="N70" s="120" t="s">
        <v>4312</v>
      </c>
      <c r="O70" s="120">
        <v>1082934684</v>
      </c>
      <c r="P70" s="114">
        <v>28</v>
      </c>
      <c r="Q70" s="121">
        <v>45670</v>
      </c>
      <c r="R70" s="120">
        <v>5573604000</v>
      </c>
      <c r="S70" s="121">
        <v>45674</v>
      </c>
      <c r="T70" s="118">
        <v>15739800</v>
      </c>
      <c r="U70" s="114" t="s">
        <v>65</v>
      </c>
      <c r="V70" s="118">
        <v>72175281</v>
      </c>
      <c r="W70" s="111" t="s">
        <v>1562</v>
      </c>
      <c r="X70" s="169">
        <v>45674</v>
      </c>
      <c r="Y70" s="169">
        <v>45674</v>
      </c>
      <c r="Z70" s="169" t="s">
        <v>73</v>
      </c>
      <c r="AA70" s="169">
        <v>45808</v>
      </c>
      <c r="AB70" s="112">
        <f t="shared" si="0"/>
        <v>134</v>
      </c>
      <c r="AC70" s="114">
        <v>0</v>
      </c>
      <c r="AD70" s="277">
        <v>0</v>
      </c>
      <c r="AE70" s="114">
        <v>0</v>
      </c>
      <c r="AF70" s="119" t="s">
        <v>73</v>
      </c>
      <c r="AG70" s="112">
        <f t="shared" si="1"/>
        <v>0</v>
      </c>
      <c r="AH70" s="114">
        <v>0</v>
      </c>
      <c r="AI70" s="118">
        <v>0</v>
      </c>
      <c r="AJ70" s="114" t="s">
        <v>73</v>
      </c>
      <c r="AK70" s="121" t="s">
        <v>73</v>
      </c>
      <c r="AL70" s="114">
        <v>0</v>
      </c>
      <c r="AM70" s="121" t="s">
        <v>73</v>
      </c>
      <c r="AN70" s="121" t="s">
        <v>73</v>
      </c>
      <c r="AO70" s="121" t="s">
        <v>73</v>
      </c>
      <c r="AP70" s="112">
        <f t="shared" si="2"/>
        <v>0</v>
      </c>
      <c r="AQ70" s="112">
        <f>+L70+AD70-AI70</f>
        <v>15739800</v>
      </c>
      <c r="AR70" s="114" t="s">
        <v>65</v>
      </c>
      <c r="AS70" s="118">
        <v>15739800</v>
      </c>
      <c r="AT70" s="114" t="s">
        <v>93</v>
      </c>
      <c r="AU70" s="118">
        <v>0</v>
      </c>
      <c r="AV70" s="122" t="s">
        <v>73</v>
      </c>
      <c r="AW70" s="285">
        <v>8795800</v>
      </c>
      <c r="AX70" s="200">
        <f t="shared" si="3"/>
        <v>6944000</v>
      </c>
      <c r="AY70" s="123">
        <f t="shared" si="4"/>
        <v>0.5588253980355532</v>
      </c>
      <c r="AZ70" s="124">
        <v>0.5588253980355532</v>
      </c>
      <c r="BA70" s="122" t="s">
        <v>73</v>
      </c>
      <c r="BB70" s="114" t="s">
        <v>94</v>
      </c>
      <c r="BC70" s="120" t="s">
        <v>4311</v>
      </c>
      <c r="BD70" s="110" t="s">
        <v>65</v>
      </c>
      <c r="BE70" s="110" t="s">
        <v>65</v>
      </c>
    </row>
    <row r="71" spans="2:57" x14ac:dyDescent="0.25">
      <c r="B71" s="110">
        <v>2025</v>
      </c>
      <c r="C71" s="110">
        <v>891780111</v>
      </c>
      <c r="D71" s="110" t="s">
        <v>63</v>
      </c>
      <c r="E71" s="114" t="s">
        <v>4310</v>
      </c>
      <c r="F71" s="114" t="s">
        <v>4309</v>
      </c>
      <c r="G71" s="114">
        <v>0</v>
      </c>
      <c r="H71" s="114" t="s">
        <v>71</v>
      </c>
      <c r="I71" s="110" t="s">
        <v>64</v>
      </c>
      <c r="J71" s="115" t="s">
        <v>81</v>
      </c>
      <c r="K71" s="120" t="s">
        <v>4308</v>
      </c>
      <c r="L71" s="118">
        <v>17634700</v>
      </c>
      <c r="M71" s="110" t="s">
        <v>66</v>
      </c>
      <c r="N71" s="120" t="s">
        <v>4307</v>
      </c>
      <c r="O71" s="120">
        <v>1083017229</v>
      </c>
      <c r="P71" s="114">
        <v>28</v>
      </c>
      <c r="Q71" s="121">
        <v>45670</v>
      </c>
      <c r="R71" s="120">
        <v>5573604000</v>
      </c>
      <c r="S71" s="121">
        <v>45674</v>
      </c>
      <c r="T71" s="118">
        <v>17634700</v>
      </c>
      <c r="U71" s="114" t="s">
        <v>65</v>
      </c>
      <c r="V71" s="118">
        <v>72175281</v>
      </c>
      <c r="W71" s="111" t="s">
        <v>1562</v>
      </c>
      <c r="X71" s="169">
        <v>45674</v>
      </c>
      <c r="Y71" s="169">
        <v>45674</v>
      </c>
      <c r="Z71" s="169" t="s">
        <v>73</v>
      </c>
      <c r="AA71" s="169">
        <v>45808</v>
      </c>
      <c r="AB71" s="112">
        <f t="shared" si="0"/>
        <v>134</v>
      </c>
      <c r="AC71" s="114">
        <v>0</v>
      </c>
      <c r="AD71" s="277">
        <v>0</v>
      </c>
      <c r="AE71" s="114">
        <v>0</v>
      </c>
      <c r="AF71" s="119" t="s">
        <v>73</v>
      </c>
      <c r="AG71" s="112">
        <f t="shared" si="1"/>
        <v>0</v>
      </c>
      <c r="AH71" s="114">
        <v>0</v>
      </c>
      <c r="AI71" s="118">
        <v>0</v>
      </c>
      <c r="AJ71" s="114" t="s">
        <v>73</v>
      </c>
      <c r="AK71" s="121" t="s">
        <v>73</v>
      </c>
      <c r="AL71" s="114">
        <v>0</v>
      </c>
      <c r="AM71" s="121" t="s">
        <v>73</v>
      </c>
      <c r="AN71" s="121" t="s">
        <v>73</v>
      </c>
      <c r="AO71" s="121" t="s">
        <v>73</v>
      </c>
      <c r="AP71" s="112">
        <f t="shared" si="2"/>
        <v>0</v>
      </c>
      <c r="AQ71" s="112">
        <f>+L71+AD71-AI71</f>
        <v>17634700</v>
      </c>
      <c r="AR71" s="114" t="s">
        <v>65</v>
      </c>
      <c r="AS71" s="118">
        <v>17634700</v>
      </c>
      <c r="AT71" s="114" t="s">
        <v>93</v>
      </c>
      <c r="AU71" s="118">
        <v>0</v>
      </c>
      <c r="AV71" s="122" t="s">
        <v>73</v>
      </c>
      <c r="AW71" s="285">
        <v>9854700</v>
      </c>
      <c r="AX71" s="200">
        <f t="shared" si="3"/>
        <v>7780000</v>
      </c>
      <c r="AY71" s="123">
        <f t="shared" si="4"/>
        <v>0.55882436332911811</v>
      </c>
      <c r="AZ71" s="124">
        <v>0.55882436332911811</v>
      </c>
      <c r="BA71" s="122" t="s">
        <v>73</v>
      </c>
      <c r="BB71" s="114" t="s">
        <v>94</v>
      </c>
      <c r="BC71" s="120" t="s">
        <v>4306</v>
      </c>
      <c r="BD71" s="110" t="s">
        <v>65</v>
      </c>
      <c r="BE71" s="110" t="s">
        <v>65</v>
      </c>
    </row>
    <row r="72" spans="2:57" x14ac:dyDescent="0.25">
      <c r="B72" s="110">
        <v>2025</v>
      </c>
      <c r="C72" s="110">
        <v>891780111</v>
      </c>
      <c r="D72" s="110" t="s">
        <v>63</v>
      </c>
      <c r="E72" s="114" t="s">
        <v>4305</v>
      </c>
      <c r="F72" s="114" t="s">
        <v>4304</v>
      </c>
      <c r="G72" s="114">
        <v>0</v>
      </c>
      <c r="H72" s="114" t="s">
        <v>71</v>
      </c>
      <c r="I72" s="110" t="s">
        <v>64</v>
      </c>
      <c r="J72" s="115" t="s">
        <v>81</v>
      </c>
      <c r="K72" s="120" t="s">
        <v>4303</v>
      </c>
      <c r="L72" s="118">
        <v>14307200</v>
      </c>
      <c r="M72" s="110" t="s">
        <v>66</v>
      </c>
      <c r="N72" s="120" t="s">
        <v>4302</v>
      </c>
      <c r="O72" s="120">
        <v>1082902525</v>
      </c>
      <c r="P72" s="114">
        <v>28</v>
      </c>
      <c r="Q72" s="121">
        <v>45670</v>
      </c>
      <c r="R72" s="120">
        <v>5573604000</v>
      </c>
      <c r="S72" s="121">
        <v>45674</v>
      </c>
      <c r="T72" s="118">
        <v>14307200</v>
      </c>
      <c r="U72" s="114" t="s">
        <v>65</v>
      </c>
      <c r="V72" s="118">
        <v>36557666</v>
      </c>
      <c r="W72" s="111" t="s">
        <v>1512</v>
      </c>
      <c r="X72" s="169">
        <v>45674</v>
      </c>
      <c r="Y72" s="169">
        <v>45674</v>
      </c>
      <c r="Z72" s="169" t="s">
        <v>73</v>
      </c>
      <c r="AA72" s="169">
        <v>45808</v>
      </c>
      <c r="AB72" s="112">
        <f t="shared" ref="AB72:AB135" si="5">+IF(Z72="1800-01-01",AA72-Y72,AA72-Z72)</f>
        <v>134</v>
      </c>
      <c r="AC72" s="114">
        <v>0</v>
      </c>
      <c r="AD72" s="277">
        <v>0</v>
      </c>
      <c r="AE72" s="114">
        <v>0</v>
      </c>
      <c r="AF72" s="119" t="s">
        <v>73</v>
      </c>
      <c r="AG72" s="112">
        <f t="shared" ref="AG72:AG135" si="6">+IF(AF72="1800-01-01",0,AF72-AA72)</f>
        <v>0</v>
      </c>
      <c r="AH72" s="114">
        <v>0</v>
      </c>
      <c r="AI72" s="118">
        <v>0</v>
      </c>
      <c r="AJ72" s="114" t="s">
        <v>73</v>
      </c>
      <c r="AK72" s="121" t="s">
        <v>73</v>
      </c>
      <c r="AL72" s="114">
        <v>0</v>
      </c>
      <c r="AM72" s="121" t="s">
        <v>73</v>
      </c>
      <c r="AN72" s="121" t="s">
        <v>73</v>
      </c>
      <c r="AO72" s="121" t="s">
        <v>73</v>
      </c>
      <c r="AP72" s="112">
        <f t="shared" ref="AP72:AP135" si="7">+IF(AM72="1800-01-01",0,AN72-AM72)</f>
        <v>0</v>
      </c>
      <c r="AQ72" s="112">
        <f>+L72+AD72-AI72</f>
        <v>14307200</v>
      </c>
      <c r="AR72" s="114" t="s">
        <v>65</v>
      </c>
      <c r="AS72" s="118">
        <v>14307200</v>
      </c>
      <c r="AT72" s="114" t="s">
        <v>93</v>
      </c>
      <c r="AU72" s="118">
        <v>0</v>
      </c>
      <c r="AV72" s="122" t="s">
        <v>73</v>
      </c>
      <c r="AW72" s="285">
        <v>7995200</v>
      </c>
      <c r="AX72" s="200">
        <f t="shared" ref="AX72:AX135" si="8">AQ72-AW72</f>
        <v>6312000</v>
      </c>
      <c r="AY72" s="123">
        <f t="shared" ref="AY72:AY135" si="9">+IFERROR(AW72/AQ72,"_")</f>
        <v>0.55882352941176472</v>
      </c>
      <c r="AZ72" s="124">
        <v>0.55882352941176472</v>
      </c>
      <c r="BA72" s="122" t="s">
        <v>73</v>
      </c>
      <c r="BB72" s="114" t="s">
        <v>94</v>
      </c>
      <c r="BC72" s="120" t="s">
        <v>4301</v>
      </c>
      <c r="BD72" s="110" t="s">
        <v>65</v>
      </c>
      <c r="BE72" s="110" t="s">
        <v>65</v>
      </c>
    </row>
    <row r="73" spans="2:57" x14ac:dyDescent="0.25">
      <c r="B73" s="110">
        <v>2025</v>
      </c>
      <c r="C73" s="110">
        <v>891780111</v>
      </c>
      <c r="D73" s="110" t="s">
        <v>63</v>
      </c>
      <c r="E73" s="114" t="s">
        <v>4300</v>
      </c>
      <c r="F73" s="114" t="s">
        <v>4299</v>
      </c>
      <c r="G73" s="114">
        <v>0</v>
      </c>
      <c r="H73" s="114" t="s">
        <v>71</v>
      </c>
      <c r="I73" s="110" t="s">
        <v>64</v>
      </c>
      <c r="J73" s="115" t="s">
        <v>81</v>
      </c>
      <c r="K73" s="120" t="s">
        <v>4298</v>
      </c>
      <c r="L73" s="118">
        <v>17360000</v>
      </c>
      <c r="M73" s="110" t="s">
        <v>66</v>
      </c>
      <c r="N73" s="120" t="s">
        <v>4297</v>
      </c>
      <c r="O73" s="120">
        <v>7140330</v>
      </c>
      <c r="P73" s="114">
        <v>28</v>
      </c>
      <c r="Q73" s="121">
        <v>45670</v>
      </c>
      <c r="R73" s="120">
        <v>5573604000</v>
      </c>
      <c r="S73" s="121">
        <v>45674</v>
      </c>
      <c r="T73" s="118">
        <v>17360000</v>
      </c>
      <c r="U73" s="114" t="s">
        <v>65</v>
      </c>
      <c r="V73" s="118">
        <v>57435262</v>
      </c>
      <c r="W73" s="111" t="s">
        <v>4296</v>
      </c>
      <c r="X73" s="169">
        <v>45674</v>
      </c>
      <c r="Y73" s="169">
        <v>45674</v>
      </c>
      <c r="Z73" s="169" t="s">
        <v>73</v>
      </c>
      <c r="AA73" s="169">
        <v>45808</v>
      </c>
      <c r="AB73" s="112">
        <f t="shared" si="5"/>
        <v>134</v>
      </c>
      <c r="AC73" s="114">
        <v>0</v>
      </c>
      <c r="AD73" s="277">
        <v>0</v>
      </c>
      <c r="AE73" s="114">
        <v>0</v>
      </c>
      <c r="AF73" s="119" t="s">
        <v>73</v>
      </c>
      <c r="AG73" s="112">
        <f t="shared" si="6"/>
        <v>0</v>
      </c>
      <c r="AH73" s="114">
        <v>0</v>
      </c>
      <c r="AI73" s="118">
        <v>0</v>
      </c>
      <c r="AJ73" s="114" t="s">
        <v>73</v>
      </c>
      <c r="AK73" s="121" t="s">
        <v>73</v>
      </c>
      <c r="AL73" s="114">
        <v>0</v>
      </c>
      <c r="AM73" s="121" t="s">
        <v>73</v>
      </c>
      <c r="AN73" s="121" t="s">
        <v>73</v>
      </c>
      <c r="AO73" s="121" t="s">
        <v>73</v>
      </c>
      <c r="AP73" s="112">
        <f t="shared" si="7"/>
        <v>0</v>
      </c>
      <c r="AQ73" s="112">
        <f>+L73+AD73-AI73</f>
        <v>17360000</v>
      </c>
      <c r="AR73" s="114" t="s">
        <v>65</v>
      </c>
      <c r="AS73" s="118">
        <v>17360000</v>
      </c>
      <c r="AT73" s="114" t="s">
        <v>93</v>
      </c>
      <c r="AU73" s="118">
        <v>0</v>
      </c>
      <c r="AV73" s="122" t="s">
        <v>73</v>
      </c>
      <c r="AW73" s="285">
        <v>10416000</v>
      </c>
      <c r="AX73" s="200">
        <f t="shared" si="8"/>
        <v>6944000</v>
      </c>
      <c r="AY73" s="123">
        <f t="shared" si="9"/>
        <v>0.6</v>
      </c>
      <c r="AZ73" s="124">
        <v>0.6</v>
      </c>
      <c r="BA73" s="122" t="s">
        <v>73</v>
      </c>
      <c r="BB73" s="114" t="s">
        <v>94</v>
      </c>
      <c r="BC73" s="120" t="s">
        <v>4295</v>
      </c>
      <c r="BD73" s="110" t="s">
        <v>65</v>
      </c>
      <c r="BE73" s="110" t="s">
        <v>65</v>
      </c>
    </row>
    <row r="74" spans="2:57" x14ac:dyDescent="0.25">
      <c r="B74" s="110">
        <v>2025</v>
      </c>
      <c r="C74" s="110">
        <v>891780111</v>
      </c>
      <c r="D74" s="110" t="s">
        <v>63</v>
      </c>
      <c r="E74" s="114" t="s">
        <v>4294</v>
      </c>
      <c r="F74" s="114" t="s">
        <v>4293</v>
      </c>
      <c r="G74" s="114">
        <v>0</v>
      </c>
      <c r="H74" s="114" t="s">
        <v>71</v>
      </c>
      <c r="I74" s="110" t="s">
        <v>64</v>
      </c>
      <c r="J74" s="115" t="s">
        <v>81</v>
      </c>
      <c r="K74" s="120" t="s">
        <v>4292</v>
      </c>
      <c r="L74" s="118">
        <v>33546700</v>
      </c>
      <c r="M74" s="110" t="s">
        <v>66</v>
      </c>
      <c r="N74" s="120" t="s">
        <v>4291</v>
      </c>
      <c r="O74" s="120">
        <v>51937854</v>
      </c>
      <c r="P74" s="114">
        <v>27</v>
      </c>
      <c r="Q74" s="121">
        <v>45670</v>
      </c>
      <c r="R74" s="120">
        <v>2494141000</v>
      </c>
      <c r="S74" s="121">
        <v>45674</v>
      </c>
      <c r="T74" s="118">
        <v>33546700</v>
      </c>
      <c r="U74" s="114" t="s">
        <v>65</v>
      </c>
      <c r="V74" s="118">
        <v>72175281</v>
      </c>
      <c r="W74" s="111" t="s">
        <v>1562</v>
      </c>
      <c r="X74" s="169">
        <v>45674</v>
      </c>
      <c r="Y74" s="169">
        <v>45674</v>
      </c>
      <c r="Z74" s="169" t="s">
        <v>73</v>
      </c>
      <c r="AA74" s="169">
        <v>45808</v>
      </c>
      <c r="AB74" s="112">
        <f t="shared" si="5"/>
        <v>134</v>
      </c>
      <c r="AC74" s="114">
        <v>0</v>
      </c>
      <c r="AD74" s="277">
        <v>0</v>
      </c>
      <c r="AE74" s="114">
        <v>0</v>
      </c>
      <c r="AF74" s="119" t="s">
        <v>73</v>
      </c>
      <c r="AG74" s="112">
        <f t="shared" si="6"/>
        <v>0</v>
      </c>
      <c r="AH74" s="114">
        <v>0</v>
      </c>
      <c r="AI74" s="118">
        <v>0</v>
      </c>
      <c r="AJ74" s="114" t="s">
        <v>73</v>
      </c>
      <c r="AK74" s="121" t="s">
        <v>73</v>
      </c>
      <c r="AL74" s="114">
        <v>0</v>
      </c>
      <c r="AM74" s="121" t="s">
        <v>73</v>
      </c>
      <c r="AN74" s="121" t="s">
        <v>73</v>
      </c>
      <c r="AO74" s="121" t="s">
        <v>73</v>
      </c>
      <c r="AP74" s="112">
        <f t="shared" si="7"/>
        <v>0</v>
      </c>
      <c r="AQ74" s="112">
        <f>+L74+AD74-AI74</f>
        <v>33546700</v>
      </c>
      <c r="AR74" s="114" t="s">
        <v>65</v>
      </c>
      <c r="AS74" s="118">
        <v>33546700</v>
      </c>
      <c r="AT74" s="114" t="s">
        <v>93</v>
      </c>
      <c r="AU74" s="118">
        <v>0</v>
      </c>
      <c r="AV74" s="122" t="s">
        <v>73</v>
      </c>
      <c r="AW74" s="285">
        <v>18746700</v>
      </c>
      <c r="AX74" s="200">
        <f t="shared" si="8"/>
        <v>14800000</v>
      </c>
      <c r="AY74" s="123">
        <f t="shared" si="9"/>
        <v>0.55882396778222598</v>
      </c>
      <c r="AZ74" s="124">
        <v>0.55882396778222598</v>
      </c>
      <c r="BA74" s="122" t="s">
        <v>73</v>
      </c>
      <c r="BB74" s="114" t="s">
        <v>94</v>
      </c>
      <c r="BC74" s="120" t="s">
        <v>4290</v>
      </c>
      <c r="BD74" s="110" t="s">
        <v>65</v>
      </c>
      <c r="BE74" s="110" t="s">
        <v>65</v>
      </c>
    </row>
    <row r="75" spans="2:57" x14ac:dyDescent="0.25">
      <c r="B75" s="110">
        <v>2025</v>
      </c>
      <c r="C75" s="110">
        <v>891780111</v>
      </c>
      <c r="D75" s="110" t="s">
        <v>63</v>
      </c>
      <c r="E75" s="114" t="s">
        <v>4289</v>
      </c>
      <c r="F75" s="114" t="s">
        <v>4288</v>
      </c>
      <c r="G75" s="114">
        <v>0</v>
      </c>
      <c r="H75" s="114" t="s">
        <v>71</v>
      </c>
      <c r="I75" s="110" t="s">
        <v>64</v>
      </c>
      <c r="J75" s="115" t="s">
        <v>81</v>
      </c>
      <c r="K75" s="120" t="s">
        <v>4287</v>
      </c>
      <c r="L75" s="118">
        <v>12825000</v>
      </c>
      <c r="M75" s="110" t="s">
        <v>66</v>
      </c>
      <c r="N75" s="120" t="s">
        <v>4286</v>
      </c>
      <c r="O75" s="120">
        <v>1082958221</v>
      </c>
      <c r="P75" s="114">
        <v>27</v>
      </c>
      <c r="Q75" s="121">
        <v>45670</v>
      </c>
      <c r="R75" s="120">
        <v>2494141000</v>
      </c>
      <c r="S75" s="121">
        <v>45674</v>
      </c>
      <c r="T75" s="118">
        <v>12825000</v>
      </c>
      <c r="U75" s="114" t="s">
        <v>65</v>
      </c>
      <c r="V75" s="118">
        <v>57400977</v>
      </c>
      <c r="W75" s="111" t="s">
        <v>3988</v>
      </c>
      <c r="X75" s="169">
        <v>45674</v>
      </c>
      <c r="Y75" s="169">
        <v>45674</v>
      </c>
      <c r="Z75" s="169" t="s">
        <v>73</v>
      </c>
      <c r="AA75" s="169">
        <v>45808</v>
      </c>
      <c r="AB75" s="112">
        <f t="shared" si="5"/>
        <v>134</v>
      </c>
      <c r="AC75" s="114">
        <v>0</v>
      </c>
      <c r="AD75" s="277">
        <v>0</v>
      </c>
      <c r="AE75" s="114">
        <v>0</v>
      </c>
      <c r="AF75" s="119" t="s">
        <v>73</v>
      </c>
      <c r="AG75" s="112">
        <f t="shared" si="6"/>
        <v>0</v>
      </c>
      <c r="AH75" s="114">
        <v>0</v>
      </c>
      <c r="AI75" s="118">
        <v>0</v>
      </c>
      <c r="AJ75" s="114" t="s">
        <v>73</v>
      </c>
      <c r="AK75" s="121" t="s">
        <v>73</v>
      </c>
      <c r="AL75" s="114">
        <v>0</v>
      </c>
      <c r="AM75" s="121" t="s">
        <v>73</v>
      </c>
      <c r="AN75" s="121" t="s">
        <v>73</v>
      </c>
      <c r="AO75" s="121" t="s">
        <v>73</v>
      </c>
      <c r="AP75" s="112">
        <f t="shared" si="7"/>
        <v>0</v>
      </c>
      <c r="AQ75" s="112">
        <f>+L75+AD75-AI75</f>
        <v>12825000</v>
      </c>
      <c r="AR75" s="114" t="s">
        <v>65</v>
      </c>
      <c r="AS75" s="118">
        <v>12825000</v>
      </c>
      <c r="AT75" s="114" t="s">
        <v>93</v>
      </c>
      <c r="AU75" s="118">
        <v>0</v>
      </c>
      <c r="AV75" s="122" t="s">
        <v>73</v>
      </c>
      <c r="AW75" s="285">
        <v>7125000</v>
      </c>
      <c r="AX75" s="200">
        <f t="shared" si="8"/>
        <v>5700000</v>
      </c>
      <c r="AY75" s="123">
        <f t="shared" si="9"/>
        <v>0.55555555555555558</v>
      </c>
      <c r="AZ75" s="124">
        <v>0.55555555555555558</v>
      </c>
      <c r="BA75" s="122" t="s">
        <v>73</v>
      </c>
      <c r="BB75" s="114" t="s">
        <v>94</v>
      </c>
      <c r="BC75" s="120" t="s">
        <v>4285</v>
      </c>
      <c r="BD75" s="110" t="s">
        <v>65</v>
      </c>
      <c r="BE75" s="110" t="s">
        <v>65</v>
      </c>
    </row>
    <row r="76" spans="2:57" x14ac:dyDescent="0.25">
      <c r="B76" s="110">
        <v>2025</v>
      </c>
      <c r="C76" s="110">
        <v>891780111</v>
      </c>
      <c r="D76" s="110" t="s">
        <v>63</v>
      </c>
      <c r="E76" s="114" t="s">
        <v>4284</v>
      </c>
      <c r="F76" s="114" t="s">
        <v>4283</v>
      </c>
      <c r="G76" s="114">
        <v>0</v>
      </c>
      <c r="H76" s="114" t="s">
        <v>71</v>
      </c>
      <c r="I76" s="110" t="s">
        <v>64</v>
      </c>
      <c r="J76" s="115" t="s">
        <v>81</v>
      </c>
      <c r="K76" s="120" t="s">
        <v>4282</v>
      </c>
      <c r="L76" s="118">
        <v>15780000</v>
      </c>
      <c r="M76" s="110" t="s">
        <v>66</v>
      </c>
      <c r="N76" s="120" t="s">
        <v>4281</v>
      </c>
      <c r="O76" s="120">
        <v>1082854051</v>
      </c>
      <c r="P76" s="114">
        <v>28</v>
      </c>
      <c r="Q76" s="121">
        <v>45670</v>
      </c>
      <c r="R76" s="120">
        <v>5573604000</v>
      </c>
      <c r="S76" s="121">
        <v>45674</v>
      </c>
      <c r="T76" s="118">
        <v>15780000</v>
      </c>
      <c r="U76" s="114" t="s">
        <v>65</v>
      </c>
      <c r="V76" s="118">
        <v>30766322</v>
      </c>
      <c r="W76" s="111" t="s">
        <v>2063</v>
      </c>
      <c r="X76" s="169">
        <v>45674</v>
      </c>
      <c r="Y76" s="169">
        <v>45674</v>
      </c>
      <c r="Z76" s="169" t="s">
        <v>73</v>
      </c>
      <c r="AA76" s="169">
        <v>45808</v>
      </c>
      <c r="AB76" s="112">
        <f t="shared" si="5"/>
        <v>134</v>
      </c>
      <c r="AC76" s="114">
        <v>0</v>
      </c>
      <c r="AD76" s="277">
        <v>0</v>
      </c>
      <c r="AE76" s="114">
        <v>0</v>
      </c>
      <c r="AF76" s="119" t="s">
        <v>73</v>
      </c>
      <c r="AG76" s="112">
        <f t="shared" si="6"/>
        <v>0</v>
      </c>
      <c r="AH76" s="114">
        <v>0</v>
      </c>
      <c r="AI76" s="118">
        <v>0</v>
      </c>
      <c r="AJ76" s="114" t="s">
        <v>73</v>
      </c>
      <c r="AK76" s="121" t="s">
        <v>73</v>
      </c>
      <c r="AL76" s="114">
        <v>0</v>
      </c>
      <c r="AM76" s="121" t="s">
        <v>73</v>
      </c>
      <c r="AN76" s="121" t="s">
        <v>73</v>
      </c>
      <c r="AO76" s="121" t="s">
        <v>73</v>
      </c>
      <c r="AP76" s="112">
        <f t="shared" si="7"/>
        <v>0</v>
      </c>
      <c r="AQ76" s="112">
        <f>+L76+AD76-AI76</f>
        <v>15780000</v>
      </c>
      <c r="AR76" s="114" t="s">
        <v>65</v>
      </c>
      <c r="AS76" s="118">
        <v>15780000</v>
      </c>
      <c r="AT76" s="114" t="s">
        <v>93</v>
      </c>
      <c r="AU76" s="118">
        <v>0</v>
      </c>
      <c r="AV76" s="122" t="s">
        <v>73</v>
      </c>
      <c r="AW76" s="285">
        <v>6312000</v>
      </c>
      <c r="AX76" s="200">
        <f t="shared" si="8"/>
        <v>9468000</v>
      </c>
      <c r="AY76" s="123">
        <f t="shared" si="9"/>
        <v>0.4</v>
      </c>
      <c r="AZ76" s="124">
        <v>0.4</v>
      </c>
      <c r="BA76" s="122" t="s">
        <v>73</v>
      </c>
      <c r="BB76" s="114" t="s">
        <v>94</v>
      </c>
      <c r="BC76" s="120" t="s">
        <v>4280</v>
      </c>
      <c r="BD76" s="110" t="s">
        <v>65</v>
      </c>
      <c r="BE76" s="110" t="s">
        <v>65</v>
      </c>
    </row>
    <row r="77" spans="2:57" x14ac:dyDescent="0.25">
      <c r="B77" s="110">
        <v>2025</v>
      </c>
      <c r="C77" s="110">
        <v>891780111</v>
      </c>
      <c r="D77" s="110" t="s">
        <v>63</v>
      </c>
      <c r="E77" s="114" t="s">
        <v>4279</v>
      </c>
      <c r="F77" s="114" t="s">
        <v>4278</v>
      </c>
      <c r="G77" s="114">
        <v>0</v>
      </c>
      <c r="H77" s="114" t="s">
        <v>71</v>
      </c>
      <c r="I77" s="110" t="s">
        <v>64</v>
      </c>
      <c r="J77" s="115" t="s">
        <v>81</v>
      </c>
      <c r="K77" s="120" t="s">
        <v>4277</v>
      </c>
      <c r="L77" s="118">
        <v>14307200</v>
      </c>
      <c r="M77" s="110" t="s">
        <v>66</v>
      </c>
      <c r="N77" s="120" t="s">
        <v>4276</v>
      </c>
      <c r="O77" s="120">
        <v>1082921709</v>
      </c>
      <c r="P77" s="114">
        <v>28</v>
      </c>
      <c r="Q77" s="121">
        <v>45670</v>
      </c>
      <c r="R77" s="120">
        <v>5573604000</v>
      </c>
      <c r="S77" s="121">
        <v>45674</v>
      </c>
      <c r="T77" s="118">
        <v>14307200</v>
      </c>
      <c r="U77" s="114" t="s">
        <v>65</v>
      </c>
      <c r="V77" s="118">
        <v>72175281</v>
      </c>
      <c r="W77" s="111" t="s">
        <v>1562</v>
      </c>
      <c r="X77" s="169">
        <v>45674</v>
      </c>
      <c r="Y77" s="169">
        <v>45674</v>
      </c>
      <c r="Z77" s="169" t="s">
        <v>73</v>
      </c>
      <c r="AA77" s="169">
        <v>45808</v>
      </c>
      <c r="AB77" s="112">
        <f t="shared" si="5"/>
        <v>134</v>
      </c>
      <c r="AC77" s="114">
        <v>0</v>
      </c>
      <c r="AD77" s="277">
        <v>0</v>
      </c>
      <c r="AE77" s="114">
        <v>0</v>
      </c>
      <c r="AF77" s="119" t="s">
        <v>73</v>
      </c>
      <c r="AG77" s="112">
        <f t="shared" si="6"/>
        <v>0</v>
      </c>
      <c r="AH77" s="114">
        <v>0</v>
      </c>
      <c r="AI77" s="118">
        <v>0</v>
      </c>
      <c r="AJ77" s="114" t="s">
        <v>73</v>
      </c>
      <c r="AK77" s="121" t="s">
        <v>73</v>
      </c>
      <c r="AL77" s="114">
        <v>0</v>
      </c>
      <c r="AM77" s="121" t="s">
        <v>73</v>
      </c>
      <c r="AN77" s="121" t="s">
        <v>73</v>
      </c>
      <c r="AO77" s="121" t="s">
        <v>73</v>
      </c>
      <c r="AP77" s="112">
        <f t="shared" si="7"/>
        <v>0</v>
      </c>
      <c r="AQ77" s="112">
        <f>+L77+AD77-AI77</f>
        <v>14307200</v>
      </c>
      <c r="AR77" s="114" t="s">
        <v>65</v>
      </c>
      <c r="AS77" s="118">
        <v>14307200</v>
      </c>
      <c r="AT77" s="114" t="s">
        <v>93</v>
      </c>
      <c r="AU77" s="118">
        <v>0</v>
      </c>
      <c r="AV77" s="122" t="s">
        <v>73</v>
      </c>
      <c r="AW77" s="285">
        <v>7995200</v>
      </c>
      <c r="AX77" s="200">
        <f t="shared" si="8"/>
        <v>6312000</v>
      </c>
      <c r="AY77" s="123">
        <f t="shared" si="9"/>
        <v>0.55882352941176472</v>
      </c>
      <c r="AZ77" s="124">
        <v>0.55882352941176472</v>
      </c>
      <c r="BA77" s="122" t="s">
        <v>73</v>
      </c>
      <c r="BB77" s="114" t="s">
        <v>94</v>
      </c>
      <c r="BC77" s="120" t="s">
        <v>4275</v>
      </c>
      <c r="BD77" s="110" t="s">
        <v>65</v>
      </c>
      <c r="BE77" s="110" t="s">
        <v>65</v>
      </c>
    </row>
    <row r="78" spans="2:57" x14ac:dyDescent="0.25">
      <c r="B78" s="110">
        <v>2025</v>
      </c>
      <c r="C78" s="110">
        <v>891780111</v>
      </c>
      <c r="D78" s="110" t="s">
        <v>63</v>
      </c>
      <c r="E78" s="114" t="s">
        <v>4274</v>
      </c>
      <c r="F78" s="114" t="s">
        <v>4273</v>
      </c>
      <c r="G78" s="114">
        <v>0</v>
      </c>
      <c r="H78" s="114" t="s">
        <v>71</v>
      </c>
      <c r="I78" s="110" t="s">
        <v>64</v>
      </c>
      <c r="J78" s="115" t="s">
        <v>81</v>
      </c>
      <c r="K78" s="120" t="s">
        <v>4272</v>
      </c>
      <c r="L78" s="118">
        <v>10650000</v>
      </c>
      <c r="M78" s="110" t="s">
        <v>66</v>
      </c>
      <c r="N78" s="120" t="s">
        <v>4271</v>
      </c>
      <c r="O78" s="120">
        <v>1081925361</v>
      </c>
      <c r="P78" s="114">
        <v>27</v>
      </c>
      <c r="Q78" s="121">
        <v>45670</v>
      </c>
      <c r="R78" s="120">
        <v>2494141000</v>
      </c>
      <c r="S78" s="121">
        <v>45674</v>
      </c>
      <c r="T78" s="118">
        <v>10650000</v>
      </c>
      <c r="U78" s="114" t="s">
        <v>65</v>
      </c>
      <c r="V78" s="118">
        <v>57444673</v>
      </c>
      <c r="W78" s="111" t="s">
        <v>1592</v>
      </c>
      <c r="X78" s="169">
        <v>45674</v>
      </c>
      <c r="Y78" s="169">
        <v>45674</v>
      </c>
      <c r="Z78" s="169" t="s">
        <v>73</v>
      </c>
      <c r="AA78" s="169">
        <v>45808</v>
      </c>
      <c r="AB78" s="112">
        <f t="shared" si="5"/>
        <v>134</v>
      </c>
      <c r="AC78" s="114">
        <v>0</v>
      </c>
      <c r="AD78" s="277">
        <v>0</v>
      </c>
      <c r="AE78" s="114">
        <v>0</v>
      </c>
      <c r="AF78" s="119" t="s">
        <v>73</v>
      </c>
      <c r="AG78" s="112">
        <f t="shared" si="6"/>
        <v>0</v>
      </c>
      <c r="AH78" s="114">
        <v>0</v>
      </c>
      <c r="AI78" s="118">
        <v>0</v>
      </c>
      <c r="AJ78" s="114" t="s">
        <v>73</v>
      </c>
      <c r="AK78" s="121" t="s">
        <v>73</v>
      </c>
      <c r="AL78" s="114">
        <v>0</v>
      </c>
      <c r="AM78" s="121" t="s">
        <v>73</v>
      </c>
      <c r="AN78" s="121" t="s">
        <v>73</v>
      </c>
      <c r="AO78" s="121" t="s">
        <v>73</v>
      </c>
      <c r="AP78" s="112">
        <f t="shared" si="7"/>
        <v>0</v>
      </c>
      <c r="AQ78" s="112">
        <f>+L78+AD78-AI78</f>
        <v>10650000</v>
      </c>
      <c r="AR78" s="114" t="s">
        <v>65</v>
      </c>
      <c r="AS78" s="118">
        <v>10650000</v>
      </c>
      <c r="AT78" s="114" t="s">
        <v>93</v>
      </c>
      <c r="AU78" s="118">
        <v>0</v>
      </c>
      <c r="AV78" s="122" t="s">
        <v>73</v>
      </c>
      <c r="AW78" s="285">
        <v>6150000</v>
      </c>
      <c r="AX78" s="200">
        <f t="shared" si="8"/>
        <v>4500000</v>
      </c>
      <c r="AY78" s="123">
        <f t="shared" si="9"/>
        <v>0.57746478873239437</v>
      </c>
      <c r="AZ78" s="124">
        <v>0.57746478873239437</v>
      </c>
      <c r="BA78" s="122" t="s">
        <v>73</v>
      </c>
      <c r="BB78" s="114" t="s">
        <v>94</v>
      </c>
      <c r="BC78" s="120" t="s">
        <v>4270</v>
      </c>
      <c r="BD78" s="110" t="s">
        <v>65</v>
      </c>
      <c r="BE78" s="110" t="s">
        <v>65</v>
      </c>
    </row>
    <row r="79" spans="2:57" x14ac:dyDescent="0.25">
      <c r="B79" s="110">
        <v>2025</v>
      </c>
      <c r="C79" s="110">
        <v>891780111</v>
      </c>
      <c r="D79" s="110" t="s">
        <v>63</v>
      </c>
      <c r="E79" s="114" t="s">
        <v>4269</v>
      </c>
      <c r="F79" s="114" t="s">
        <v>4268</v>
      </c>
      <c r="G79" s="114">
        <v>0</v>
      </c>
      <c r="H79" s="114" t="s">
        <v>71</v>
      </c>
      <c r="I79" s="110" t="s">
        <v>64</v>
      </c>
      <c r="J79" s="115" t="s">
        <v>81</v>
      </c>
      <c r="K79" s="120" t="s">
        <v>4267</v>
      </c>
      <c r="L79" s="118">
        <v>10650000</v>
      </c>
      <c r="M79" s="110" t="s">
        <v>66</v>
      </c>
      <c r="N79" s="120" t="s">
        <v>4266</v>
      </c>
      <c r="O79" s="120">
        <v>36729283</v>
      </c>
      <c r="P79" s="114">
        <v>27</v>
      </c>
      <c r="Q79" s="121">
        <v>45670</v>
      </c>
      <c r="R79" s="120">
        <v>2494141000</v>
      </c>
      <c r="S79" s="121">
        <v>45674</v>
      </c>
      <c r="T79" s="118">
        <v>10650000</v>
      </c>
      <c r="U79" s="114" t="s">
        <v>65</v>
      </c>
      <c r="V79" s="118">
        <v>429946</v>
      </c>
      <c r="W79" s="111" t="s">
        <v>3337</v>
      </c>
      <c r="X79" s="169">
        <v>45674</v>
      </c>
      <c r="Y79" s="169">
        <v>45674</v>
      </c>
      <c r="Z79" s="169" t="s">
        <v>73</v>
      </c>
      <c r="AA79" s="169">
        <v>45808</v>
      </c>
      <c r="AB79" s="112">
        <f t="shared" si="5"/>
        <v>134</v>
      </c>
      <c r="AC79" s="114">
        <v>0</v>
      </c>
      <c r="AD79" s="277">
        <v>0</v>
      </c>
      <c r="AE79" s="114">
        <v>0</v>
      </c>
      <c r="AF79" s="119" t="s">
        <v>73</v>
      </c>
      <c r="AG79" s="112">
        <f t="shared" si="6"/>
        <v>0</v>
      </c>
      <c r="AH79" s="114">
        <v>0</v>
      </c>
      <c r="AI79" s="118">
        <v>0</v>
      </c>
      <c r="AJ79" s="114" t="s">
        <v>73</v>
      </c>
      <c r="AK79" s="121" t="s">
        <v>73</v>
      </c>
      <c r="AL79" s="114">
        <v>0</v>
      </c>
      <c r="AM79" s="121" t="s">
        <v>73</v>
      </c>
      <c r="AN79" s="121" t="s">
        <v>73</v>
      </c>
      <c r="AO79" s="121" t="s">
        <v>73</v>
      </c>
      <c r="AP79" s="112">
        <f t="shared" si="7"/>
        <v>0</v>
      </c>
      <c r="AQ79" s="112">
        <f>+L79+AD79-AI79</f>
        <v>10650000</v>
      </c>
      <c r="AR79" s="114" t="s">
        <v>65</v>
      </c>
      <c r="AS79" s="118">
        <v>10650000</v>
      </c>
      <c r="AT79" s="114" t="s">
        <v>93</v>
      </c>
      <c r="AU79" s="118">
        <v>0</v>
      </c>
      <c r="AV79" s="122" t="s">
        <v>73</v>
      </c>
      <c r="AW79" s="285">
        <v>6150000</v>
      </c>
      <c r="AX79" s="200">
        <f t="shared" si="8"/>
        <v>4500000</v>
      </c>
      <c r="AY79" s="123">
        <f t="shared" si="9"/>
        <v>0.57746478873239437</v>
      </c>
      <c r="AZ79" s="124">
        <v>0.57746478873239437</v>
      </c>
      <c r="BA79" s="122" t="s">
        <v>73</v>
      </c>
      <c r="BB79" s="114" t="s">
        <v>94</v>
      </c>
      <c r="BC79" s="120" t="s">
        <v>4265</v>
      </c>
      <c r="BD79" s="110" t="s">
        <v>65</v>
      </c>
      <c r="BE79" s="110" t="s">
        <v>65</v>
      </c>
    </row>
    <row r="80" spans="2:57" x14ac:dyDescent="0.25">
      <c r="B80" s="110">
        <v>2025</v>
      </c>
      <c r="C80" s="110">
        <v>891780111</v>
      </c>
      <c r="D80" s="110" t="s">
        <v>63</v>
      </c>
      <c r="E80" s="114" t="s">
        <v>4264</v>
      </c>
      <c r="F80" s="114" t="s">
        <v>4263</v>
      </c>
      <c r="G80" s="114">
        <v>0</v>
      </c>
      <c r="H80" s="114" t="s">
        <v>71</v>
      </c>
      <c r="I80" s="110" t="s">
        <v>64</v>
      </c>
      <c r="J80" s="115" t="s">
        <v>81</v>
      </c>
      <c r="K80" s="120" t="s">
        <v>4262</v>
      </c>
      <c r="L80" s="118">
        <v>19780000</v>
      </c>
      <c r="M80" s="110" t="s">
        <v>66</v>
      </c>
      <c r="N80" s="120" t="s">
        <v>4261</v>
      </c>
      <c r="O80" s="120">
        <v>1083009761</v>
      </c>
      <c r="P80" s="114">
        <v>28</v>
      </c>
      <c r="Q80" s="121">
        <v>45670</v>
      </c>
      <c r="R80" s="120">
        <v>5573604000</v>
      </c>
      <c r="S80" s="121">
        <v>45674</v>
      </c>
      <c r="T80" s="118">
        <v>19780000</v>
      </c>
      <c r="U80" s="114" t="s">
        <v>65</v>
      </c>
      <c r="V80" s="118">
        <v>12621405</v>
      </c>
      <c r="W80" s="111" t="s">
        <v>2685</v>
      </c>
      <c r="X80" s="169">
        <v>45674</v>
      </c>
      <c r="Y80" s="169">
        <v>45674</v>
      </c>
      <c r="Z80" s="169" t="s">
        <v>73</v>
      </c>
      <c r="AA80" s="169">
        <v>45808</v>
      </c>
      <c r="AB80" s="112">
        <f t="shared" si="5"/>
        <v>134</v>
      </c>
      <c r="AC80" s="114">
        <v>0</v>
      </c>
      <c r="AD80" s="277">
        <v>0</v>
      </c>
      <c r="AE80" s="114">
        <v>0</v>
      </c>
      <c r="AF80" s="119" t="s">
        <v>73</v>
      </c>
      <c r="AG80" s="112">
        <f t="shared" si="6"/>
        <v>0</v>
      </c>
      <c r="AH80" s="114">
        <v>0</v>
      </c>
      <c r="AI80" s="118">
        <v>0</v>
      </c>
      <c r="AJ80" s="114" t="s">
        <v>73</v>
      </c>
      <c r="AK80" s="121" t="s">
        <v>73</v>
      </c>
      <c r="AL80" s="114">
        <v>0</v>
      </c>
      <c r="AM80" s="121" t="s">
        <v>73</v>
      </c>
      <c r="AN80" s="121" t="s">
        <v>73</v>
      </c>
      <c r="AO80" s="121" t="s">
        <v>73</v>
      </c>
      <c r="AP80" s="112">
        <f t="shared" si="7"/>
        <v>0</v>
      </c>
      <c r="AQ80" s="112">
        <f>+L80+AD80-AI80</f>
        <v>19780000</v>
      </c>
      <c r="AR80" s="114" t="s">
        <v>65</v>
      </c>
      <c r="AS80" s="118">
        <v>19780000</v>
      </c>
      <c r="AT80" s="114" t="s">
        <v>93</v>
      </c>
      <c r="AU80" s="118">
        <v>0</v>
      </c>
      <c r="AV80" s="122" t="s">
        <v>73</v>
      </c>
      <c r="AW80" s="285">
        <v>11180000</v>
      </c>
      <c r="AX80" s="200">
        <f t="shared" si="8"/>
        <v>8600000</v>
      </c>
      <c r="AY80" s="123">
        <f t="shared" si="9"/>
        <v>0.56521739130434778</v>
      </c>
      <c r="AZ80" s="124">
        <v>0.56521739130434778</v>
      </c>
      <c r="BA80" s="122" t="s">
        <v>73</v>
      </c>
      <c r="BB80" s="114" t="s">
        <v>94</v>
      </c>
      <c r="BC80" s="120" t="s">
        <v>4260</v>
      </c>
      <c r="BD80" s="110" t="s">
        <v>65</v>
      </c>
      <c r="BE80" s="110" t="s">
        <v>65</v>
      </c>
    </row>
    <row r="81" spans="2:57" x14ac:dyDescent="0.25">
      <c r="B81" s="110">
        <v>2025</v>
      </c>
      <c r="C81" s="110">
        <v>891780111</v>
      </c>
      <c r="D81" s="110" t="s">
        <v>63</v>
      </c>
      <c r="E81" s="114" t="s">
        <v>4259</v>
      </c>
      <c r="F81" s="114" t="s">
        <v>4258</v>
      </c>
      <c r="G81" s="114">
        <v>0</v>
      </c>
      <c r="H81" s="114" t="s">
        <v>71</v>
      </c>
      <c r="I81" s="110" t="s">
        <v>64</v>
      </c>
      <c r="J81" s="115" t="s">
        <v>81</v>
      </c>
      <c r="K81" s="120" t="s">
        <v>3757</v>
      </c>
      <c r="L81" s="118">
        <v>12013400</v>
      </c>
      <c r="M81" s="110" t="s">
        <v>66</v>
      </c>
      <c r="N81" s="120" t="s">
        <v>4257</v>
      </c>
      <c r="O81" s="120">
        <v>36549906</v>
      </c>
      <c r="P81" s="114">
        <v>28</v>
      </c>
      <c r="Q81" s="121">
        <v>45670</v>
      </c>
      <c r="R81" s="120">
        <v>5573604000</v>
      </c>
      <c r="S81" s="121">
        <v>45674</v>
      </c>
      <c r="T81" s="118">
        <v>12013400</v>
      </c>
      <c r="U81" s="114" t="s">
        <v>65</v>
      </c>
      <c r="V81" s="118">
        <v>36557666</v>
      </c>
      <c r="W81" s="111" t="s">
        <v>1512</v>
      </c>
      <c r="X81" s="169">
        <v>45674</v>
      </c>
      <c r="Y81" s="169">
        <v>45674</v>
      </c>
      <c r="Z81" s="169" t="s">
        <v>73</v>
      </c>
      <c r="AA81" s="169">
        <v>45808</v>
      </c>
      <c r="AB81" s="112">
        <f t="shared" si="5"/>
        <v>134</v>
      </c>
      <c r="AC81" s="114">
        <v>0</v>
      </c>
      <c r="AD81" s="277">
        <v>0</v>
      </c>
      <c r="AE81" s="114">
        <v>0</v>
      </c>
      <c r="AF81" s="119" t="s">
        <v>73</v>
      </c>
      <c r="AG81" s="112">
        <f t="shared" si="6"/>
        <v>0</v>
      </c>
      <c r="AH81" s="114">
        <v>0</v>
      </c>
      <c r="AI81" s="118">
        <v>0</v>
      </c>
      <c r="AJ81" s="114" t="s">
        <v>73</v>
      </c>
      <c r="AK81" s="121" t="s">
        <v>73</v>
      </c>
      <c r="AL81" s="114">
        <v>0</v>
      </c>
      <c r="AM81" s="121" t="s">
        <v>73</v>
      </c>
      <c r="AN81" s="121" t="s">
        <v>73</v>
      </c>
      <c r="AO81" s="121" t="s">
        <v>73</v>
      </c>
      <c r="AP81" s="112">
        <f t="shared" si="7"/>
        <v>0</v>
      </c>
      <c r="AQ81" s="112">
        <f>+L81+AD81-AI81</f>
        <v>12013400</v>
      </c>
      <c r="AR81" s="114" t="s">
        <v>65</v>
      </c>
      <c r="AS81" s="118">
        <v>12013400</v>
      </c>
      <c r="AT81" s="114" t="s">
        <v>93</v>
      </c>
      <c r="AU81" s="118">
        <v>0</v>
      </c>
      <c r="AV81" s="122" t="s">
        <v>73</v>
      </c>
      <c r="AW81" s="285">
        <v>6713400</v>
      </c>
      <c r="AX81" s="200">
        <f t="shared" si="8"/>
        <v>5300000</v>
      </c>
      <c r="AY81" s="123">
        <f t="shared" si="9"/>
        <v>0.55882597765828157</v>
      </c>
      <c r="AZ81" s="124">
        <v>0.55882597765828157</v>
      </c>
      <c r="BA81" s="122" t="s">
        <v>73</v>
      </c>
      <c r="BB81" s="114" t="s">
        <v>94</v>
      </c>
      <c r="BC81" s="120" t="s">
        <v>4256</v>
      </c>
      <c r="BD81" s="110" t="s">
        <v>65</v>
      </c>
      <c r="BE81" s="110" t="s">
        <v>65</v>
      </c>
    </row>
    <row r="82" spans="2:57" x14ac:dyDescent="0.25">
      <c r="B82" s="110">
        <v>2025</v>
      </c>
      <c r="C82" s="110">
        <v>891780111</v>
      </c>
      <c r="D82" s="110" t="s">
        <v>63</v>
      </c>
      <c r="E82" s="114" t="s">
        <v>4255</v>
      </c>
      <c r="F82" s="114" t="s">
        <v>4254</v>
      </c>
      <c r="G82" s="114">
        <v>0</v>
      </c>
      <c r="H82" s="114" t="s">
        <v>71</v>
      </c>
      <c r="I82" s="110" t="s">
        <v>64</v>
      </c>
      <c r="J82" s="115" t="s">
        <v>81</v>
      </c>
      <c r="K82" s="120" t="s">
        <v>4253</v>
      </c>
      <c r="L82" s="118">
        <v>10350000</v>
      </c>
      <c r="M82" s="110" t="s">
        <v>66</v>
      </c>
      <c r="N82" s="120" t="s">
        <v>4252</v>
      </c>
      <c r="O82" s="120">
        <v>1148701328</v>
      </c>
      <c r="P82" s="114">
        <v>27</v>
      </c>
      <c r="Q82" s="121">
        <v>45670</v>
      </c>
      <c r="R82" s="120">
        <v>2494141000</v>
      </c>
      <c r="S82" s="121">
        <v>45674</v>
      </c>
      <c r="T82" s="118">
        <v>10350000</v>
      </c>
      <c r="U82" s="114" t="s">
        <v>65</v>
      </c>
      <c r="V82" s="118">
        <v>85467461</v>
      </c>
      <c r="W82" s="111" t="s">
        <v>1478</v>
      </c>
      <c r="X82" s="169">
        <v>45674</v>
      </c>
      <c r="Y82" s="169">
        <v>45674</v>
      </c>
      <c r="Z82" s="169" t="s">
        <v>73</v>
      </c>
      <c r="AA82" s="169">
        <v>45808</v>
      </c>
      <c r="AB82" s="112">
        <f t="shared" si="5"/>
        <v>134</v>
      </c>
      <c r="AC82" s="114">
        <v>0</v>
      </c>
      <c r="AD82" s="277">
        <v>0</v>
      </c>
      <c r="AE82" s="114">
        <v>0</v>
      </c>
      <c r="AF82" s="119" t="s">
        <v>73</v>
      </c>
      <c r="AG82" s="112">
        <f t="shared" si="6"/>
        <v>0</v>
      </c>
      <c r="AH82" s="114">
        <v>0</v>
      </c>
      <c r="AI82" s="118">
        <v>0</v>
      </c>
      <c r="AJ82" s="114" t="s">
        <v>73</v>
      </c>
      <c r="AK82" s="121" t="s">
        <v>73</v>
      </c>
      <c r="AL82" s="114">
        <v>0</v>
      </c>
      <c r="AM82" s="121" t="s">
        <v>73</v>
      </c>
      <c r="AN82" s="121" t="s">
        <v>73</v>
      </c>
      <c r="AO82" s="121" t="s">
        <v>73</v>
      </c>
      <c r="AP82" s="112">
        <f t="shared" si="7"/>
        <v>0</v>
      </c>
      <c r="AQ82" s="112">
        <f>+L82+AD82-AI82</f>
        <v>10350000</v>
      </c>
      <c r="AR82" s="114" t="s">
        <v>65</v>
      </c>
      <c r="AS82" s="118">
        <v>10350000</v>
      </c>
      <c r="AT82" s="114" t="s">
        <v>93</v>
      </c>
      <c r="AU82" s="118">
        <v>0</v>
      </c>
      <c r="AV82" s="122" t="s">
        <v>73</v>
      </c>
      <c r="AW82" s="285">
        <v>5850000</v>
      </c>
      <c r="AX82" s="200">
        <f t="shared" si="8"/>
        <v>4500000</v>
      </c>
      <c r="AY82" s="123">
        <f t="shared" si="9"/>
        <v>0.56521739130434778</v>
      </c>
      <c r="AZ82" s="124">
        <v>0.56521739130434778</v>
      </c>
      <c r="BA82" s="122" t="s">
        <v>73</v>
      </c>
      <c r="BB82" s="114" t="s">
        <v>94</v>
      </c>
      <c r="BC82" s="120" t="s">
        <v>4251</v>
      </c>
      <c r="BD82" s="110" t="s">
        <v>65</v>
      </c>
      <c r="BE82" s="110" t="s">
        <v>65</v>
      </c>
    </row>
    <row r="83" spans="2:57" x14ac:dyDescent="0.25">
      <c r="B83" s="110">
        <v>2025</v>
      </c>
      <c r="C83" s="110">
        <v>891780111</v>
      </c>
      <c r="D83" s="110" t="s">
        <v>63</v>
      </c>
      <c r="E83" s="114" t="s">
        <v>4250</v>
      </c>
      <c r="F83" s="114" t="s">
        <v>4249</v>
      </c>
      <c r="G83" s="114">
        <v>0</v>
      </c>
      <c r="H83" s="114" t="s">
        <v>71</v>
      </c>
      <c r="I83" s="110" t="s">
        <v>64</v>
      </c>
      <c r="J83" s="115" t="s">
        <v>81</v>
      </c>
      <c r="K83" s="120" t="s">
        <v>4248</v>
      </c>
      <c r="L83" s="118">
        <v>19780000</v>
      </c>
      <c r="M83" s="110" t="s">
        <v>66</v>
      </c>
      <c r="N83" s="120" t="s">
        <v>4247</v>
      </c>
      <c r="O83" s="120">
        <v>1082882287</v>
      </c>
      <c r="P83" s="114">
        <v>28</v>
      </c>
      <c r="Q83" s="121">
        <v>45670</v>
      </c>
      <c r="R83" s="120">
        <v>5573604000</v>
      </c>
      <c r="S83" s="121">
        <v>45674</v>
      </c>
      <c r="T83" s="118">
        <v>19780000</v>
      </c>
      <c r="U83" s="114" t="s">
        <v>65</v>
      </c>
      <c r="V83" s="118">
        <v>12621405</v>
      </c>
      <c r="W83" s="111" t="s">
        <v>2685</v>
      </c>
      <c r="X83" s="169">
        <v>45674</v>
      </c>
      <c r="Y83" s="169">
        <v>45674</v>
      </c>
      <c r="Z83" s="169" t="s">
        <v>73</v>
      </c>
      <c r="AA83" s="169">
        <v>45808</v>
      </c>
      <c r="AB83" s="112">
        <f t="shared" si="5"/>
        <v>134</v>
      </c>
      <c r="AC83" s="114">
        <v>0</v>
      </c>
      <c r="AD83" s="277">
        <v>0</v>
      </c>
      <c r="AE83" s="114">
        <v>0</v>
      </c>
      <c r="AF83" s="119" t="s">
        <v>73</v>
      </c>
      <c r="AG83" s="112">
        <f t="shared" si="6"/>
        <v>0</v>
      </c>
      <c r="AH83" s="114">
        <v>0</v>
      </c>
      <c r="AI83" s="118">
        <v>0</v>
      </c>
      <c r="AJ83" s="114" t="s">
        <v>73</v>
      </c>
      <c r="AK83" s="121" t="s">
        <v>73</v>
      </c>
      <c r="AL83" s="114">
        <v>0</v>
      </c>
      <c r="AM83" s="121" t="s">
        <v>73</v>
      </c>
      <c r="AN83" s="121" t="s">
        <v>73</v>
      </c>
      <c r="AO83" s="121" t="s">
        <v>73</v>
      </c>
      <c r="AP83" s="112">
        <f t="shared" si="7"/>
        <v>0</v>
      </c>
      <c r="AQ83" s="112">
        <f>+L83+AD83-AI83</f>
        <v>19780000</v>
      </c>
      <c r="AR83" s="114" t="s">
        <v>65</v>
      </c>
      <c r="AS83" s="118">
        <v>19780000</v>
      </c>
      <c r="AT83" s="114" t="s">
        <v>93</v>
      </c>
      <c r="AU83" s="118">
        <v>0</v>
      </c>
      <c r="AV83" s="122" t="s">
        <v>73</v>
      </c>
      <c r="AW83" s="285">
        <v>11180000</v>
      </c>
      <c r="AX83" s="200">
        <f t="shared" si="8"/>
        <v>8600000</v>
      </c>
      <c r="AY83" s="123">
        <f t="shared" si="9"/>
        <v>0.56521739130434778</v>
      </c>
      <c r="AZ83" s="124">
        <v>0.56521739130434778</v>
      </c>
      <c r="BA83" s="122" t="s">
        <v>73</v>
      </c>
      <c r="BB83" s="114" t="s">
        <v>94</v>
      </c>
      <c r="BC83" s="120" t="s">
        <v>4246</v>
      </c>
      <c r="BD83" s="110" t="s">
        <v>65</v>
      </c>
      <c r="BE83" s="110" t="s">
        <v>65</v>
      </c>
    </row>
    <row r="84" spans="2:57" x14ac:dyDescent="0.25">
      <c r="B84" s="110">
        <v>2025</v>
      </c>
      <c r="C84" s="110">
        <v>891780111</v>
      </c>
      <c r="D84" s="110" t="s">
        <v>63</v>
      </c>
      <c r="E84" s="114" t="s">
        <v>4245</v>
      </c>
      <c r="F84" s="114" t="s">
        <v>4244</v>
      </c>
      <c r="G84" s="114">
        <v>0</v>
      </c>
      <c r="H84" s="114" t="s">
        <v>71</v>
      </c>
      <c r="I84" s="110" t="s">
        <v>64</v>
      </c>
      <c r="J84" s="115" t="s">
        <v>81</v>
      </c>
      <c r="K84" s="120" t="s">
        <v>4234</v>
      </c>
      <c r="L84" s="118">
        <v>22540000</v>
      </c>
      <c r="M84" s="110" t="s">
        <v>66</v>
      </c>
      <c r="N84" s="120" t="s">
        <v>4243</v>
      </c>
      <c r="O84" s="120">
        <v>18491956</v>
      </c>
      <c r="P84" s="114">
        <v>28</v>
      </c>
      <c r="Q84" s="121">
        <v>45670</v>
      </c>
      <c r="R84" s="120">
        <v>5573604000</v>
      </c>
      <c r="S84" s="121">
        <v>45674</v>
      </c>
      <c r="T84" s="118">
        <v>22540000</v>
      </c>
      <c r="U84" s="114" t="s">
        <v>65</v>
      </c>
      <c r="V84" s="118">
        <v>12621405</v>
      </c>
      <c r="W84" s="111" t="s">
        <v>2685</v>
      </c>
      <c r="X84" s="169">
        <v>45674</v>
      </c>
      <c r="Y84" s="169">
        <v>45674</v>
      </c>
      <c r="Z84" s="169" t="s">
        <v>73</v>
      </c>
      <c r="AA84" s="169">
        <v>45808</v>
      </c>
      <c r="AB84" s="112">
        <f t="shared" si="5"/>
        <v>134</v>
      </c>
      <c r="AC84" s="114">
        <v>0</v>
      </c>
      <c r="AD84" s="277">
        <v>0</v>
      </c>
      <c r="AE84" s="114">
        <v>0</v>
      </c>
      <c r="AF84" s="119" t="s">
        <v>73</v>
      </c>
      <c r="AG84" s="112">
        <f t="shared" si="6"/>
        <v>0</v>
      </c>
      <c r="AH84" s="114">
        <v>0</v>
      </c>
      <c r="AI84" s="118">
        <v>0</v>
      </c>
      <c r="AJ84" s="114" t="s">
        <v>73</v>
      </c>
      <c r="AK84" s="121" t="s">
        <v>73</v>
      </c>
      <c r="AL84" s="114">
        <v>0</v>
      </c>
      <c r="AM84" s="121" t="s">
        <v>73</v>
      </c>
      <c r="AN84" s="121" t="s">
        <v>73</v>
      </c>
      <c r="AO84" s="121" t="s">
        <v>73</v>
      </c>
      <c r="AP84" s="112">
        <f t="shared" si="7"/>
        <v>0</v>
      </c>
      <c r="AQ84" s="112">
        <f>+L84+AD84-AI84</f>
        <v>22540000</v>
      </c>
      <c r="AR84" s="114" t="s">
        <v>65</v>
      </c>
      <c r="AS84" s="118">
        <v>22540000</v>
      </c>
      <c r="AT84" s="114" t="s">
        <v>93</v>
      </c>
      <c r="AU84" s="118">
        <v>0</v>
      </c>
      <c r="AV84" s="122" t="s">
        <v>73</v>
      </c>
      <c r="AW84" s="285">
        <v>12740000</v>
      </c>
      <c r="AX84" s="200">
        <f t="shared" si="8"/>
        <v>9800000</v>
      </c>
      <c r="AY84" s="123">
        <f t="shared" si="9"/>
        <v>0.56521739130434778</v>
      </c>
      <c r="AZ84" s="124">
        <v>0.56521739130434778</v>
      </c>
      <c r="BA84" s="122" t="s">
        <v>73</v>
      </c>
      <c r="BB84" s="114" t="s">
        <v>94</v>
      </c>
      <c r="BC84" s="120" t="s">
        <v>4242</v>
      </c>
      <c r="BD84" s="110" t="s">
        <v>65</v>
      </c>
      <c r="BE84" s="110" t="s">
        <v>65</v>
      </c>
    </row>
    <row r="85" spans="2:57" x14ac:dyDescent="0.25">
      <c r="B85" s="110">
        <v>2025</v>
      </c>
      <c r="C85" s="110">
        <v>891780111</v>
      </c>
      <c r="D85" s="110" t="s">
        <v>63</v>
      </c>
      <c r="E85" s="114" t="s">
        <v>4241</v>
      </c>
      <c r="F85" s="114" t="s">
        <v>4240</v>
      </c>
      <c r="G85" s="114">
        <v>0</v>
      </c>
      <c r="H85" s="114" t="s">
        <v>71</v>
      </c>
      <c r="I85" s="110" t="s">
        <v>64</v>
      </c>
      <c r="J85" s="115" t="s">
        <v>81</v>
      </c>
      <c r="K85" s="120" t="s">
        <v>4239</v>
      </c>
      <c r="L85" s="118">
        <v>12013400</v>
      </c>
      <c r="M85" s="110" t="s">
        <v>66</v>
      </c>
      <c r="N85" s="120" t="s">
        <v>4238</v>
      </c>
      <c r="O85" s="120">
        <v>57438355</v>
      </c>
      <c r="P85" s="114">
        <v>27</v>
      </c>
      <c r="Q85" s="121">
        <v>45670</v>
      </c>
      <c r="R85" s="120">
        <v>2494141000</v>
      </c>
      <c r="S85" s="121">
        <v>45674</v>
      </c>
      <c r="T85" s="118">
        <v>12013400</v>
      </c>
      <c r="U85" s="114" t="s">
        <v>65</v>
      </c>
      <c r="V85" s="118">
        <v>85459497</v>
      </c>
      <c r="W85" s="111" t="s">
        <v>1212</v>
      </c>
      <c r="X85" s="169">
        <v>45674</v>
      </c>
      <c r="Y85" s="169">
        <v>45674</v>
      </c>
      <c r="Z85" s="169" t="s">
        <v>73</v>
      </c>
      <c r="AA85" s="169">
        <v>45808</v>
      </c>
      <c r="AB85" s="112">
        <f t="shared" si="5"/>
        <v>134</v>
      </c>
      <c r="AC85" s="114">
        <v>0</v>
      </c>
      <c r="AD85" s="277">
        <v>0</v>
      </c>
      <c r="AE85" s="114">
        <v>0</v>
      </c>
      <c r="AF85" s="119" t="s">
        <v>73</v>
      </c>
      <c r="AG85" s="112">
        <f t="shared" si="6"/>
        <v>0</v>
      </c>
      <c r="AH85" s="114">
        <v>0</v>
      </c>
      <c r="AI85" s="118">
        <v>0</v>
      </c>
      <c r="AJ85" s="114" t="s">
        <v>73</v>
      </c>
      <c r="AK85" s="121" t="s">
        <v>73</v>
      </c>
      <c r="AL85" s="114">
        <v>0</v>
      </c>
      <c r="AM85" s="121" t="s">
        <v>73</v>
      </c>
      <c r="AN85" s="121" t="s">
        <v>73</v>
      </c>
      <c r="AO85" s="121" t="s">
        <v>73</v>
      </c>
      <c r="AP85" s="112">
        <f t="shared" si="7"/>
        <v>0</v>
      </c>
      <c r="AQ85" s="112">
        <f>+L85+AD85-AI85</f>
        <v>12013400</v>
      </c>
      <c r="AR85" s="114" t="s">
        <v>65</v>
      </c>
      <c r="AS85" s="118">
        <v>12013400</v>
      </c>
      <c r="AT85" s="114" t="s">
        <v>93</v>
      </c>
      <c r="AU85" s="118">
        <v>0</v>
      </c>
      <c r="AV85" s="122" t="s">
        <v>73</v>
      </c>
      <c r="AW85" s="285">
        <v>6713400</v>
      </c>
      <c r="AX85" s="200">
        <f t="shared" si="8"/>
        <v>5300000</v>
      </c>
      <c r="AY85" s="123">
        <f t="shared" si="9"/>
        <v>0.55882597765828157</v>
      </c>
      <c r="AZ85" s="124">
        <v>0.55882597765828157</v>
      </c>
      <c r="BA85" s="122" t="s">
        <v>73</v>
      </c>
      <c r="BB85" s="114" t="s">
        <v>94</v>
      </c>
      <c r="BC85" s="120" t="s">
        <v>4237</v>
      </c>
      <c r="BD85" s="110" t="s">
        <v>65</v>
      </c>
      <c r="BE85" s="110" t="s">
        <v>65</v>
      </c>
    </row>
    <row r="86" spans="2:57" x14ac:dyDescent="0.25">
      <c r="B86" s="110">
        <v>2025</v>
      </c>
      <c r="C86" s="110">
        <v>891780111</v>
      </c>
      <c r="D86" s="110" t="s">
        <v>63</v>
      </c>
      <c r="E86" s="114" t="s">
        <v>4236</v>
      </c>
      <c r="F86" s="114" t="s">
        <v>4235</v>
      </c>
      <c r="G86" s="114">
        <v>0</v>
      </c>
      <c r="H86" s="114" t="s">
        <v>71</v>
      </c>
      <c r="I86" s="110" t="s">
        <v>64</v>
      </c>
      <c r="J86" s="115" t="s">
        <v>81</v>
      </c>
      <c r="K86" s="120" t="s">
        <v>4234</v>
      </c>
      <c r="L86" s="118">
        <v>30820000</v>
      </c>
      <c r="M86" s="110" t="s">
        <v>66</v>
      </c>
      <c r="N86" s="120" t="s">
        <v>4233</v>
      </c>
      <c r="O86" s="120">
        <v>12564024</v>
      </c>
      <c r="P86" s="114">
        <v>28</v>
      </c>
      <c r="Q86" s="121">
        <v>45670</v>
      </c>
      <c r="R86" s="120">
        <v>5573604000</v>
      </c>
      <c r="S86" s="121">
        <v>45674</v>
      </c>
      <c r="T86" s="118">
        <v>30820000</v>
      </c>
      <c r="U86" s="114" t="s">
        <v>65</v>
      </c>
      <c r="V86" s="118">
        <v>12621405</v>
      </c>
      <c r="W86" s="111" t="s">
        <v>2685</v>
      </c>
      <c r="X86" s="169">
        <v>45674</v>
      </c>
      <c r="Y86" s="169">
        <v>45674</v>
      </c>
      <c r="Z86" s="169" t="s">
        <v>73</v>
      </c>
      <c r="AA86" s="169">
        <v>45808</v>
      </c>
      <c r="AB86" s="112">
        <f t="shared" si="5"/>
        <v>134</v>
      </c>
      <c r="AC86" s="114">
        <v>0</v>
      </c>
      <c r="AD86" s="277">
        <v>0</v>
      </c>
      <c r="AE86" s="114">
        <v>0</v>
      </c>
      <c r="AF86" s="119" t="s">
        <v>73</v>
      </c>
      <c r="AG86" s="112">
        <f t="shared" si="6"/>
        <v>0</v>
      </c>
      <c r="AH86" s="114">
        <v>0</v>
      </c>
      <c r="AI86" s="118">
        <v>0</v>
      </c>
      <c r="AJ86" s="114" t="s">
        <v>73</v>
      </c>
      <c r="AK86" s="121" t="s">
        <v>73</v>
      </c>
      <c r="AL86" s="114">
        <v>0</v>
      </c>
      <c r="AM86" s="121" t="s">
        <v>73</v>
      </c>
      <c r="AN86" s="121" t="s">
        <v>73</v>
      </c>
      <c r="AO86" s="121" t="s">
        <v>73</v>
      </c>
      <c r="AP86" s="112">
        <f t="shared" si="7"/>
        <v>0</v>
      </c>
      <c r="AQ86" s="112">
        <f>+L86+AD86-AI86</f>
        <v>30820000</v>
      </c>
      <c r="AR86" s="114" t="s">
        <v>65</v>
      </c>
      <c r="AS86" s="118">
        <v>30820000</v>
      </c>
      <c r="AT86" s="114" t="s">
        <v>93</v>
      </c>
      <c r="AU86" s="118">
        <v>0</v>
      </c>
      <c r="AV86" s="122" t="s">
        <v>73</v>
      </c>
      <c r="AW86" s="285">
        <v>17420000</v>
      </c>
      <c r="AX86" s="200">
        <f t="shared" si="8"/>
        <v>13400000</v>
      </c>
      <c r="AY86" s="123">
        <f t="shared" si="9"/>
        <v>0.56521739130434778</v>
      </c>
      <c r="AZ86" s="124">
        <v>0.56521739130434778</v>
      </c>
      <c r="BA86" s="122" t="s">
        <v>73</v>
      </c>
      <c r="BB86" s="114" t="s">
        <v>94</v>
      </c>
      <c r="BC86" s="120" t="s">
        <v>4232</v>
      </c>
      <c r="BD86" s="110" t="s">
        <v>65</v>
      </c>
      <c r="BE86" s="110" t="s">
        <v>65</v>
      </c>
    </row>
    <row r="87" spans="2:57" x14ac:dyDescent="0.25">
      <c r="B87" s="110">
        <v>2025</v>
      </c>
      <c r="C87" s="110">
        <v>891780111</v>
      </c>
      <c r="D87" s="110" t="s">
        <v>63</v>
      </c>
      <c r="E87" s="114" t="s">
        <v>4231</v>
      </c>
      <c r="F87" s="114" t="s">
        <v>4230</v>
      </c>
      <c r="G87" s="114">
        <v>0</v>
      </c>
      <c r="H87" s="114" t="s">
        <v>71</v>
      </c>
      <c r="I87" s="110" t="s">
        <v>64</v>
      </c>
      <c r="J87" s="115" t="s">
        <v>81</v>
      </c>
      <c r="K87" s="120" t="s">
        <v>4229</v>
      </c>
      <c r="L87" s="118">
        <v>14307200</v>
      </c>
      <c r="M87" s="110" t="s">
        <v>66</v>
      </c>
      <c r="N87" s="120" t="s">
        <v>4228</v>
      </c>
      <c r="O87" s="120">
        <v>57414091</v>
      </c>
      <c r="P87" s="114">
        <v>28</v>
      </c>
      <c r="Q87" s="121">
        <v>45670</v>
      </c>
      <c r="R87" s="120">
        <v>5573604000</v>
      </c>
      <c r="S87" s="121">
        <v>45674</v>
      </c>
      <c r="T87" s="118">
        <v>14307200</v>
      </c>
      <c r="U87" s="114" t="s">
        <v>65</v>
      </c>
      <c r="V87" s="118">
        <v>36557666</v>
      </c>
      <c r="W87" s="111" t="s">
        <v>1512</v>
      </c>
      <c r="X87" s="169">
        <v>45674</v>
      </c>
      <c r="Y87" s="169">
        <v>45674</v>
      </c>
      <c r="Z87" s="169" t="s">
        <v>73</v>
      </c>
      <c r="AA87" s="169">
        <v>45808</v>
      </c>
      <c r="AB87" s="112">
        <f t="shared" si="5"/>
        <v>134</v>
      </c>
      <c r="AC87" s="114">
        <v>0</v>
      </c>
      <c r="AD87" s="277">
        <v>0</v>
      </c>
      <c r="AE87" s="114">
        <v>0</v>
      </c>
      <c r="AF87" s="119" t="s">
        <v>73</v>
      </c>
      <c r="AG87" s="112">
        <f t="shared" si="6"/>
        <v>0</v>
      </c>
      <c r="AH87" s="114">
        <v>0</v>
      </c>
      <c r="AI87" s="118">
        <v>0</v>
      </c>
      <c r="AJ87" s="114" t="s">
        <v>73</v>
      </c>
      <c r="AK87" s="121" t="s">
        <v>73</v>
      </c>
      <c r="AL87" s="114">
        <v>0</v>
      </c>
      <c r="AM87" s="121" t="s">
        <v>73</v>
      </c>
      <c r="AN87" s="121" t="s">
        <v>73</v>
      </c>
      <c r="AO87" s="121" t="s">
        <v>73</v>
      </c>
      <c r="AP87" s="112">
        <f t="shared" si="7"/>
        <v>0</v>
      </c>
      <c r="AQ87" s="112">
        <f>+L87+AD87-AI87</f>
        <v>14307200</v>
      </c>
      <c r="AR87" s="114" t="s">
        <v>65</v>
      </c>
      <c r="AS87" s="118">
        <v>14307200</v>
      </c>
      <c r="AT87" s="114" t="s">
        <v>93</v>
      </c>
      <c r="AU87" s="118">
        <v>0</v>
      </c>
      <c r="AV87" s="122" t="s">
        <v>73</v>
      </c>
      <c r="AW87" s="285">
        <v>7995200</v>
      </c>
      <c r="AX87" s="200">
        <f t="shared" si="8"/>
        <v>6312000</v>
      </c>
      <c r="AY87" s="123">
        <f t="shared" si="9"/>
        <v>0.55882352941176472</v>
      </c>
      <c r="AZ87" s="124">
        <v>0.55882352941176472</v>
      </c>
      <c r="BA87" s="122" t="s">
        <v>73</v>
      </c>
      <c r="BB87" s="114" t="s">
        <v>94</v>
      </c>
      <c r="BC87" s="120" t="s">
        <v>4227</v>
      </c>
      <c r="BD87" s="110" t="s">
        <v>65</v>
      </c>
      <c r="BE87" s="110" t="s">
        <v>65</v>
      </c>
    </row>
    <row r="88" spans="2:57" x14ac:dyDescent="0.25">
      <c r="B88" s="110">
        <v>2025</v>
      </c>
      <c r="C88" s="110">
        <v>891780111</v>
      </c>
      <c r="D88" s="110" t="s">
        <v>63</v>
      </c>
      <c r="E88" s="114" t="s">
        <v>4226</v>
      </c>
      <c r="F88" s="114" t="s">
        <v>4225</v>
      </c>
      <c r="G88" s="114">
        <v>0</v>
      </c>
      <c r="H88" s="114" t="s">
        <v>71</v>
      </c>
      <c r="I88" s="110" t="s">
        <v>64</v>
      </c>
      <c r="J88" s="115" t="s">
        <v>81</v>
      </c>
      <c r="K88" s="120" t="s">
        <v>4224</v>
      </c>
      <c r="L88" s="118">
        <v>12013400</v>
      </c>
      <c r="M88" s="110" t="s">
        <v>66</v>
      </c>
      <c r="N88" s="120" t="s">
        <v>4223</v>
      </c>
      <c r="O88" s="120">
        <v>57427809</v>
      </c>
      <c r="P88" s="114">
        <v>27</v>
      </c>
      <c r="Q88" s="121">
        <v>45670</v>
      </c>
      <c r="R88" s="120">
        <v>2494141000</v>
      </c>
      <c r="S88" s="121">
        <v>45674</v>
      </c>
      <c r="T88" s="118">
        <v>12013400</v>
      </c>
      <c r="U88" s="114" t="s">
        <v>65</v>
      </c>
      <c r="V88" s="118">
        <v>36557666</v>
      </c>
      <c r="W88" s="111" t="s">
        <v>1512</v>
      </c>
      <c r="X88" s="169">
        <v>45674</v>
      </c>
      <c r="Y88" s="169">
        <v>45674</v>
      </c>
      <c r="Z88" s="169" t="s">
        <v>73</v>
      </c>
      <c r="AA88" s="169">
        <v>45808</v>
      </c>
      <c r="AB88" s="112">
        <f t="shared" si="5"/>
        <v>134</v>
      </c>
      <c r="AC88" s="114">
        <v>0</v>
      </c>
      <c r="AD88" s="277">
        <v>0</v>
      </c>
      <c r="AE88" s="114">
        <v>0</v>
      </c>
      <c r="AF88" s="119" t="s">
        <v>73</v>
      </c>
      <c r="AG88" s="112">
        <f t="shared" si="6"/>
        <v>0</v>
      </c>
      <c r="AH88" s="114">
        <v>0</v>
      </c>
      <c r="AI88" s="118">
        <v>0</v>
      </c>
      <c r="AJ88" s="114" t="s">
        <v>73</v>
      </c>
      <c r="AK88" s="121" t="s">
        <v>73</v>
      </c>
      <c r="AL88" s="114">
        <v>0</v>
      </c>
      <c r="AM88" s="121" t="s">
        <v>73</v>
      </c>
      <c r="AN88" s="121" t="s">
        <v>73</v>
      </c>
      <c r="AO88" s="121" t="s">
        <v>73</v>
      </c>
      <c r="AP88" s="112">
        <f t="shared" si="7"/>
        <v>0</v>
      </c>
      <c r="AQ88" s="112">
        <f>+L88+AD88-AI88</f>
        <v>12013400</v>
      </c>
      <c r="AR88" s="114" t="s">
        <v>65</v>
      </c>
      <c r="AS88" s="118">
        <v>12013400</v>
      </c>
      <c r="AT88" s="114" t="s">
        <v>93</v>
      </c>
      <c r="AU88" s="118">
        <v>0</v>
      </c>
      <c r="AV88" s="122" t="s">
        <v>73</v>
      </c>
      <c r="AW88" s="285">
        <v>6713400</v>
      </c>
      <c r="AX88" s="200">
        <f t="shared" si="8"/>
        <v>5300000</v>
      </c>
      <c r="AY88" s="123">
        <f t="shared" si="9"/>
        <v>0.55882597765828157</v>
      </c>
      <c r="AZ88" s="124">
        <v>0.55882597765828157</v>
      </c>
      <c r="BA88" s="122" t="s">
        <v>73</v>
      </c>
      <c r="BB88" s="114" t="s">
        <v>94</v>
      </c>
      <c r="BC88" s="120" t="s">
        <v>4222</v>
      </c>
      <c r="BD88" s="110" t="s">
        <v>65</v>
      </c>
      <c r="BE88" s="110" t="s">
        <v>65</v>
      </c>
    </row>
    <row r="89" spans="2:57" x14ac:dyDescent="0.25">
      <c r="B89" s="110">
        <v>2025</v>
      </c>
      <c r="C89" s="110">
        <v>891780111</v>
      </c>
      <c r="D89" s="110" t="s">
        <v>63</v>
      </c>
      <c r="E89" s="114" t="s">
        <v>4221</v>
      </c>
      <c r="F89" s="114" t="s">
        <v>4220</v>
      </c>
      <c r="G89" s="114">
        <v>0</v>
      </c>
      <c r="H89" s="114" t="s">
        <v>71</v>
      </c>
      <c r="I89" s="110" t="s">
        <v>64</v>
      </c>
      <c r="J89" s="115" t="s">
        <v>81</v>
      </c>
      <c r="K89" s="120" t="s">
        <v>4219</v>
      </c>
      <c r="L89" s="118">
        <v>19780000</v>
      </c>
      <c r="M89" s="110" t="s">
        <v>66</v>
      </c>
      <c r="N89" s="120" t="s">
        <v>4218</v>
      </c>
      <c r="O89" s="120">
        <v>1082968283</v>
      </c>
      <c r="P89" s="114">
        <v>28</v>
      </c>
      <c r="Q89" s="121">
        <v>45670</v>
      </c>
      <c r="R89" s="120">
        <v>5573604000</v>
      </c>
      <c r="S89" s="121">
        <v>45674</v>
      </c>
      <c r="T89" s="118">
        <v>19780000</v>
      </c>
      <c r="U89" s="114" t="s">
        <v>65</v>
      </c>
      <c r="V89" s="118">
        <v>12621405</v>
      </c>
      <c r="W89" s="111" t="s">
        <v>2685</v>
      </c>
      <c r="X89" s="169">
        <v>45674</v>
      </c>
      <c r="Y89" s="169">
        <v>45674</v>
      </c>
      <c r="Z89" s="169" t="s">
        <v>73</v>
      </c>
      <c r="AA89" s="169">
        <v>45808</v>
      </c>
      <c r="AB89" s="112">
        <f t="shared" si="5"/>
        <v>134</v>
      </c>
      <c r="AC89" s="114">
        <v>0</v>
      </c>
      <c r="AD89" s="277">
        <v>0</v>
      </c>
      <c r="AE89" s="114">
        <v>0</v>
      </c>
      <c r="AF89" s="119" t="s">
        <v>73</v>
      </c>
      <c r="AG89" s="112">
        <f t="shared" si="6"/>
        <v>0</v>
      </c>
      <c r="AH89" s="114">
        <v>0</v>
      </c>
      <c r="AI89" s="118">
        <v>0</v>
      </c>
      <c r="AJ89" s="114" t="s">
        <v>73</v>
      </c>
      <c r="AK89" s="121" t="s">
        <v>73</v>
      </c>
      <c r="AL89" s="114">
        <v>0</v>
      </c>
      <c r="AM89" s="121" t="s">
        <v>73</v>
      </c>
      <c r="AN89" s="121" t="s">
        <v>73</v>
      </c>
      <c r="AO89" s="121" t="s">
        <v>73</v>
      </c>
      <c r="AP89" s="112">
        <f t="shared" si="7"/>
        <v>0</v>
      </c>
      <c r="AQ89" s="112">
        <f>+L89+AD89-AI89</f>
        <v>19780000</v>
      </c>
      <c r="AR89" s="114" t="s">
        <v>65</v>
      </c>
      <c r="AS89" s="118">
        <v>19780000</v>
      </c>
      <c r="AT89" s="114" t="s">
        <v>93</v>
      </c>
      <c r="AU89" s="118">
        <v>0</v>
      </c>
      <c r="AV89" s="122" t="s">
        <v>73</v>
      </c>
      <c r="AW89" s="285">
        <v>11180000</v>
      </c>
      <c r="AX89" s="200">
        <f t="shared" si="8"/>
        <v>8600000</v>
      </c>
      <c r="AY89" s="123">
        <f t="shared" si="9"/>
        <v>0.56521739130434778</v>
      </c>
      <c r="AZ89" s="124">
        <v>0.56521739130434778</v>
      </c>
      <c r="BA89" s="122" t="s">
        <v>73</v>
      </c>
      <c r="BB89" s="114" t="s">
        <v>94</v>
      </c>
      <c r="BC89" s="120" t="s">
        <v>4217</v>
      </c>
      <c r="BD89" s="110" t="s">
        <v>65</v>
      </c>
      <c r="BE89" s="110" t="s">
        <v>65</v>
      </c>
    </row>
    <row r="90" spans="2:57" x14ac:dyDescent="0.25">
      <c r="B90" s="110">
        <v>2025</v>
      </c>
      <c r="C90" s="110">
        <v>891780111</v>
      </c>
      <c r="D90" s="110" t="s">
        <v>63</v>
      </c>
      <c r="E90" s="114" t="s">
        <v>4216</v>
      </c>
      <c r="F90" s="114" t="s">
        <v>4215</v>
      </c>
      <c r="G90" s="114">
        <v>0</v>
      </c>
      <c r="H90" s="114" t="s">
        <v>71</v>
      </c>
      <c r="I90" s="110" t="s">
        <v>64</v>
      </c>
      <c r="J90" s="115" t="s">
        <v>81</v>
      </c>
      <c r="K90" s="120" t="s">
        <v>4214</v>
      </c>
      <c r="L90" s="118">
        <v>12013400</v>
      </c>
      <c r="M90" s="110" t="s">
        <v>66</v>
      </c>
      <c r="N90" s="120" t="s">
        <v>4213</v>
      </c>
      <c r="O90" s="120">
        <v>36548123</v>
      </c>
      <c r="P90" s="114">
        <v>27</v>
      </c>
      <c r="Q90" s="121">
        <v>45670</v>
      </c>
      <c r="R90" s="120">
        <v>2494141000</v>
      </c>
      <c r="S90" s="121">
        <v>45674</v>
      </c>
      <c r="T90" s="118">
        <v>12013400</v>
      </c>
      <c r="U90" s="114" t="s">
        <v>65</v>
      </c>
      <c r="V90" s="118">
        <v>57400977</v>
      </c>
      <c r="W90" s="111" t="s">
        <v>3988</v>
      </c>
      <c r="X90" s="169">
        <v>45674</v>
      </c>
      <c r="Y90" s="169">
        <v>45674</v>
      </c>
      <c r="Z90" s="169" t="s">
        <v>73</v>
      </c>
      <c r="AA90" s="169">
        <v>45808</v>
      </c>
      <c r="AB90" s="112">
        <f t="shared" si="5"/>
        <v>134</v>
      </c>
      <c r="AC90" s="114">
        <v>0</v>
      </c>
      <c r="AD90" s="277">
        <v>0</v>
      </c>
      <c r="AE90" s="114">
        <v>0</v>
      </c>
      <c r="AF90" s="119" t="s">
        <v>73</v>
      </c>
      <c r="AG90" s="112">
        <f t="shared" si="6"/>
        <v>0</v>
      </c>
      <c r="AH90" s="114">
        <v>0</v>
      </c>
      <c r="AI90" s="118">
        <v>0</v>
      </c>
      <c r="AJ90" s="114" t="s">
        <v>73</v>
      </c>
      <c r="AK90" s="121" t="s">
        <v>73</v>
      </c>
      <c r="AL90" s="114">
        <v>0</v>
      </c>
      <c r="AM90" s="121" t="s">
        <v>73</v>
      </c>
      <c r="AN90" s="121" t="s">
        <v>73</v>
      </c>
      <c r="AO90" s="121" t="s">
        <v>73</v>
      </c>
      <c r="AP90" s="112">
        <f t="shared" si="7"/>
        <v>0</v>
      </c>
      <c r="AQ90" s="112">
        <f>+L90+AD90-AI90</f>
        <v>12013400</v>
      </c>
      <c r="AR90" s="114" t="s">
        <v>65</v>
      </c>
      <c r="AS90" s="118">
        <v>12013400</v>
      </c>
      <c r="AT90" s="114" t="s">
        <v>93</v>
      </c>
      <c r="AU90" s="118">
        <v>0</v>
      </c>
      <c r="AV90" s="122" t="s">
        <v>73</v>
      </c>
      <c r="AW90" s="285">
        <v>6713400</v>
      </c>
      <c r="AX90" s="200">
        <f t="shared" si="8"/>
        <v>5300000</v>
      </c>
      <c r="AY90" s="123">
        <f t="shared" si="9"/>
        <v>0.55882597765828157</v>
      </c>
      <c r="AZ90" s="124">
        <v>0.55882597765828157</v>
      </c>
      <c r="BA90" s="122" t="s">
        <v>73</v>
      </c>
      <c r="BB90" s="114" t="s">
        <v>94</v>
      </c>
      <c r="BC90" s="120" t="s">
        <v>4212</v>
      </c>
      <c r="BD90" s="110" t="s">
        <v>65</v>
      </c>
      <c r="BE90" s="110" t="s">
        <v>65</v>
      </c>
    </row>
    <row r="91" spans="2:57" x14ac:dyDescent="0.25">
      <c r="B91" s="110">
        <v>2025</v>
      </c>
      <c r="C91" s="110">
        <v>891780111</v>
      </c>
      <c r="D91" s="110" t="s">
        <v>63</v>
      </c>
      <c r="E91" s="114" t="s">
        <v>4211</v>
      </c>
      <c r="F91" s="114" t="s">
        <v>4210</v>
      </c>
      <c r="G91" s="114">
        <v>0</v>
      </c>
      <c r="H91" s="114" t="s">
        <v>71</v>
      </c>
      <c r="I91" s="110" t="s">
        <v>64</v>
      </c>
      <c r="J91" s="115" t="s">
        <v>81</v>
      </c>
      <c r="K91" s="120" t="s">
        <v>1766</v>
      </c>
      <c r="L91" s="118">
        <v>19040000</v>
      </c>
      <c r="M91" s="110" t="s">
        <v>66</v>
      </c>
      <c r="N91" s="120" t="s">
        <v>4209</v>
      </c>
      <c r="O91" s="120">
        <v>1065883393</v>
      </c>
      <c r="P91" s="114">
        <v>28</v>
      </c>
      <c r="Q91" s="121">
        <v>45670</v>
      </c>
      <c r="R91" s="120">
        <v>5573604000</v>
      </c>
      <c r="S91" s="121">
        <v>45674</v>
      </c>
      <c r="T91" s="118">
        <v>19040000</v>
      </c>
      <c r="U91" s="114" t="s">
        <v>65</v>
      </c>
      <c r="V91" s="118">
        <v>15443332</v>
      </c>
      <c r="W91" s="111" t="s">
        <v>1764</v>
      </c>
      <c r="X91" s="169">
        <v>45674</v>
      </c>
      <c r="Y91" s="169">
        <v>45674</v>
      </c>
      <c r="Z91" s="169" t="s">
        <v>73</v>
      </c>
      <c r="AA91" s="169">
        <v>45808</v>
      </c>
      <c r="AB91" s="112">
        <f t="shared" si="5"/>
        <v>134</v>
      </c>
      <c r="AC91" s="114">
        <v>0</v>
      </c>
      <c r="AD91" s="277">
        <v>0</v>
      </c>
      <c r="AE91" s="114">
        <v>0</v>
      </c>
      <c r="AF91" s="119" t="s">
        <v>73</v>
      </c>
      <c r="AG91" s="112">
        <f t="shared" si="6"/>
        <v>0</v>
      </c>
      <c r="AH91" s="114">
        <v>0</v>
      </c>
      <c r="AI91" s="118">
        <v>0</v>
      </c>
      <c r="AJ91" s="114" t="s">
        <v>73</v>
      </c>
      <c r="AK91" s="121" t="s">
        <v>73</v>
      </c>
      <c r="AL91" s="114">
        <v>0</v>
      </c>
      <c r="AM91" s="121" t="s">
        <v>73</v>
      </c>
      <c r="AN91" s="121" t="s">
        <v>73</v>
      </c>
      <c r="AO91" s="121" t="s">
        <v>73</v>
      </c>
      <c r="AP91" s="112">
        <f t="shared" si="7"/>
        <v>0</v>
      </c>
      <c r="AQ91" s="112">
        <f>+L91+AD91-AI91</f>
        <v>19040000</v>
      </c>
      <c r="AR91" s="114" t="s">
        <v>65</v>
      </c>
      <c r="AS91" s="118">
        <v>19040000</v>
      </c>
      <c r="AT91" s="114" t="s">
        <v>93</v>
      </c>
      <c r="AU91" s="118">
        <v>0</v>
      </c>
      <c r="AV91" s="122" t="s">
        <v>73</v>
      </c>
      <c r="AW91" s="285">
        <v>10640000</v>
      </c>
      <c r="AX91" s="200">
        <f t="shared" si="8"/>
        <v>8400000</v>
      </c>
      <c r="AY91" s="123">
        <f t="shared" si="9"/>
        <v>0.55882352941176472</v>
      </c>
      <c r="AZ91" s="124">
        <v>0.55882352941176472</v>
      </c>
      <c r="BA91" s="122" t="s">
        <v>73</v>
      </c>
      <c r="BB91" s="114" t="s">
        <v>94</v>
      </c>
      <c r="BC91" s="120" t="s">
        <v>4208</v>
      </c>
      <c r="BD91" s="110" t="s">
        <v>65</v>
      </c>
      <c r="BE91" s="110" t="s">
        <v>65</v>
      </c>
    </row>
    <row r="92" spans="2:57" x14ac:dyDescent="0.25">
      <c r="B92" s="110">
        <v>2025</v>
      </c>
      <c r="C92" s="110">
        <v>891780111</v>
      </c>
      <c r="D92" s="110" t="s">
        <v>63</v>
      </c>
      <c r="E92" s="114" t="s">
        <v>4207</v>
      </c>
      <c r="F92" s="114" t="s">
        <v>4206</v>
      </c>
      <c r="G92" s="114">
        <v>0</v>
      </c>
      <c r="H92" s="114" t="s">
        <v>71</v>
      </c>
      <c r="I92" s="110" t="s">
        <v>64</v>
      </c>
      <c r="J92" s="115" t="s">
        <v>81</v>
      </c>
      <c r="K92" s="120" t="s">
        <v>1766</v>
      </c>
      <c r="L92" s="118">
        <v>17167800</v>
      </c>
      <c r="M92" s="110" t="s">
        <v>66</v>
      </c>
      <c r="N92" s="120" t="s">
        <v>4205</v>
      </c>
      <c r="O92" s="120">
        <v>40935289</v>
      </c>
      <c r="P92" s="114">
        <v>28</v>
      </c>
      <c r="Q92" s="121">
        <v>45670</v>
      </c>
      <c r="R92" s="120">
        <v>5573604000</v>
      </c>
      <c r="S92" s="121">
        <v>45674</v>
      </c>
      <c r="T92" s="118">
        <v>17167800</v>
      </c>
      <c r="U92" s="114" t="s">
        <v>65</v>
      </c>
      <c r="V92" s="118">
        <v>15443332</v>
      </c>
      <c r="W92" s="111" t="s">
        <v>1764</v>
      </c>
      <c r="X92" s="169">
        <v>45674</v>
      </c>
      <c r="Y92" s="169">
        <v>45674</v>
      </c>
      <c r="Z92" s="169" t="s">
        <v>73</v>
      </c>
      <c r="AA92" s="169">
        <v>45808</v>
      </c>
      <c r="AB92" s="112">
        <f t="shared" si="5"/>
        <v>134</v>
      </c>
      <c r="AC92" s="114">
        <v>0</v>
      </c>
      <c r="AD92" s="277">
        <v>0</v>
      </c>
      <c r="AE92" s="114">
        <v>0</v>
      </c>
      <c r="AF92" s="119" t="s">
        <v>73</v>
      </c>
      <c r="AG92" s="112">
        <f t="shared" si="6"/>
        <v>0</v>
      </c>
      <c r="AH92" s="114">
        <v>0</v>
      </c>
      <c r="AI92" s="118">
        <v>0</v>
      </c>
      <c r="AJ92" s="114" t="s">
        <v>73</v>
      </c>
      <c r="AK92" s="121" t="s">
        <v>73</v>
      </c>
      <c r="AL92" s="114">
        <v>0</v>
      </c>
      <c r="AM92" s="121" t="s">
        <v>73</v>
      </c>
      <c r="AN92" s="121" t="s">
        <v>73</v>
      </c>
      <c r="AO92" s="121" t="s">
        <v>73</v>
      </c>
      <c r="AP92" s="112">
        <f t="shared" si="7"/>
        <v>0</v>
      </c>
      <c r="AQ92" s="112">
        <f>+L92+AD92-AI92</f>
        <v>17167800</v>
      </c>
      <c r="AR92" s="114" t="s">
        <v>65</v>
      </c>
      <c r="AS92" s="118">
        <v>17167800</v>
      </c>
      <c r="AT92" s="114" t="s">
        <v>93</v>
      </c>
      <c r="AU92" s="118">
        <v>0</v>
      </c>
      <c r="AV92" s="122" t="s">
        <v>73</v>
      </c>
      <c r="AW92" s="285">
        <v>9593800</v>
      </c>
      <c r="AX92" s="200">
        <f t="shared" si="8"/>
        <v>7574000</v>
      </c>
      <c r="AY92" s="123">
        <f t="shared" si="9"/>
        <v>0.55882524260534261</v>
      </c>
      <c r="AZ92" s="124">
        <v>0.55882524260534261</v>
      </c>
      <c r="BA92" s="122" t="s">
        <v>73</v>
      </c>
      <c r="BB92" s="114" t="s">
        <v>94</v>
      </c>
      <c r="BC92" s="120" t="s">
        <v>4204</v>
      </c>
      <c r="BD92" s="110" t="s">
        <v>65</v>
      </c>
      <c r="BE92" s="110" t="s">
        <v>65</v>
      </c>
    </row>
    <row r="93" spans="2:57" x14ac:dyDescent="0.25">
      <c r="B93" s="110">
        <v>2025</v>
      </c>
      <c r="C93" s="110">
        <v>891780111</v>
      </c>
      <c r="D93" s="110" t="s">
        <v>63</v>
      </c>
      <c r="E93" s="114" t="s">
        <v>4203</v>
      </c>
      <c r="F93" s="114" t="s">
        <v>4202</v>
      </c>
      <c r="G93" s="114">
        <v>0</v>
      </c>
      <c r="H93" s="114" t="s">
        <v>71</v>
      </c>
      <c r="I93" s="110" t="s">
        <v>64</v>
      </c>
      <c r="J93" s="115" t="s">
        <v>81</v>
      </c>
      <c r="K93" s="120" t="s">
        <v>4201</v>
      </c>
      <c r="L93" s="118">
        <v>21000000</v>
      </c>
      <c r="M93" s="110" t="s">
        <v>66</v>
      </c>
      <c r="N93" s="120" t="s">
        <v>4200</v>
      </c>
      <c r="O93" s="120">
        <v>1143139441</v>
      </c>
      <c r="P93" s="114">
        <v>28</v>
      </c>
      <c r="Q93" s="121">
        <v>45670</v>
      </c>
      <c r="R93" s="120">
        <v>5573604000</v>
      </c>
      <c r="S93" s="121">
        <v>45674</v>
      </c>
      <c r="T93" s="118">
        <v>21000000</v>
      </c>
      <c r="U93" s="114" t="s">
        <v>65</v>
      </c>
      <c r="V93" s="118">
        <v>84452087</v>
      </c>
      <c r="W93" s="111" t="s">
        <v>1785</v>
      </c>
      <c r="X93" s="169">
        <v>45674</v>
      </c>
      <c r="Y93" s="169">
        <v>45674</v>
      </c>
      <c r="Z93" s="169" t="s">
        <v>73</v>
      </c>
      <c r="AA93" s="169">
        <v>45808</v>
      </c>
      <c r="AB93" s="112">
        <f t="shared" si="5"/>
        <v>134</v>
      </c>
      <c r="AC93" s="114">
        <v>0</v>
      </c>
      <c r="AD93" s="277">
        <v>0</v>
      </c>
      <c r="AE93" s="114">
        <v>0</v>
      </c>
      <c r="AF93" s="119" t="s">
        <v>73</v>
      </c>
      <c r="AG93" s="112">
        <f t="shared" si="6"/>
        <v>0</v>
      </c>
      <c r="AH93" s="114">
        <v>0</v>
      </c>
      <c r="AI93" s="118">
        <v>0</v>
      </c>
      <c r="AJ93" s="114" t="s">
        <v>73</v>
      </c>
      <c r="AK93" s="121" t="s">
        <v>73</v>
      </c>
      <c r="AL93" s="114">
        <v>0</v>
      </c>
      <c r="AM93" s="121" t="s">
        <v>73</v>
      </c>
      <c r="AN93" s="121" t="s">
        <v>73</v>
      </c>
      <c r="AO93" s="121" t="s">
        <v>73</v>
      </c>
      <c r="AP93" s="112">
        <f t="shared" si="7"/>
        <v>0</v>
      </c>
      <c r="AQ93" s="112">
        <f>+L93+AD93-AI93</f>
        <v>21000000</v>
      </c>
      <c r="AR93" s="114" t="s">
        <v>65</v>
      </c>
      <c r="AS93" s="118">
        <v>21000000</v>
      </c>
      <c r="AT93" s="114" t="s">
        <v>93</v>
      </c>
      <c r="AU93" s="118">
        <v>0</v>
      </c>
      <c r="AV93" s="122" t="s">
        <v>73</v>
      </c>
      <c r="AW93" s="285">
        <v>12600000</v>
      </c>
      <c r="AX93" s="200">
        <f t="shared" si="8"/>
        <v>8400000</v>
      </c>
      <c r="AY93" s="123">
        <f t="shared" si="9"/>
        <v>0.6</v>
      </c>
      <c r="AZ93" s="124">
        <v>0.6</v>
      </c>
      <c r="BA93" s="122" t="s">
        <v>73</v>
      </c>
      <c r="BB93" s="114" t="s">
        <v>94</v>
      </c>
      <c r="BC93" s="120" t="s">
        <v>4199</v>
      </c>
      <c r="BD93" s="110" t="s">
        <v>65</v>
      </c>
      <c r="BE93" s="110" t="s">
        <v>65</v>
      </c>
    </row>
    <row r="94" spans="2:57" x14ac:dyDescent="0.25">
      <c r="B94" s="110">
        <v>2025</v>
      </c>
      <c r="C94" s="110">
        <v>891780111</v>
      </c>
      <c r="D94" s="110" t="s">
        <v>63</v>
      </c>
      <c r="E94" s="114" t="s">
        <v>4198</v>
      </c>
      <c r="F94" s="114" t="s">
        <v>4197</v>
      </c>
      <c r="G94" s="114">
        <v>0</v>
      </c>
      <c r="H94" s="114" t="s">
        <v>71</v>
      </c>
      <c r="I94" s="110" t="s">
        <v>64</v>
      </c>
      <c r="J94" s="115" t="s">
        <v>81</v>
      </c>
      <c r="K94" s="120" t="s">
        <v>4196</v>
      </c>
      <c r="L94" s="118">
        <v>18133400</v>
      </c>
      <c r="M94" s="110" t="s">
        <v>66</v>
      </c>
      <c r="N94" s="120" t="s">
        <v>4195</v>
      </c>
      <c r="O94" s="120">
        <v>1082911157</v>
      </c>
      <c r="P94" s="114">
        <v>28</v>
      </c>
      <c r="Q94" s="121">
        <v>45670</v>
      </c>
      <c r="R94" s="120">
        <v>5573604000</v>
      </c>
      <c r="S94" s="121">
        <v>45674</v>
      </c>
      <c r="T94" s="118">
        <v>18133400</v>
      </c>
      <c r="U94" s="114" t="s">
        <v>65</v>
      </c>
      <c r="V94" s="118">
        <v>84452087</v>
      </c>
      <c r="W94" s="111" t="s">
        <v>1785</v>
      </c>
      <c r="X94" s="169">
        <v>45674</v>
      </c>
      <c r="Y94" s="169">
        <v>45674</v>
      </c>
      <c r="Z94" s="169" t="s">
        <v>73</v>
      </c>
      <c r="AA94" s="169">
        <v>45808</v>
      </c>
      <c r="AB94" s="112">
        <f t="shared" si="5"/>
        <v>134</v>
      </c>
      <c r="AC94" s="114">
        <v>0</v>
      </c>
      <c r="AD94" s="277">
        <v>0</v>
      </c>
      <c r="AE94" s="114">
        <v>0</v>
      </c>
      <c r="AF94" s="119" t="s">
        <v>73</v>
      </c>
      <c r="AG94" s="112">
        <f t="shared" si="6"/>
        <v>0</v>
      </c>
      <c r="AH94" s="114">
        <v>0</v>
      </c>
      <c r="AI94" s="118">
        <v>0</v>
      </c>
      <c r="AJ94" s="114" t="s">
        <v>73</v>
      </c>
      <c r="AK94" s="121" t="s">
        <v>73</v>
      </c>
      <c r="AL94" s="114">
        <v>0</v>
      </c>
      <c r="AM94" s="121" t="s">
        <v>73</v>
      </c>
      <c r="AN94" s="121" t="s">
        <v>73</v>
      </c>
      <c r="AO94" s="121" t="s">
        <v>73</v>
      </c>
      <c r="AP94" s="112">
        <f t="shared" si="7"/>
        <v>0</v>
      </c>
      <c r="AQ94" s="112">
        <f>+L94+AD94-AI94</f>
        <v>18133400</v>
      </c>
      <c r="AR94" s="114" t="s">
        <v>65</v>
      </c>
      <c r="AS94" s="118">
        <v>18133400</v>
      </c>
      <c r="AT94" s="114" t="s">
        <v>93</v>
      </c>
      <c r="AU94" s="118">
        <v>0</v>
      </c>
      <c r="AV94" s="122" t="s">
        <v>73</v>
      </c>
      <c r="AW94" s="285">
        <v>10133400</v>
      </c>
      <c r="AX94" s="200">
        <f t="shared" si="8"/>
        <v>8000000</v>
      </c>
      <c r="AY94" s="123">
        <f t="shared" si="9"/>
        <v>0.55882515137811994</v>
      </c>
      <c r="AZ94" s="124">
        <v>0.55882515137811994</v>
      </c>
      <c r="BA94" s="122" t="s">
        <v>73</v>
      </c>
      <c r="BB94" s="114" t="s">
        <v>94</v>
      </c>
      <c r="BC94" s="120" t="s">
        <v>4194</v>
      </c>
      <c r="BD94" s="110" t="s">
        <v>65</v>
      </c>
      <c r="BE94" s="110" t="s">
        <v>65</v>
      </c>
    </row>
    <row r="95" spans="2:57" x14ac:dyDescent="0.25">
      <c r="B95" s="110">
        <v>2025</v>
      </c>
      <c r="C95" s="110">
        <v>891780111</v>
      </c>
      <c r="D95" s="110" t="s">
        <v>63</v>
      </c>
      <c r="E95" s="114" t="s">
        <v>4193</v>
      </c>
      <c r="F95" s="114" t="s">
        <v>4192</v>
      </c>
      <c r="G95" s="114">
        <v>0</v>
      </c>
      <c r="H95" s="114" t="s">
        <v>71</v>
      </c>
      <c r="I95" s="110" t="s">
        <v>64</v>
      </c>
      <c r="J95" s="115" t="s">
        <v>81</v>
      </c>
      <c r="K95" s="120" t="s">
        <v>4191</v>
      </c>
      <c r="L95" s="118">
        <v>6944000</v>
      </c>
      <c r="M95" s="110" t="s">
        <v>66</v>
      </c>
      <c r="N95" s="120" t="s">
        <v>1621</v>
      </c>
      <c r="O95" s="120">
        <v>1082935807</v>
      </c>
      <c r="P95" s="114">
        <v>28</v>
      </c>
      <c r="Q95" s="121">
        <v>45670</v>
      </c>
      <c r="R95" s="120">
        <v>5573604000</v>
      </c>
      <c r="S95" s="121">
        <v>45674</v>
      </c>
      <c r="T95" s="118">
        <v>6944000</v>
      </c>
      <c r="U95" s="114" t="s">
        <v>65</v>
      </c>
      <c r="V95" s="118">
        <v>39058006</v>
      </c>
      <c r="W95" s="111" t="s">
        <v>1604</v>
      </c>
      <c r="X95" s="169">
        <v>45674</v>
      </c>
      <c r="Y95" s="169">
        <v>45674</v>
      </c>
      <c r="Z95" s="169" t="s">
        <v>73</v>
      </c>
      <c r="AA95" s="169">
        <v>45716</v>
      </c>
      <c r="AB95" s="112">
        <f t="shared" si="5"/>
        <v>42</v>
      </c>
      <c r="AC95" s="114">
        <v>0</v>
      </c>
      <c r="AD95" s="277">
        <v>0</v>
      </c>
      <c r="AE95" s="114">
        <v>0</v>
      </c>
      <c r="AF95" s="119" t="s">
        <v>73</v>
      </c>
      <c r="AG95" s="112">
        <f t="shared" si="6"/>
        <v>0</v>
      </c>
      <c r="AH95" s="114">
        <v>0</v>
      </c>
      <c r="AI95" s="118">
        <v>0</v>
      </c>
      <c r="AJ95" s="114" t="s">
        <v>73</v>
      </c>
      <c r="AK95" s="121" t="s">
        <v>73</v>
      </c>
      <c r="AL95" s="114">
        <v>0</v>
      </c>
      <c r="AM95" s="121" t="s">
        <v>73</v>
      </c>
      <c r="AN95" s="121" t="s">
        <v>73</v>
      </c>
      <c r="AO95" s="121" t="s">
        <v>73</v>
      </c>
      <c r="AP95" s="112">
        <f t="shared" si="7"/>
        <v>0</v>
      </c>
      <c r="AQ95" s="112">
        <f>+L95+AD95-AI95</f>
        <v>6944000</v>
      </c>
      <c r="AR95" s="114" t="s">
        <v>65</v>
      </c>
      <c r="AS95" s="118">
        <v>6944000</v>
      </c>
      <c r="AT95" s="114" t="s">
        <v>93</v>
      </c>
      <c r="AU95" s="118">
        <v>0</v>
      </c>
      <c r="AV95" s="122" t="s">
        <v>73</v>
      </c>
      <c r="AW95" s="285">
        <v>6944000</v>
      </c>
      <c r="AX95" s="200">
        <f t="shared" si="8"/>
        <v>0</v>
      </c>
      <c r="AY95" s="123">
        <f t="shared" si="9"/>
        <v>1</v>
      </c>
      <c r="AZ95" s="124">
        <v>1</v>
      </c>
      <c r="BA95" s="122" t="s">
        <v>73</v>
      </c>
      <c r="BB95" s="114" t="s">
        <v>344</v>
      </c>
      <c r="BC95" s="120" t="s">
        <v>4190</v>
      </c>
      <c r="BD95" s="110" t="s">
        <v>65</v>
      </c>
      <c r="BE95" s="110" t="s">
        <v>65</v>
      </c>
    </row>
    <row r="96" spans="2:57" x14ac:dyDescent="0.25">
      <c r="B96" s="110">
        <v>2025</v>
      </c>
      <c r="C96" s="110">
        <v>891780111</v>
      </c>
      <c r="D96" s="110" t="s">
        <v>63</v>
      </c>
      <c r="E96" s="114" t="s">
        <v>4189</v>
      </c>
      <c r="F96" s="114" t="s">
        <v>4188</v>
      </c>
      <c r="G96" s="114">
        <v>0</v>
      </c>
      <c r="H96" s="114" t="s">
        <v>71</v>
      </c>
      <c r="I96" s="110" t="s">
        <v>64</v>
      </c>
      <c r="J96" s="115" t="s">
        <v>81</v>
      </c>
      <c r="K96" s="120" t="s">
        <v>4187</v>
      </c>
      <c r="L96" s="118">
        <v>15739800</v>
      </c>
      <c r="M96" s="110" t="s">
        <v>66</v>
      </c>
      <c r="N96" s="120" t="s">
        <v>4186</v>
      </c>
      <c r="O96" s="120">
        <v>85468611</v>
      </c>
      <c r="P96" s="114">
        <v>28</v>
      </c>
      <c r="Q96" s="121">
        <v>45670</v>
      </c>
      <c r="R96" s="120">
        <v>5573604000</v>
      </c>
      <c r="S96" s="121">
        <v>45674</v>
      </c>
      <c r="T96" s="118">
        <v>15739800</v>
      </c>
      <c r="U96" s="114" t="s">
        <v>65</v>
      </c>
      <c r="V96" s="118">
        <v>72175281</v>
      </c>
      <c r="W96" s="111" t="s">
        <v>1562</v>
      </c>
      <c r="X96" s="169">
        <v>45674</v>
      </c>
      <c r="Y96" s="169">
        <v>45674</v>
      </c>
      <c r="Z96" s="169" t="s">
        <v>73</v>
      </c>
      <c r="AA96" s="169">
        <v>45808</v>
      </c>
      <c r="AB96" s="112">
        <f t="shared" si="5"/>
        <v>134</v>
      </c>
      <c r="AC96" s="114">
        <v>0</v>
      </c>
      <c r="AD96" s="277">
        <v>0</v>
      </c>
      <c r="AE96" s="114">
        <v>0</v>
      </c>
      <c r="AF96" s="119" t="s">
        <v>73</v>
      </c>
      <c r="AG96" s="112">
        <f t="shared" si="6"/>
        <v>0</v>
      </c>
      <c r="AH96" s="114">
        <v>0</v>
      </c>
      <c r="AI96" s="118">
        <v>0</v>
      </c>
      <c r="AJ96" s="114" t="s">
        <v>73</v>
      </c>
      <c r="AK96" s="121" t="s">
        <v>73</v>
      </c>
      <c r="AL96" s="114">
        <v>0</v>
      </c>
      <c r="AM96" s="121" t="s">
        <v>73</v>
      </c>
      <c r="AN96" s="121" t="s">
        <v>73</v>
      </c>
      <c r="AO96" s="121" t="s">
        <v>73</v>
      </c>
      <c r="AP96" s="112">
        <f t="shared" si="7"/>
        <v>0</v>
      </c>
      <c r="AQ96" s="112">
        <f>+L96+AD96-AI96</f>
        <v>15739800</v>
      </c>
      <c r="AR96" s="114" t="s">
        <v>65</v>
      </c>
      <c r="AS96" s="118">
        <v>15739800</v>
      </c>
      <c r="AT96" s="114" t="s">
        <v>93</v>
      </c>
      <c r="AU96" s="118">
        <v>0</v>
      </c>
      <c r="AV96" s="122" t="s">
        <v>73</v>
      </c>
      <c r="AW96" s="285">
        <v>8795800</v>
      </c>
      <c r="AX96" s="200">
        <f t="shared" si="8"/>
        <v>6944000</v>
      </c>
      <c r="AY96" s="123">
        <f t="shared" si="9"/>
        <v>0.5588253980355532</v>
      </c>
      <c r="AZ96" s="124">
        <v>0.5588253980355532</v>
      </c>
      <c r="BA96" s="122" t="s">
        <v>73</v>
      </c>
      <c r="BB96" s="114" t="s">
        <v>94</v>
      </c>
      <c r="BC96" s="120" t="s">
        <v>4185</v>
      </c>
      <c r="BD96" s="110" t="s">
        <v>65</v>
      </c>
      <c r="BE96" s="110" t="s">
        <v>65</v>
      </c>
    </row>
    <row r="97" spans="2:57" x14ac:dyDescent="0.25">
      <c r="B97" s="110">
        <v>2025</v>
      </c>
      <c r="C97" s="110">
        <v>891780111</v>
      </c>
      <c r="D97" s="110" t="s">
        <v>63</v>
      </c>
      <c r="E97" s="114" t="s">
        <v>4184</v>
      </c>
      <c r="F97" s="114" t="s">
        <v>4183</v>
      </c>
      <c r="G97" s="114">
        <v>0</v>
      </c>
      <c r="H97" s="114" t="s">
        <v>71</v>
      </c>
      <c r="I97" s="110" t="s">
        <v>64</v>
      </c>
      <c r="J97" s="115" t="s">
        <v>81</v>
      </c>
      <c r="K97" s="120" t="s">
        <v>4182</v>
      </c>
      <c r="L97" s="118">
        <v>15161100</v>
      </c>
      <c r="M97" s="110" t="s">
        <v>66</v>
      </c>
      <c r="N97" s="120" t="s">
        <v>4181</v>
      </c>
      <c r="O97" s="120">
        <v>57460431</v>
      </c>
      <c r="P97" s="114">
        <v>28</v>
      </c>
      <c r="Q97" s="121">
        <v>45670</v>
      </c>
      <c r="R97" s="120">
        <v>5573604000</v>
      </c>
      <c r="S97" s="121">
        <v>45677</v>
      </c>
      <c r="T97" s="118">
        <v>15161100</v>
      </c>
      <c r="U97" s="114" t="s">
        <v>65</v>
      </c>
      <c r="V97" s="118">
        <v>1082889541</v>
      </c>
      <c r="W97" s="111" t="s">
        <v>1927</v>
      </c>
      <c r="X97" s="169">
        <v>45677</v>
      </c>
      <c r="Y97" s="169">
        <v>45677</v>
      </c>
      <c r="Z97" s="169" t="s">
        <v>73</v>
      </c>
      <c r="AA97" s="169">
        <v>45808</v>
      </c>
      <c r="AB97" s="112">
        <f t="shared" si="5"/>
        <v>131</v>
      </c>
      <c r="AC97" s="114">
        <v>0</v>
      </c>
      <c r="AD97" s="277">
        <v>0</v>
      </c>
      <c r="AE97" s="114">
        <v>0</v>
      </c>
      <c r="AF97" s="119" t="s">
        <v>73</v>
      </c>
      <c r="AG97" s="112">
        <f t="shared" si="6"/>
        <v>0</v>
      </c>
      <c r="AH97" s="114">
        <v>0</v>
      </c>
      <c r="AI97" s="118">
        <v>0</v>
      </c>
      <c r="AJ97" s="114" t="s">
        <v>73</v>
      </c>
      <c r="AK97" s="121" t="s">
        <v>73</v>
      </c>
      <c r="AL97" s="114">
        <v>0</v>
      </c>
      <c r="AM97" s="121" t="s">
        <v>73</v>
      </c>
      <c r="AN97" s="121" t="s">
        <v>73</v>
      </c>
      <c r="AO97" s="121" t="s">
        <v>73</v>
      </c>
      <c r="AP97" s="112">
        <f t="shared" si="7"/>
        <v>0</v>
      </c>
      <c r="AQ97" s="112">
        <f>+L97+AD97-AI97</f>
        <v>15161100</v>
      </c>
      <c r="AR97" s="114" t="s">
        <v>65</v>
      </c>
      <c r="AS97" s="118">
        <v>15161100</v>
      </c>
      <c r="AT97" s="114" t="s">
        <v>93</v>
      </c>
      <c r="AU97" s="118">
        <v>0</v>
      </c>
      <c r="AV97" s="122" t="s">
        <v>73</v>
      </c>
      <c r="AW97" s="285">
        <v>8217100</v>
      </c>
      <c r="AX97" s="200">
        <f t="shared" si="8"/>
        <v>6944000</v>
      </c>
      <c r="AY97" s="123">
        <f t="shared" si="9"/>
        <v>0.54198573982098919</v>
      </c>
      <c r="AZ97" s="124">
        <v>0.54198573982098919</v>
      </c>
      <c r="BA97" s="122" t="s">
        <v>73</v>
      </c>
      <c r="BB97" s="114" t="s">
        <v>94</v>
      </c>
      <c r="BC97" s="279" t="s">
        <v>4180</v>
      </c>
      <c r="BD97" s="110" t="s">
        <v>65</v>
      </c>
      <c r="BE97" s="110" t="s">
        <v>65</v>
      </c>
    </row>
    <row r="98" spans="2:57" x14ac:dyDescent="0.25">
      <c r="B98" s="110">
        <v>2025</v>
      </c>
      <c r="C98" s="110">
        <v>891780111</v>
      </c>
      <c r="D98" s="110" t="s">
        <v>63</v>
      </c>
      <c r="E98" s="114" t="s">
        <v>4179</v>
      </c>
      <c r="F98" s="114" t="s">
        <v>4178</v>
      </c>
      <c r="G98" s="114">
        <v>0</v>
      </c>
      <c r="H98" s="114" t="s">
        <v>71</v>
      </c>
      <c r="I98" s="110" t="s">
        <v>64</v>
      </c>
      <c r="J98" s="115" t="s">
        <v>81</v>
      </c>
      <c r="K98" s="120" t="s">
        <v>4177</v>
      </c>
      <c r="L98" s="118">
        <v>16536600</v>
      </c>
      <c r="M98" s="110" t="s">
        <v>66</v>
      </c>
      <c r="N98" s="120" t="s">
        <v>4176</v>
      </c>
      <c r="O98" s="120">
        <v>1216966715</v>
      </c>
      <c r="P98" s="114">
        <v>28</v>
      </c>
      <c r="Q98" s="121">
        <v>45670</v>
      </c>
      <c r="R98" s="120">
        <v>5573604000</v>
      </c>
      <c r="S98" s="121">
        <v>45677</v>
      </c>
      <c r="T98" s="118">
        <v>16536600</v>
      </c>
      <c r="U98" s="114" t="s">
        <v>65</v>
      </c>
      <c r="V98" s="118">
        <v>1082889541</v>
      </c>
      <c r="W98" s="111" t="s">
        <v>1927</v>
      </c>
      <c r="X98" s="169">
        <v>45677</v>
      </c>
      <c r="Y98" s="169">
        <v>45677</v>
      </c>
      <c r="Z98" s="169" t="s">
        <v>73</v>
      </c>
      <c r="AA98" s="169">
        <v>45808</v>
      </c>
      <c r="AB98" s="112">
        <f t="shared" si="5"/>
        <v>131</v>
      </c>
      <c r="AC98" s="114">
        <v>0</v>
      </c>
      <c r="AD98" s="277">
        <v>0</v>
      </c>
      <c r="AE98" s="114">
        <v>0</v>
      </c>
      <c r="AF98" s="119" t="s">
        <v>73</v>
      </c>
      <c r="AG98" s="112">
        <f t="shared" si="6"/>
        <v>0</v>
      </c>
      <c r="AH98" s="114">
        <v>0</v>
      </c>
      <c r="AI98" s="118">
        <v>0</v>
      </c>
      <c r="AJ98" s="114" t="s">
        <v>73</v>
      </c>
      <c r="AK98" s="121" t="s">
        <v>73</v>
      </c>
      <c r="AL98" s="114">
        <v>0</v>
      </c>
      <c r="AM98" s="121" t="s">
        <v>73</v>
      </c>
      <c r="AN98" s="121" t="s">
        <v>73</v>
      </c>
      <c r="AO98" s="121" t="s">
        <v>73</v>
      </c>
      <c r="AP98" s="112">
        <f t="shared" si="7"/>
        <v>0</v>
      </c>
      <c r="AQ98" s="112">
        <f>+L98+AD98-AI98</f>
        <v>16536600</v>
      </c>
      <c r="AR98" s="114" t="s">
        <v>65</v>
      </c>
      <c r="AS98" s="118">
        <v>16536600</v>
      </c>
      <c r="AT98" s="114" t="s">
        <v>93</v>
      </c>
      <c r="AU98" s="118">
        <v>0</v>
      </c>
      <c r="AV98" s="122" t="s">
        <v>73</v>
      </c>
      <c r="AW98" s="285">
        <v>8962600</v>
      </c>
      <c r="AX98" s="200">
        <f t="shared" si="8"/>
        <v>7574000</v>
      </c>
      <c r="AY98" s="123">
        <f t="shared" si="9"/>
        <v>0.54198565605989135</v>
      </c>
      <c r="AZ98" s="124">
        <v>0.54198565605989135</v>
      </c>
      <c r="BA98" s="122" t="s">
        <v>73</v>
      </c>
      <c r="BB98" s="114" t="s">
        <v>94</v>
      </c>
      <c r="BC98" s="120" t="s">
        <v>4175</v>
      </c>
      <c r="BD98" s="110" t="s">
        <v>65</v>
      </c>
      <c r="BE98" s="110" t="s">
        <v>65</v>
      </c>
    </row>
    <row r="99" spans="2:57" x14ac:dyDescent="0.25">
      <c r="B99" s="110">
        <v>2025</v>
      </c>
      <c r="C99" s="110">
        <v>891780111</v>
      </c>
      <c r="D99" s="110" t="s">
        <v>63</v>
      </c>
      <c r="E99" s="114" t="s">
        <v>4174</v>
      </c>
      <c r="F99" s="114" t="s">
        <v>4173</v>
      </c>
      <c r="G99" s="114">
        <v>0</v>
      </c>
      <c r="H99" s="114" t="s">
        <v>71</v>
      </c>
      <c r="I99" s="110" t="s">
        <v>64</v>
      </c>
      <c r="J99" s="115" t="s">
        <v>81</v>
      </c>
      <c r="K99" s="120" t="s">
        <v>4172</v>
      </c>
      <c r="L99" s="118">
        <v>15739800</v>
      </c>
      <c r="M99" s="110" t="s">
        <v>66</v>
      </c>
      <c r="N99" s="120" t="s">
        <v>4171</v>
      </c>
      <c r="O99" s="120">
        <v>1064804291</v>
      </c>
      <c r="P99" s="114">
        <v>28</v>
      </c>
      <c r="Q99" s="121">
        <v>45670</v>
      </c>
      <c r="R99" s="120">
        <v>5573604000</v>
      </c>
      <c r="S99" s="121">
        <v>45677</v>
      </c>
      <c r="T99" s="118">
        <v>15739800</v>
      </c>
      <c r="U99" s="114" t="s">
        <v>65</v>
      </c>
      <c r="V99" s="118">
        <v>85152695</v>
      </c>
      <c r="W99" s="111" t="s">
        <v>1556</v>
      </c>
      <c r="X99" s="169">
        <v>45677</v>
      </c>
      <c r="Y99" s="169">
        <v>45677</v>
      </c>
      <c r="Z99" s="169" t="s">
        <v>73</v>
      </c>
      <c r="AA99" s="169">
        <v>45808</v>
      </c>
      <c r="AB99" s="112">
        <f t="shared" si="5"/>
        <v>131</v>
      </c>
      <c r="AC99" s="114">
        <v>0</v>
      </c>
      <c r="AD99" s="277">
        <v>0</v>
      </c>
      <c r="AE99" s="114">
        <v>0</v>
      </c>
      <c r="AF99" s="119" t="s">
        <v>73</v>
      </c>
      <c r="AG99" s="112">
        <f t="shared" si="6"/>
        <v>0</v>
      </c>
      <c r="AH99" s="114">
        <v>0</v>
      </c>
      <c r="AI99" s="118">
        <v>0</v>
      </c>
      <c r="AJ99" s="114" t="s">
        <v>73</v>
      </c>
      <c r="AK99" s="121" t="s">
        <v>73</v>
      </c>
      <c r="AL99" s="114">
        <v>0</v>
      </c>
      <c r="AM99" s="121" t="s">
        <v>73</v>
      </c>
      <c r="AN99" s="121" t="s">
        <v>73</v>
      </c>
      <c r="AO99" s="121" t="s">
        <v>73</v>
      </c>
      <c r="AP99" s="112">
        <f t="shared" si="7"/>
        <v>0</v>
      </c>
      <c r="AQ99" s="112">
        <f>+L99+AD99-AI99</f>
        <v>15739800</v>
      </c>
      <c r="AR99" s="114" t="s">
        <v>65</v>
      </c>
      <c r="AS99" s="118">
        <v>15739800</v>
      </c>
      <c r="AT99" s="114" t="s">
        <v>93</v>
      </c>
      <c r="AU99" s="118">
        <v>0</v>
      </c>
      <c r="AV99" s="122" t="s">
        <v>73</v>
      </c>
      <c r="AW99" s="285">
        <v>8795800</v>
      </c>
      <c r="AX99" s="200">
        <f t="shared" si="8"/>
        <v>6944000</v>
      </c>
      <c r="AY99" s="123">
        <f t="shared" si="9"/>
        <v>0.5588253980355532</v>
      </c>
      <c r="AZ99" s="124">
        <v>0.5588253980355532</v>
      </c>
      <c r="BA99" s="122" t="s">
        <v>73</v>
      </c>
      <c r="BB99" s="114" t="s">
        <v>94</v>
      </c>
      <c r="BC99" s="120" t="s">
        <v>4170</v>
      </c>
      <c r="BD99" s="110" t="s">
        <v>65</v>
      </c>
      <c r="BE99" s="110" t="s">
        <v>65</v>
      </c>
    </row>
    <row r="100" spans="2:57" x14ac:dyDescent="0.25">
      <c r="B100" s="110">
        <v>2025</v>
      </c>
      <c r="C100" s="110">
        <v>891780111</v>
      </c>
      <c r="D100" s="110" t="s">
        <v>63</v>
      </c>
      <c r="E100" s="114" t="s">
        <v>4169</v>
      </c>
      <c r="F100" s="114" t="s">
        <v>4168</v>
      </c>
      <c r="G100" s="114">
        <v>0</v>
      </c>
      <c r="H100" s="114" t="s">
        <v>71</v>
      </c>
      <c r="I100" s="110" t="s">
        <v>64</v>
      </c>
      <c r="J100" s="115" t="s">
        <v>81</v>
      </c>
      <c r="K100" s="120" t="s">
        <v>4167</v>
      </c>
      <c r="L100" s="118">
        <v>19406700</v>
      </c>
      <c r="M100" s="110" t="s">
        <v>66</v>
      </c>
      <c r="N100" s="120" t="s">
        <v>4166</v>
      </c>
      <c r="O100" s="120">
        <v>1082889745</v>
      </c>
      <c r="P100" s="114">
        <v>28</v>
      </c>
      <c r="Q100" s="121">
        <v>45670</v>
      </c>
      <c r="R100" s="120">
        <v>5573604000</v>
      </c>
      <c r="S100" s="121">
        <v>45677</v>
      </c>
      <c r="T100" s="118">
        <v>19406700</v>
      </c>
      <c r="U100" s="114" t="s">
        <v>65</v>
      </c>
      <c r="V100" s="118">
        <v>429946</v>
      </c>
      <c r="W100" s="111" t="s">
        <v>3337</v>
      </c>
      <c r="X100" s="169">
        <v>45677</v>
      </c>
      <c r="Y100" s="169">
        <v>45677</v>
      </c>
      <c r="Z100" s="169" t="s">
        <v>73</v>
      </c>
      <c r="AA100" s="169">
        <v>45808</v>
      </c>
      <c r="AB100" s="112">
        <f t="shared" si="5"/>
        <v>131</v>
      </c>
      <c r="AC100" s="114">
        <v>0</v>
      </c>
      <c r="AD100" s="277">
        <v>0</v>
      </c>
      <c r="AE100" s="114">
        <v>0</v>
      </c>
      <c r="AF100" s="119" t="s">
        <v>73</v>
      </c>
      <c r="AG100" s="112">
        <f t="shared" si="6"/>
        <v>0</v>
      </c>
      <c r="AH100" s="114">
        <v>1</v>
      </c>
      <c r="AI100" s="118">
        <v>16400000</v>
      </c>
      <c r="AJ100" s="169">
        <v>45693</v>
      </c>
      <c r="AK100" s="121">
        <v>45693</v>
      </c>
      <c r="AL100" s="114">
        <v>0</v>
      </c>
      <c r="AM100" s="121" t="s">
        <v>73</v>
      </c>
      <c r="AN100" s="121" t="s">
        <v>73</v>
      </c>
      <c r="AO100" s="121" t="s">
        <v>73</v>
      </c>
      <c r="AP100" s="112">
        <f t="shared" si="7"/>
        <v>0</v>
      </c>
      <c r="AQ100" s="112">
        <f>+L100+AD100-AI100</f>
        <v>3006700</v>
      </c>
      <c r="AR100" s="114" t="s">
        <v>65</v>
      </c>
      <c r="AS100" s="118">
        <v>4806700</v>
      </c>
      <c r="AT100" s="114" t="s">
        <v>93</v>
      </c>
      <c r="AU100" s="118">
        <v>0</v>
      </c>
      <c r="AV100" s="122" t="s">
        <v>73</v>
      </c>
      <c r="AW100" s="285">
        <v>3006700</v>
      </c>
      <c r="AX100" s="200">
        <f t="shared" si="8"/>
        <v>0</v>
      </c>
      <c r="AY100" s="123">
        <f t="shared" si="9"/>
        <v>1</v>
      </c>
      <c r="AZ100" s="124">
        <v>1</v>
      </c>
      <c r="BA100" s="122" t="s">
        <v>73</v>
      </c>
      <c r="BB100" s="114" t="s">
        <v>344</v>
      </c>
      <c r="BC100" s="120" t="s">
        <v>4165</v>
      </c>
      <c r="BD100" s="110" t="s">
        <v>65</v>
      </c>
      <c r="BE100" s="110" t="s">
        <v>65</v>
      </c>
    </row>
    <row r="101" spans="2:57" x14ac:dyDescent="0.25">
      <c r="B101" s="110">
        <v>2025</v>
      </c>
      <c r="C101" s="110">
        <v>891780111</v>
      </c>
      <c r="D101" s="110" t="s">
        <v>63</v>
      </c>
      <c r="E101" s="114" t="s">
        <v>4164</v>
      </c>
      <c r="F101" s="114" t="s">
        <v>4163</v>
      </c>
      <c r="G101" s="114">
        <v>0</v>
      </c>
      <c r="H101" s="114" t="s">
        <v>71</v>
      </c>
      <c r="I101" s="110" t="s">
        <v>64</v>
      </c>
      <c r="J101" s="115" t="s">
        <v>81</v>
      </c>
      <c r="K101" s="120" t="s">
        <v>4162</v>
      </c>
      <c r="L101" s="118">
        <v>15971200</v>
      </c>
      <c r="M101" s="110" t="s">
        <v>66</v>
      </c>
      <c r="N101" s="120" t="s">
        <v>4161</v>
      </c>
      <c r="O101" s="120">
        <v>1082250050</v>
      </c>
      <c r="P101" s="114">
        <v>28</v>
      </c>
      <c r="Q101" s="121">
        <v>45670</v>
      </c>
      <c r="R101" s="120">
        <v>5573604000</v>
      </c>
      <c r="S101" s="121">
        <v>45677</v>
      </c>
      <c r="T101" s="118">
        <v>15971200</v>
      </c>
      <c r="U101" s="114" t="s">
        <v>65</v>
      </c>
      <c r="V101" s="118">
        <v>85449357</v>
      </c>
      <c r="W101" s="111" t="s">
        <v>1540</v>
      </c>
      <c r="X101" s="169">
        <v>45677</v>
      </c>
      <c r="Y101" s="169">
        <v>45677</v>
      </c>
      <c r="Z101" s="169" t="s">
        <v>73</v>
      </c>
      <c r="AA101" s="169">
        <v>45808</v>
      </c>
      <c r="AB101" s="112">
        <f t="shared" si="5"/>
        <v>131</v>
      </c>
      <c r="AC101" s="114">
        <v>0</v>
      </c>
      <c r="AD101" s="277">
        <v>0</v>
      </c>
      <c r="AE101" s="114">
        <v>0</v>
      </c>
      <c r="AF101" s="119" t="s">
        <v>73</v>
      </c>
      <c r="AG101" s="112">
        <f t="shared" si="6"/>
        <v>0</v>
      </c>
      <c r="AH101" s="114">
        <v>0</v>
      </c>
      <c r="AI101" s="118">
        <v>0</v>
      </c>
      <c r="AJ101" s="114" t="s">
        <v>73</v>
      </c>
      <c r="AK101" s="121" t="s">
        <v>73</v>
      </c>
      <c r="AL101" s="114">
        <v>0</v>
      </c>
      <c r="AM101" s="121" t="s">
        <v>73</v>
      </c>
      <c r="AN101" s="121" t="s">
        <v>73</v>
      </c>
      <c r="AO101" s="121" t="s">
        <v>73</v>
      </c>
      <c r="AP101" s="112">
        <f t="shared" si="7"/>
        <v>0</v>
      </c>
      <c r="AQ101" s="112">
        <f>+L101+AD101-AI101</f>
        <v>15971200</v>
      </c>
      <c r="AR101" s="114" t="s">
        <v>65</v>
      </c>
      <c r="AS101" s="118">
        <v>15971200</v>
      </c>
      <c r="AT101" s="114" t="s">
        <v>93</v>
      </c>
      <c r="AU101" s="118">
        <v>0</v>
      </c>
      <c r="AV101" s="122" t="s">
        <v>73</v>
      </c>
      <c r="AW101" s="285">
        <v>9027200</v>
      </c>
      <c r="AX101" s="200">
        <f t="shared" si="8"/>
        <v>6944000</v>
      </c>
      <c r="AY101" s="123">
        <f t="shared" si="9"/>
        <v>0.56521739130434778</v>
      </c>
      <c r="AZ101" s="124">
        <v>0.56521739130434778</v>
      </c>
      <c r="BA101" s="122" t="s">
        <v>73</v>
      </c>
      <c r="BB101" s="114" t="s">
        <v>94</v>
      </c>
      <c r="BC101" s="120" t="s">
        <v>4160</v>
      </c>
      <c r="BD101" s="110" t="s">
        <v>65</v>
      </c>
      <c r="BE101" s="110" t="s">
        <v>65</v>
      </c>
    </row>
    <row r="102" spans="2:57" x14ac:dyDescent="0.25">
      <c r="B102" s="110">
        <v>2025</v>
      </c>
      <c r="C102" s="110">
        <v>891780111</v>
      </c>
      <c r="D102" s="110" t="s">
        <v>63</v>
      </c>
      <c r="E102" s="114" t="s">
        <v>4159</v>
      </c>
      <c r="F102" s="114" t="s">
        <v>4158</v>
      </c>
      <c r="G102" s="114">
        <v>0</v>
      </c>
      <c r="H102" s="114" t="s">
        <v>71</v>
      </c>
      <c r="I102" s="110" t="s">
        <v>64</v>
      </c>
      <c r="J102" s="115" t="s">
        <v>81</v>
      </c>
      <c r="K102" s="120" t="s">
        <v>4157</v>
      </c>
      <c r="L102" s="118">
        <v>15739800</v>
      </c>
      <c r="M102" s="110" t="s">
        <v>66</v>
      </c>
      <c r="N102" s="120" t="s">
        <v>4156</v>
      </c>
      <c r="O102" s="120">
        <v>85472349</v>
      </c>
      <c r="P102" s="114">
        <v>28</v>
      </c>
      <c r="Q102" s="121">
        <v>45670</v>
      </c>
      <c r="R102" s="120">
        <v>5573604000</v>
      </c>
      <c r="S102" s="121">
        <v>45677</v>
      </c>
      <c r="T102" s="118">
        <v>15739800</v>
      </c>
      <c r="U102" s="114" t="s">
        <v>65</v>
      </c>
      <c r="V102" s="118">
        <v>85449357</v>
      </c>
      <c r="W102" s="111" t="s">
        <v>1540</v>
      </c>
      <c r="X102" s="169">
        <v>45677</v>
      </c>
      <c r="Y102" s="169">
        <v>45677</v>
      </c>
      <c r="Z102" s="169" t="s">
        <v>73</v>
      </c>
      <c r="AA102" s="169">
        <v>45808</v>
      </c>
      <c r="AB102" s="112">
        <f t="shared" si="5"/>
        <v>131</v>
      </c>
      <c r="AC102" s="114">
        <v>0</v>
      </c>
      <c r="AD102" s="277">
        <v>0</v>
      </c>
      <c r="AE102" s="114">
        <v>0</v>
      </c>
      <c r="AF102" s="119" t="s">
        <v>73</v>
      </c>
      <c r="AG102" s="112">
        <f t="shared" si="6"/>
        <v>0</v>
      </c>
      <c r="AH102" s="114">
        <v>0</v>
      </c>
      <c r="AI102" s="118">
        <v>0</v>
      </c>
      <c r="AJ102" s="114" t="s">
        <v>73</v>
      </c>
      <c r="AK102" s="121" t="s">
        <v>73</v>
      </c>
      <c r="AL102" s="114">
        <v>0</v>
      </c>
      <c r="AM102" s="121" t="s">
        <v>73</v>
      </c>
      <c r="AN102" s="121" t="s">
        <v>73</v>
      </c>
      <c r="AO102" s="121" t="s">
        <v>73</v>
      </c>
      <c r="AP102" s="112">
        <f t="shared" si="7"/>
        <v>0</v>
      </c>
      <c r="AQ102" s="112">
        <f>+L102+AD102-AI102</f>
        <v>15739800</v>
      </c>
      <c r="AR102" s="114" t="s">
        <v>65</v>
      </c>
      <c r="AS102" s="118">
        <v>15739800</v>
      </c>
      <c r="AT102" s="114" t="s">
        <v>93</v>
      </c>
      <c r="AU102" s="118">
        <v>0</v>
      </c>
      <c r="AV102" s="122" t="s">
        <v>73</v>
      </c>
      <c r="AW102" s="285">
        <v>8795800</v>
      </c>
      <c r="AX102" s="200">
        <f t="shared" si="8"/>
        <v>6944000</v>
      </c>
      <c r="AY102" s="123">
        <f t="shared" si="9"/>
        <v>0.5588253980355532</v>
      </c>
      <c r="AZ102" s="124">
        <v>0.5588253980355532</v>
      </c>
      <c r="BA102" s="122" t="s">
        <v>73</v>
      </c>
      <c r="BB102" s="114" t="s">
        <v>94</v>
      </c>
      <c r="BC102" s="120" t="s">
        <v>4155</v>
      </c>
      <c r="BD102" s="110" t="s">
        <v>65</v>
      </c>
      <c r="BE102" s="110" t="s">
        <v>65</v>
      </c>
    </row>
    <row r="103" spans="2:57" x14ac:dyDescent="0.25">
      <c r="B103" s="110">
        <v>2025</v>
      </c>
      <c r="C103" s="110">
        <v>891780111</v>
      </c>
      <c r="D103" s="110" t="s">
        <v>63</v>
      </c>
      <c r="E103" s="114" t="s">
        <v>4154</v>
      </c>
      <c r="F103" s="114" t="s">
        <v>4153</v>
      </c>
      <c r="G103" s="114">
        <v>0</v>
      </c>
      <c r="H103" s="114" t="s">
        <v>71</v>
      </c>
      <c r="I103" s="110" t="s">
        <v>64</v>
      </c>
      <c r="J103" s="115" t="s">
        <v>81</v>
      </c>
      <c r="K103" s="120" t="s">
        <v>4152</v>
      </c>
      <c r="L103" s="118">
        <v>14517600</v>
      </c>
      <c r="M103" s="110" t="s">
        <v>66</v>
      </c>
      <c r="N103" s="120" t="s">
        <v>4151</v>
      </c>
      <c r="O103" s="120">
        <v>1082872335</v>
      </c>
      <c r="P103" s="114">
        <v>28</v>
      </c>
      <c r="Q103" s="121">
        <v>45670</v>
      </c>
      <c r="R103" s="120">
        <v>5573604000</v>
      </c>
      <c r="S103" s="121">
        <v>45677</v>
      </c>
      <c r="T103" s="118">
        <v>14517600</v>
      </c>
      <c r="U103" s="114" t="s">
        <v>65</v>
      </c>
      <c r="V103" s="118">
        <v>85465146</v>
      </c>
      <c r="W103" s="111" t="s">
        <v>1637</v>
      </c>
      <c r="X103" s="169">
        <v>45677</v>
      </c>
      <c r="Y103" s="169">
        <v>45677</v>
      </c>
      <c r="Z103" s="169" t="s">
        <v>73</v>
      </c>
      <c r="AA103" s="169">
        <v>45808</v>
      </c>
      <c r="AB103" s="112">
        <f t="shared" si="5"/>
        <v>131</v>
      </c>
      <c r="AC103" s="114">
        <v>0</v>
      </c>
      <c r="AD103" s="277">
        <v>0</v>
      </c>
      <c r="AE103" s="114">
        <v>0</v>
      </c>
      <c r="AF103" s="119" t="s">
        <v>73</v>
      </c>
      <c r="AG103" s="112">
        <f t="shared" si="6"/>
        <v>0</v>
      </c>
      <c r="AH103" s="114">
        <v>0</v>
      </c>
      <c r="AI103" s="118">
        <v>0</v>
      </c>
      <c r="AJ103" s="114" t="s">
        <v>73</v>
      </c>
      <c r="AK103" s="121" t="s">
        <v>73</v>
      </c>
      <c r="AL103" s="114">
        <v>0</v>
      </c>
      <c r="AM103" s="121" t="s">
        <v>73</v>
      </c>
      <c r="AN103" s="121" t="s">
        <v>73</v>
      </c>
      <c r="AO103" s="121" t="s">
        <v>73</v>
      </c>
      <c r="AP103" s="112">
        <f t="shared" si="7"/>
        <v>0</v>
      </c>
      <c r="AQ103" s="112">
        <f>+L103+AD103-AI103</f>
        <v>14517600</v>
      </c>
      <c r="AR103" s="114" t="s">
        <v>65</v>
      </c>
      <c r="AS103" s="118">
        <v>14517600</v>
      </c>
      <c r="AT103" s="114" t="s">
        <v>93</v>
      </c>
      <c r="AU103" s="118">
        <v>0</v>
      </c>
      <c r="AV103" s="122" t="s">
        <v>73</v>
      </c>
      <c r="AW103" s="285">
        <v>6312000</v>
      </c>
      <c r="AX103" s="200">
        <f t="shared" si="8"/>
        <v>8205600</v>
      </c>
      <c r="AY103" s="123">
        <f t="shared" si="9"/>
        <v>0.43478260869565216</v>
      </c>
      <c r="AZ103" s="124">
        <v>0.43478260869565216</v>
      </c>
      <c r="BA103" s="122" t="s">
        <v>73</v>
      </c>
      <c r="BB103" s="114" t="s">
        <v>94</v>
      </c>
      <c r="BC103" s="120" t="s">
        <v>4150</v>
      </c>
      <c r="BD103" s="110" t="s">
        <v>65</v>
      </c>
      <c r="BE103" s="110" t="s">
        <v>65</v>
      </c>
    </row>
    <row r="104" spans="2:57" x14ac:dyDescent="0.25">
      <c r="B104" s="110">
        <v>2025</v>
      </c>
      <c r="C104" s="110">
        <v>891780111</v>
      </c>
      <c r="D104" s="110" t="s">
        <v>63</v>
      </c>
      <c r="E104" s="114" t="s">
        <v>4149</v>
      </c>
      <c r="F104" s="114" t="s">
        <v>4148</v>
      </c>
      <c r="G104" s="114">
        <v>0</v>
      </c>
      <c r="H104" s="114" t="s">
        <v>71</v>
      </c>
      <c r="I104" s="110" t="s">
        <v>64</v>
      </c>
      <c r="J104" s="115" t="s">
        <v>81</v>
      </c>
      <c r="K104" s="120" t="s">
        <v>4147</v>
      </c>
      <c r="L104" s="118">
        <v>10650000</v>
      </c>
      <c r="M104" s="110" t="s">
        <v>66</v>
      </c>
      <c r="N104" s="120" t="s">
        <v>4146</v>
      </c>
      <c r="O104" s="120">
        <v>1082963378</v>
      </c>
      <c r="P104" s="114">
        <v>27</v>
      </c>
      <c r="Q104" s="121">
        <v>45670</v>
      </c>
      <c r="R104" s="120">
        <v>2494141000</v>
      </c>
      <c r="S104" s="121">
        <v>45677</v>
      </c>
      <c r="T104" s="118">
        <v>10650000</v>
      </c>
      <c r="U104" s="114" t="s">
        <v>65</v>
      </c>
      <c r="V104" s="118">
        <v>7631392</v>
      </c>
      <c r="W104" s="111" t="s">
        <v>2824</v>
      </c>
      <c r="X104" s="169">
        <v>45677</v>
      </c>
      <c r="Y104" s="169">
        <v>45677</v>
      </c>
      <c r="Z104" s="169" t="s">
        <v>73</v>
      </c>
      <c r="AA104" s="169">
        <v>45808</v>
      </c>
      <c r="AB104" s="112">
        <f t="shared" si="5"/>
        <v>131</v>
      </c>
      <c r="AC104" s="114">
        <v>0</v>
      </c>
      <c r="AD104" s="277">
        <v>0</v>
      </c>
      <c r="AE104" s="114">
        <v>0</v>
      </c>
      <c r="AF104" s="119" t="s">
        <v>73</v>
      </c>
      <c r="AG104" s="112">
        <f t="shared" si="6"/>
        <v>0</v>
      </c>
      <c r="AH104" s="114">
        <v>0</v>
      </c>
      <c r="AI104" s="118">
        <v>0</v>
      </c>
      <c r="AJ104" s="114" t="s">
        <v>73</v>
      </c>
      <c r="AK104" s="121" t="s">
        <v>73</v>
      </c>
      <c r="AL104" s="114">
        <v>0</v>
      </c>
      <c r="AM104" s="121" t="s">
        <v>73</v>
      </c>
      <c r="AN104" s="121" t="s">
        <v>73</v>
      </c>
      <c r="AO104" s="121" t="s">
        <v>73</v>
      </c>
      <c r="AP104" s="112">
        <f t="shared" si="7"/>
        <v>0</v>
      </c>
      <c r="AQ104" s="112">
        <f>+L104+AD104-AI104</f>
        <v>10650000</v>
      </c>
      <c r="AR104" s="114" t="s">
        <v>65</v>
      </c>
      <c r="AS104" s="118">
        <v>10650000</v>
      </c>
      <c r="AT104" s="114" t="s">
        <v>93</v>
      </c>
      <c r="AU104" s="118">
        <v>0</v>
      </c>
      <c r="AV104" s="122" t="s">
        <v>73</v>
      </c>
      <c r="AW104" s="285">
        <v>6150000</v>
      </c>
      <c r="AX104" s="200">
        <f t="shared" si="8"/>
        <v>4500000</v>
      </c>
      <c r="AY104" s="123">
        <f t="shared" si="9"/>
        <v>0.57746478873239437</v>
      </c>
      <c r="AZ104" s="124">
        <v>0.57746478873239437</v>
      </c>
      <c r="BA104" s="122" t="s">
        <v>73</v>
      </c>
      <c r="BB104" s="114" t="s">
        <v>94</v>
      </c>
      <c r="BC104" s="120" t="s">
        <v>4145</v>
      </c>
      <c r="BD104" s="110" t="s">
        <v>65</v>
      </c>
      <c r="BE104" s="110" t="s">
        <v>65</v>
      </c>
    </row>
    <row r="105" spans="2:57" x14ac:dyDescent="0.25">
      <c r="B105" s="110">
        <v>2025</v>
      </c>
      <c r="C105" s="110">
        <v>891780111</v>
      </c>
      <c r="D105" s="110" t="s">
        <v>63</v>
      </c>
      <c r="E105" s="114" t="s">
        <v>4144</v>
      </c>
      <c r="F105" s="114" t="s">
        <v>4143</v>
      </c>
      <c r="G105" s="114">
        <v>0</v>
      </c>
      <c r="H105" s="114" t="s">
        <v>71</v>
      </c>
      <c r="I105" s="110" t="s">
        <v>64</v>
      </c>
      <c r="J105" s="115" t="s">
        <v>81</v>
      </c>
      <c r="K105" s="120" t="s">
        <v>4142</v>
      </c>
      <c r="L105" s="118">
        <v>10650000</v>
      </c>
      <c r="M105" s="110" t="s">
        <v>66</v>
      </c>
      <c r="N105" s="120" t="s">
        <v>4141</v>
      </c>
      <c r="O105" s="120">
        <v>1082900551</v>
      </c>
      <c r="P105" s="114">
        <v>27</v>
      </c>
      <c r="Q105" s="121">
        <v>45670</v>
      </c>
      <c r="R105" s="120">
        <v>2494141000</v>
      </c>
      <c r="S105" s="121">
        <v>45677</v>
      </c>
      <c r="T105" s="118">
        <v>10650000</v>
      </c>
      <c r="U105" s="114" t="s">
        <v>65</v>
      </c>
      <c r="V105" s="118">
        <v>7631392</v>
      </c>
      <c r="W105" s="111" t="s">
        <v>2824</v>
      </c>
      <c r="X105" s="169">
        <v>45677</v>
      </c>
      <c r="Y105" s="169">
        <v>45677</v>
      </c>
      <c r="Z105" s="169" t="s">
        <v>73</v>
      </c>
      <c r="AA105" s="169">
        <v>45808</v>
      </c>
      <c r="AB105" s="112">
        <f t="shared" si="5"/>
        <v>131</v>
      </c>
      <c r="AC105" s="114">
        <v>0</v>
      </c>
      <c r="AD105" s="277">
        <v>0</v>
      </c>
      <c r="AE105" s="114">
        <v>0</v>
      </c>
      <c r="AF105" s="119" t="s">
        <v>73</v>
      </c>
      <c r="AG105" s="112">
        <f t="shared" si="6"/>
        <v>0</v>
      </c>
      <c r="AH105" s="114">
        <v>0</v>
      </c>
      <c r="AI105" s="118">
        <v>0</v>
      </c>
      <c r="AJ105" s="114" t="s">
        <v>73</v>
      </c>
      <c r="AK105" s="121" t="s">
        <v>73</v>
      </c>
      <c r="AL105" s="114">
        <v>0</v>
      </c>
      <c r="AM105" s="121" t="s">
        <v>73</v>
      </c>
      <c r="AN105" s="121" t="s">
        <v>73</v>
      </c>
      <c r="AO105" s="121" t="s">
        <v>73</v>
      </c>
      <c r="AP105" s="112">
        <f t="shared" si="7"/>
        <v>0</v>
      </c>
      <c r="AQ105" s="112">
        <f>+L105+AD105-AI105</f>
        <v>10650000</v>
      </c>
      <c r="AR105" s="114" t="s">
        <v>65</v>
      </c>
      <c r="AS105" s="118">
        <v>10650000</v>
      </c>
      <c r="AT105" s="114" t="s">
        <v>93</v>
      </c>
      <c r="AU105" s="118">
        <v>0</v>
      </c>
      <c r="AV105" s="122" t="s">
        <v>73</v>
      </c>
      <c r="AW105" s="285">
        <v>6150000</v>
      </c>
      <c r="AX105" s="200">
        <f t="shared" si="8"/>
        <v>4500000</v>
      </c>
      <c r="AY105" s="123">
        <f t="shared" si="9"/>
        <v>0.57746478873239437</v>
      </c>
      <c r="AZ105" s="124">
        <v>0.57746478873239437</v>
      </c>
      <c r="BA105" s="122" t="s">
        <v>73</v>
      </c>
      <c r="BB105" s="114" t="s">
        <v>94</v>
      </c>
      <c r="BC105" s="120" t="s">
        <v>4140</v>
      </c>
      <c r="BD105" s="110" t="s">
        <v>65</v>
      </c>
      <c r="BE105" s="110" t="s">
        <v>65</v>
      </c>
    </row>
    <row r="106" spans="2:57" x14ac:dyDescent="0.25">
      <c r="B106" s="110">
        <v>2025</v>
      </c>
      <c r="C106" s="110">
        <v>891780111</v>
      </c>
      <c r="D106" s="110" t="s">
        <v>63</v>
      </c>
      <c r="E106" s="114" t="s">
        <v>4139</v>
      </c>
      <c r="F106" s="114" t="s">
        <v>4138</v>
      </c>
      <c r="G106" s="114">
        <v>0</v>
      </c>
      <c r="H106" s="114" t="s">
        <v>71</v>
      </c>
      <c r="I106" s="110" t="s">
        <v>64</v>
      </c>
      <c r="J106" s="115" t="s">
        <v>81</v>
      </c>
      <c r="K106" s="120" t="s">
        <v>4137</v>
      </c>
      <c r="L106" s="118">
        <v>13110000</v>
      </c>
      <c r="M106" s="110" t="s">
        <v>66</v>
      </c>
      <c r="N106" s="120" t="s">
        <v>4136</v>
      </c>
      <c r="O106" s="120">
        <v>36729451</v>
      </c>
      <c r="P106" s="114">
        <v>28</v>
      </c>
      <c r="Q106" s="121">
        <v>45670</v>
      </c>
      <c r="R106" s="120">
        <v>5573604000</v>
      </c>
      <c r="S106" s="121">
        <v>45677</v>
      </c>
      <c r="T106" s="118">
        <v>13110000</v>
      </c>
      <c r="U106" s="114" t="s">
        <v>65</v>
      </c>
      <c r="V106" s="118">
        <v>57441846</v>
      </c>
      <c r="W106" s="111" t="s">
        <v>1466</v>
      </c>
      <c r="X106" s="169">
        <v>45677</v>
      </c>
      <c r="Y106" s="169">
        <v>45677</v>
      </c>
      <c r="Z106" s="169" t="s">
        <v>73</v>
      </c>
      <c r="AA106" s="169">
        <v>45808</v>
      </c>
      <c r="AB106" s="112">
        <f t="shared" si="5"/>
        <v>131</v>
      </c>
      <c r="AC106" s="114">
        <v>0</v>
      </c>
      <c r="AD106" s="277">
        <v>0</v>
      </c>
      <c r="AE106" s="114">
        <v>0</v>
      </c>
      <c r="AF106" s="119" t="s">
        <v>73</v>
      </c>
      <c r="AG106" s="112">
        <f t="shared" si="6"/>
        <v>0</v>
      </c>
      <c r="AH106" s="114">
        <v>0</v>
      </c>
      <c r="AI106" s="118">
        <v>0</v>
      </c>
      <c r="AJ106" s="114" t="s">
        <v>73</v>
      </c>
      <c r="AK106" s="121" t="s">
        <v>73</v>
      </c>
      <c r="AL106" s="114">
        <v>0</v>
      </c>
      <c r="AM106" s="121" t="s">
        <v>73</v>
      </c>
      <c r="AN106" s="121" t="s">
        <v>73</v>
      </c>
      <c r="AO106" s="121" t="s">
        <v>73</v>
      </c>
      <c r="AP106" s="112">
        <f t="shared" si="7"/>
        <v>0</v>
      </c>
      <c r="AQ106" s="112">
        <f>+L106+AD106-AI106</f>
        <v>13110000</v>
      </c>
      <c r="AR106" s="114" t="s">
        <v>65</v>
      </c>
      <c r="AS106" s="118">
        <v>13110000</v>
      </c>
      <c r="AT106" s="114" t="s">
        <v>93</v>
      </c>
      <c r="AU106" s="118">
        <v>0</v>
      </c>
      <c r="AV106" s="122" t="s">
        <v>73</v>
      </c>
      <c r="AW106" s="285">
        <v>7410000</v>
      </c>
      <c r="AX106" s="200">
        <f t="shared" si="8"/>
        <v>5700000</v>
      </c>
      <c r="AY106" s="123">
        <f t="shared" si="9"/>
        <v>0.56521739130434778</v>
      </c>
      <c r="AZ106" s="124">
        <v>0.56521739130434778</v>
      </c>
      <c r="BA106" s="122" t="s">
        <v>73</v>
      </c>
      <c r="BB106" s="114" t="s">
        <v>94</v>
      </c>
      <c r="BC106" s="120" t="s">
        <v>4135</v>
      </c>
      <c r="BD106" s="110" t="s">
        <v>65</v>
      </c>
      <c r="BE106" s="110" t="s">
        <v>65</v>
      </c>
    </row>
    <row r="107" spans="2:57" x14ac:dyDescent="0.25">
      <c r="B107" s="110">
        <v>2025</v>
      </c>
      <c r="C107" s="110">
        <v>891780111</v>
      </c>
      <c r="D107" s="110" t="s">
        <v>63</v>
      </c>
      <c r="E107" s="114" t="s">
        <v>4134</v>
      </c>
      <c r="F107" s="114" t="s">
        <v>4133</v>
      </c>
      <c r="G107" s="114">
        <v>0</v>
      </c>
      <c r="H107" s="114" t="s">
        <v>71</v>
      </c>
      <c r="I107" s="110" t="s">
        <v>64</v>
      </c>
      <c r="J107" s="115" t="s">
        <v>81</v>
      </c>
      <c r="K107" s="120" t="s">
        <v>4132</v>
      </c>
      <c r="L107" s="118">
        <v>17167800</v>
      </c>
      <c r="M107" s="110" t="s">
        <v>66</v>
      </c>
      <c r="N107" s="120" t="s">
        <v>4131</v>
      </c>
      <c r="O107" s="120">
        <v>36666112</v>
      </c>
      <c r="P107" s="114">
        <v>28</v>
      </c>
      <c r="Q107" s="121">
        <v>45670</v>
      </c>
      <c r="R107" s="120">
        <v>5573604000</v>
      </c>
      <c r="S107" s="121">
        <v>45677</v>
      </c>
      <c r="T107" s="118">
        <v>17167800</v>
      </c>
      <c r="U107" s="114" t="s">
        <v>65</v>
      </c>
      <c r="V107" s="118">
        <v>32697737</v>
      </c>
      <c r="W107" s="111" t="s">
        <v>4087</v>
      </c>
      <c r="X107" s="169">
        <v>45677</v>
      </c>
      <c r="Y107" s="169">
        <v>45677</v>
      </c>
      <c r="Z107" s="169" t="s">
        <v>73</v>
      </c>
      <c r="AA107" s="169">
        <v>45808</v>
      </c>
      <c r="AB107" s="112">
        <f t="shared" si="5"/>
        <v>131</v>
      </c>
      <c r="AC107" s="114">
        <v>0</v>
      </c>
      <c r="AD107" s="277">
        <v>0</v>
      </c>
      <c r="AE107" s="114">
        <v>0</v>
      </c>
      <c r="AF107" s="119" t="s">
        <v>73</v>
      </c>
      <c r="AG107" s="112">
        <f t="shared" si="6"/>
        <v>0</v>
      </c>
      <c r="AH107" s="114">
        <v>0</v>
      </c>
      <c r="AI107" s="118">
        <v>0</v>
      </c>
      <c r="AJ107" s="114" t="s">
        <v>73</v>
      </c>
      <c r="AK107" s="121" t="s">
        <v>73</v>
      </c>
      <c r="AL107" s="114">
        <v>0</v>
      </c>
      <c r="AM107" s="121" t="s">
        <v>73</v>
      </c>
      <c r="AN107" s="121" t="s">
        <v>73</v>
      </c>
      <c r="AO107" s="121" t="s">
        <v>73</v>
      </c>
      <c r="AP107" s="112">
        <f t="shared" si="7"/>
        <v>0</v>
      </c>
      <c r="AQ107" s="112">
        <f>+L107+AD107-AI107</f>
        <v>17167800</v>
      </c>
      <c r="AR107" s="114" t="s">
        <v>65</v>
      </c>
      <c r="AS107" s="118">
        <v>17167800</v>
      </c>
      <c r="AT107" s="114" t="s">
        <v>93</v>
      </c>
      <c r="AU107" s="118">
        <v>0</v>
      </c>
      <c r="AV107" s="122" t="s">
        <v>73</v>
      </c>
      <c r="AW107" s="285">
        <v>9593800</v>
      </c>
      <c r="AX107" s="200">
        <f t="shared" si="8"/>
        <v>7574000</v>
      </c>
      <c r="AY107" s="123">
        <f t="shared" si="9"/>
        <v>0.55882524260534261</v>
      </c>
      <c r="AZ107" s="124">
        <v>0.55882524260534261</v>
      </c>
      <c r="BA107" s="122" t="s">
        <v>73</v>
      </c>
      <c r="BB107" s="114" t="s">
        <v>94</v>
      </c>
      <c r="BC107" s="120" t="s">
        <v>4130</v>
      </c>
      <c r="BD107" s="110" t="s">
        <v>65</v>
      </c>
      <c r="BE107" s="110" t="s">
        <v>65</v>
      </c>
    </row>
    <row r="108" spans="2:57" x14ac:dyDescent="0.25">
      <c r="B108" s="110">
        <v>2025</v>
      </c>
      <c r="C108" s="110">
        <v>891780111</v>
      </c>
      <c r="D108" s="110" t="s">
        <v>63</v>
      </c>
      <c r="E108" s="114" t="s">
        <v>4129</v>
      </c>
      <c r="F108" s="114" t="s">
        <v>4128</v>
      </c>
      <c r="G108" s="114">
        <v>0</v>
      </c>
      <c r="H108" s="114" t="s">
        <v>71</v>
      </c>
      <c r="I108" s="110" t="s">
        <v>64</v>
      </c>
      <c r="J108" s="115" t="s">
        <v>81</v>
      </c>
      <c r="K108" s="120" t="s">
        <v>4127</v>
      </c>
      <c r="L108" s="118">
        <v>14517600</v>
      </c>
      <c r="M108" s="110" t="s">
        <v>66</v>
      </c>
      <c r="N108" s="120" t="s">
        <v>4126</v>
      </c>
      <c r="O108" s="120">
        <v>7602221</v>
      </c>
      <c r="P108" s="114">
        <v>28</v>
      </c>
      <c r="Q108" s="121">
        <v>45670</v>
      </c>
      <c r="R108" s="120">
        <v>5573604000</v>
      </c>
      <c r="S108" s="121">
        <v>45677</v>
      </c>
      <c r="T108" s="118">
        <v>14517600</v>
      </c>
      <c r="U108" s="114" t="s">
        <v>65</v>
      </c>
      <c r="V108" s="118">
        <v>85467461</v>
      </c>
      <c r="W108" s="111" t="s">
        <v>1478</v>
      </c>
      <c r="X108" s="169">
        <v>45677</v>
      </c>
      <c r="Y108" s="169">
        <v>45677</v>
      </c>
      <c r="Z108" s="169" t="s">
        <v>73</v>
      </c>
      <c r="AA108" s="169">
        <v>45808</v>
      </c>
      <c r="AB108" s="112">
        <f t="shared" si="5"/>
        <v>131</v>
      </c>
      <c r="AC108" s="114">
        <v>0</v>
      </c>
      <c r="AD108" s="277">
        <v>0</v>
      </c>
      <c r="AE108" s="114">
        <v>0</v>
      </c>
      <c r="AF108" s="119" t="s">
        <v>73</v>
      </c>
      <c r="AG108" s="112">
        <f t="shared" si="6"/>
        <v>0</v>
      </c>
      <c r="AH108" s="114">
        <v>0</v>
      </c>
      <c r="AI108" s="118">
        <v>0</v>
      </c>
      <c r="AJ108" s="114" t="s">
        <v>73</v>
      </c>
      <c r="AK108" s="121" t="s">
        <v>73</v>
      </c>
      <c r="AL108" s="114">
        <v>0</v>
      </c>
      <c r="AM108" s="121" t="s">
        <v>73</v>
      </c>
      <c r="AN108" s="121" t="s">
        <v>73</v>
      </c>
      <c r="AO108" s="121" t="s">
        <v>73</v>
      </c>
      <c r="AP108" s="112">
        <f t="shared" si="7"/>
        <v>0</v>
      </c>
      <c r="AQ108" s="112">
        <f>+L108+AD108-AI108</f>
        <v>14517600</v>
      </c>
      <c r="AR108" s="114" t="s">
        <v>65</v>
      </c>
      <c r="AS108" s="118">
        <v>14517600</v>
      </c>
      <c r="AT108" s="114" t="s">
        <v>93</v>
      </c>
      <c r="AU108" s="118">
        <v>0</v>
      </c>
      <c r="AV108" s="122" t="s">
        <v>73</v>
      </c>
      <c r="AW108" s="285">
        <v>8205600</v>
      </c>
      <c r="AX108" s="200">
        <f t="shared" si="8"/>
        <v>6312000</v>
      </c>
      <c r="AY108" s="123">
        <f t="shared" si="9"/>
        <v>0.56521739130434778</v>
      </c>
      <c r="AZ108" s="124">
        <v>0.56521739130434778</v>
      </c>
      <c r="BA108" s="122" t="s">
        <v>73</v>
      </c>
      <c r="BB108" s="114" t="s">
        <v>94</v>
      </c>
      <c r="BC108" s="120" t="s">
        <v>4125</v>
      </c>
      <c r="BD108" s="110" t="s">
        <v>65</v>
      </c>
      <c r="BE108" s="110" t="s">
        <v>65</v>
      </c>
    </row>
    <row r="109" spans="2:57" x14ac:dyDescent="0.25">
      <c r="B109" s="110">
        <v>2025</v>
      </c>
      <c r="C109" s="110">
        <v>891780111</v>
      </c>
      <c r="D109" s="110" t="s">
        <v>63</v>
      </c>
      <c r="E109" s="114" t="s">
        <v>4124</v>
      </c>
      <c r="F109" s="114" t="s">
        <v>4123</v>
      </c>
      <c r="G109" s="114">
        <v>0</v>
      </c>
      <c r="H109" s="114" t="s">
        <v>71</v>
      </c>
      <c r="I109" s="110" t="s">
        <v>64</v>
      </c>
      <c r="J109" s="115" t="s">
        <v>81</v>
      </c>
      <c r="K109" s="120" t="s">
        <v>4122</v>
      </c>
      <c r="L109" s="118">
        <v>15739800</v>
      </c>
      <c r="M109" s="110" t="s">
        <v>66</v>
      </c>
      <c r="N109" s="120" t="s">
        <v>4121</v>
      </c>
      <c r="O109" s="120">
        <v>84450965</v>
      </c>
      <c r="P109" s="114">
        <v>28</v>
      </c>
      <c r="Q109" s="121">
        <v>45670</v>
      </c>
      <c r="R109" s="120">
        <v>5573604000</v>
      </c>
      <c r="S109" s="121">
        <v>45677</v>
      </c>
      <c r="T109" s="118">
        <v>15739800</v>
      </c>
      <c r="U109" s="114" t="s">
        <v>65</v>
      </c>
      <c r="V109" s="118">
        <v>85466528</v>
      </c>
      <c r="W109" s="111" t="s">
        <v>3049</v>
      </c>
      <c r="X109" s="169">
        <v>45677</v>
      </c>
      <c r="Y109" s="169">
        <v>45677</v>
      </c>
      <c r="Z109" s="169" t="s">
        <v>73</v>
      </c>
      <c r="AA109" s="169">
        <v>45808</v>
      </c>
      <c r="AB109" s="112">
        <f t="shared" si="5"/>
        <v>131</v>
      </c>
      <c r="AC109" s="114">
        <v>0</v>
      </c>
      <c r="AD109" s="277">
        <v>0</v>
      </c>
      <c r="AE109" s="114">
        <v>0</v>
      </c>
      <c r="AF109" s="119" t="s">
        <v>73</v>
      </c>
      <c r="AG109" s="112">
        <f t="shared" si="6"/>
        <v>0</v>
      </c>
      <c r="AH109" s="114">
        <v>0</v>
      </c>
      <c r="AI109" s="118">
        <v>0</v>
      </c>
      <c r="AJ109" s="114" t="s">
        <v>73</v>
      </c>
      <c r="AK109" s="121" t="s">
        <v>73</v>
      </c>
      <c r="AL109" s="114">
        <v>0</v>
      </c>
      <c r="AM109" s="121" t="s">
        <v>73</v>
      </c>
      <c r="AN109" s="121" t="s">
        <v>73</v>
      </c>
      <c r="AO109" s="121" t="s">
        <v>73</v>
      </c>
      <c r="AP109" s="112">
        <f t="shared" si="7"/>
        <v>0</v>
      </c>
      <c r="AQ109" s="112">
        <f>+L109+AD109-AI109</f>
        <v>15739800</v>
      </c>
      <c r="AR109" s="114" t="s">
        <v>65</v>
      </c>
      <c r="AS109" s="118">
        <v>15739800</v>
      </c>
      <c r="AT109" s="114" t="s">
        <v>93</v>
      </c>
      <c r="AU109" s="118">
        <v>0</v>
      </c>
      <c r="AV109" s="122" t="s">
        <v>73</v>
      </c>
      <c r="AW109" s="285">
        <v>8795800</v>
      </c>
      <c r="AX109" s="200">
        <f t="shared" si="8"/>
        <v>6944000</v>
      </c>
      <c r="AY109" s="123">
        <f t="shared" si="9"/>
        <v>0.5588253980355532</v>
      </c>
      <c r="AZ109" s="124">
        <v>0.5588253980355532</v>
      </c>
      <c r="BA109" s="122" t="s">
        <v>73</v>
      </c>
      <c r="BB109" s="114" t="s">
        <v>94</v>
      </c>
      <c r="BC109" s="120" t="s">
        <v>4120</v>
      </c>
      <c r="BD109" s="110" t="s">
        <v>65</v>
      </c>
      <c r="BE109" s="110" t="s">
        <v>65</v>
      </c>
    </row>
    <row r="110" spans="2:57" x14ac:dyDescent="0.25">
      <c r="B110" s="110">
        <v>2025</v>
      </c>
      <c r="C110" s="110">
        <v>891780111</v>
      </c>
      <c r="D110" s="110" t="s">
        <v>63</v>
      </c>
      <c r="E110" s="114" t="s">
        <v>4119</v>
      </c>
      <c r="F110" s="114" t="s">
        <v>4118</v>
      </c>
      <c r="G110" s="114">
        <v>0</v>
      </c>
      <c r="H110" s="114" t="s">
        <v>71</v>
      </c>
      <c r="I110" s="110" t="s">
        <v>64</v>
      </c>
      <c r="J110" s="115" t="s">
        <v>81</v>
      </c>
      <c r="K110" s="120" t="s">
        <v>4117</v>
      </c>
      <c r="L110" s="118">
        <v>13110000</v>
      </c>
      <c r="M110" s="110" t="s">
        <v>66</v>
      </c>
      <c r="N110" s="120" t="s">
        <v>4116</v>
      </c>
      <c r="O110" s="120">
        <v>39047351</v>
      </c>
      <c r="P110" s="114">
        <v>28</v>
      </c>
      <c r="Q110" s="121">
        <v>45670</v>
      </c>
      <c r="R110" s="120">
        <v>5573604000</v>
      </c>
      <c r="S110" s="121">
        <v>45677</v>
      </c>
      <c r="T110" s="118">
        <v>13110000</v>
      </c>
      <c r="U110" s="114" t="s">
        <v>65</v>
      </c>
      <c r="V110" s="118">
        <v>57441846</v>
      </c>
      <c r="W110" s="111" t="s">
        <v>1466</v>
      </c>
      <c r="X110" s="169">
        <v>45677</v>
      </c>
      <c r="Y110" s="169">
        <v>45677</v>
      </c>
      <c r="Z110" s="169" t="s">
        <v>73</v>
      </c>
      <c r="AA110" s="169">
        <v>45808</v>
      </c>
      <c r="AB110" s="112">
        <f t="shared" si="5"/>
        <v>131</v>
      </c>
      <c r="AC110" s="114">
        <v>0</v>
      </c>
      <c r="AD110" s="277">
        <v>0</v>
      </c>
      <c r="AE110" s="114">
        <v>0</v>
      </c>
      <c r="AF110" s="119" t="s">
        <v>73</v>
      </c>
      <c r="AG110" s="112">
        <f t="shared" si="6"/>
        <v>0</v>
      </c>
      <c r="AH110" s="114">
        <v>0</v>
      </c>
      <c r="AI110" s="118">
        <v>0</v>
      </c>
      <c r="AJ110" s="114" t="s">
        <v>73</v>
      </c>
      <c r="AK110" s="121" t="s">
        <v>73</v>
      </c>
      <c r="AL110" s="114">
        <v>0</v>
      </c>
      <c r="AM110" s="121" t="s">
        <v>73</v>
      </c>
      <c r="AN110" s="121" t="s">
        <v>73</v>
      </c>
      <c r="AO110" s="121" t="s">
        <v>73</v>
      </c>
      <c r="AP110" s="112">
        <f t="shared" si="7"/>
        <v>0</v>
      </c>
      <c r="AQ110" s="112">
        <f>+L110+AD110-AI110</f>
        <v>13110000</v>
      </c>
      <c r="AR110" s="114" t="s">
        <v>65</v>
      </c>
      <c r="AS110" s="118">
        <v>13110000</v>
      </c>
      <c r="AT110" s="114" t="s">
        <v>93</v>
      </c>
      <c r="AU110" s="118">
        <v>0</v>
      </c>
      <c r="AV110" s="122" t="s">
        <v>73</v>
      </c>
      <c r="AW110" s="285">
        <v>7410000</v>
      </c>
      <c r="AX110" s="200">
        <f t="shared" si="8"/>
        <v>5700000</v>
      </c>
      <c r="AY110" s="123">
        <f t="shared" si="9"/>
        <v>0.56521739130434778</v>
      </c>
      <c r="AZ110" s="124">
        <v>0.56521739130434778</v>
      </c>
      <c r="BA110" s="122" t="s">
        <v>73</v>
      </c>
      <c r="BB110" s="114" t="s">
        <v>94</v>
      </c>
      <c r="BC110" s="120" t="s">
        <v>4115</v>
      </c>
      <c r="BD110" s="110" t="s">
        <v>65</v>
      </c>
      <c r="BE110" s="110" t="s">
        <v>65</v>
      </c>
    </row>
    <row r="111" spans="2:57" x14ac:dyDescent="0.25">
      <c r="B111" s="110">
        <v>2025</v>
      </c>
      <c r="C111" s="110">
        <v>891780111</v>
      </c>
      <c r="D111" s="110" t="s">
        <v>63</v>
      </c>
      <c r="E111" s="114" t="s">
        <v>4114</v>
      </c>
      <c r="F111" s="114" t="s">
        <v>4113</v>
      </c>
      <c r="G111" s="114">
        <v>0</v>
      </c>
      <c r="H111" s="114" t="s">
        <v>71</v>
      </c>
      <c r="I111" s="110" t="s">
        <v>64</v>
      </c>
      <c r="J111" s="115" t="s">
        <v>81</v>
      </c>
      <c r="K111" s="120" t="s">
        <v>4112</v>
      </c>
      <c r="L111" s="118">
        <v>15739800</v>
      </c>
      <c r="M111" s="110" t="s">
        <v>66</v>
      </c>
      <c r="N111" s="120" t="s">
        <v>4111</v>
      </c>
      <c r="O111" s="120">
        <v>17805883</v>
      </c>
      <c r="P111" s="114">
        <v>28</v>
      </c>
      <c r="Q111" s="121">
        <v>45670</v>
      </c>
      <c r="R111" s="120">
        <v>5573604000</v>
      </c>
      <c r="S111" s="121">
        <v>45677</v>
      </c>
      <c r="T111" s="118">
        <v>15739800</v>
      </c>
      <c r="U111" s="114" t="s">
        <v>65</v>
      </c>
      <c r="V111" s="118">
        <v>85449357</v>
      </c>
      <c r="W111" s="111" t="s">
        <v>1540</v>
      </c>
      <c r="X111" s="169">
        <v>45677</v>
      </c>
      <c r="Y111" s="169">
        <v>45677</v>
      </c>
      <c r="Z111" s="169" t="s">
        <v>73</v>
      </c>
      <c r="AA111" s="169">
        <v>45808</v>
      </c>
      <c r="AB111" s="112">
        <f t="shared" si="5"/>
        <v>131</v>
      </c>
      <c r="AC111" s="114">
        <v>0</v>
      </c>
      <c r="AD111" s="277">
        <v>0</v>
      </c>
      <c r="AE111" s="114">
        <v>0</v>
      </c>
      <c r="AF111" s="119" t="s">
        <v>73</v>
      </c>
      <c r="AG111" s="112">
        <f t="shared" si="6"/>
        <v>0</v>
      </c>
      <c r="AH111" s="114">
        <v>0</v>
      </c>
      <c r="AI111" s="118">
        <v>0</v>
      </c>
      <c r="AJ111" s="114" t="s">
        <v>73</v>
      </c>
      <c r="AK111" s="121" t="s">
        <v>73</v>
      </c>
      <c r="AL111" s="114">
        <v>0</v>
      </c>
      <c r="AM111" s="121" t="s">
        <v>73</v>
      </c>
      <c r="AN111" s="121" t="s">
        <v>73</v>
      </c>
      <c r="AO111" s="121" t="s">
        <v>73</v>
      </c>
      <c r="AP111" s="112">
        <f t="shared" si="7"/>
        <v>0</v>
      </c>
      <c r="AQ111" s="112">
        <f>+L111+AD111-AI111</f>
        <v>15739800</v>
      </c>
      <c r="AR111" s="114" t="s">
        <v>65</v>
      </c>
      <c r="AS111" s="118">
        <v>15739800</v>
      </c>
      <c r="AT111" s="114" t="s">
        <v>93</v>
      </c>
      <c r="AU111" s="118">
        <v>0</v>
      </c>
      <c r="AV111" s="122" t="s">
        <v>73</v>
      </c>
      <c r="AW111" s="285">
        <v>6944000</v>
      </c>
      <c r="AX111" s="200">
        <f t="shared" si="8"/>
        <v>8795800</v>
      </c>
      <c r="AY111" s="123">
        <f t="shared" si="9"/>
        <v>0.4411746019644468</v>
      </c>
      <c r="AZ111" s="124">
        <v>0.4411746019644468</v>
      </c>
      <c r="BA111" s="122" t="s">
        <v>73</v>
      </c>
      <c r="BB111" s="114" t="s">
        <v>94</v>
      </c>
      <c r="BC111" s="120" t="s">
        <v>4110</v>
      </c>
      <c r="BD111" s="110" t="s">
        <v>65</v>
      </c>
      <c r="BE111" s="110" t="s">
        <v>65</v>
      </c>
    </row>
    <row r="112" spans="2:57" x14ac:dyDescent="0.25">
      <c r="B112" s="110">
        <v>2025</v>
      </c>
      <c r="C112" s="110">
        <v>891780111</v>
      </c>
      <c r="D112" s="110" t="s">
        <v>63</v>
      </c>
      <c r="E112" s="114" t="s">
        <v>4109</v>
      </c>
      <c r="F112" s="114" t="s">
        <v>4108</v>
      </c>
      <c r="G112" s="114">
        <v>0</v>
      </c>
      <c r="H112" s="114" t="s">
        <v>71</v>
      </c>
      <c r="I112" s="110" t="s">
        <v>64</v>
      </c>
      <c r="J112" s="115" t="s">
        <v>81</v>
      </c>
      <c r="K112" s="120" t="s">
        <v>4107</v>
      </c>
      <c r="L112" s="118">
        <v>29140000</v>
      </c>
      <c r="M112" s="110" t="s">
        <v>66</v>
      </c>
      <c r="N112" s="120" t="s">
        <v>4106</v>
      </c>
      <c r="O112" s="120">
        <v>19601307</v>
      </c>
      <c r="P112" s="114">
        <v>28</v>
      </c>
      <c r="Q112" s="121">
        <v>45670</v>
      </c>
      <c r="R112" s="120">
        <v>5573604000</v>
      </c>
      <c r="S112" s="121">
        <v>45677</v>
      </c>
      <c r="T112" s="118">
        <v>29140000</v>
      </c>
      <c r="U112" s="114" t="s">
        <v>65</v>
      </c>
      <c r="V112" s="118">
        <v>84452087</v>
      </c>
      <c r="W112" s="111" t="s">
        <v>1785</v>
      </c>
      <c r="X112" s="169">
        <v>45677</v>
      </c>
      <c r="Y112" s="169">
        <v>45677</v>
      </c>
      <c r="Z112" s="169" t="s">
        <v>73</v>
      </c>
      <c r="AA112" s="169">
        <v>45808</v>
      </c>
      <c r="AB112" s="112">
        <f t="shared" si="5"/>
        <v>131</v>
      </c>
      <c r="AC112" s="114">
        <v>0</v>
      </c>
      <c r="AD112" s="277">
        <v>0</v>
      </c>
      <c r="AE112" s="114">
        <v>0</v>
      </c>
      <c r="AF112" s="119" t="s">
        <v>73</v>
      </c>
      <c r="AG112" s="112">
        <f t="shared" si="6"/>
        <v>0</v>
      </c>
      <c r="AH112" s="114">
        <v>0</v>
      </c>
      <c r="AI112" s="118">
        <v>0</v>
      </c>
      <c r="AJ112" s="114" t="s">
        <v>73</v>
      </c>
      <c r="AK112" s="121" t="s">
        <v>73</v>
      </c>
      <c r="AL112" s="114">
        <v>0</v>
      </c>
      <c r="AM112" s="121" t="s">
        <v>73</v>
      </c>
      <c r="AN112" s="121" t="s">
        <v>73</v>
      </c>
      <c r="AO112" s="121" t="s">
        <v>73</v>
      </c>
      <c r="AP112" s="112">
        <f t="shared" si="7"/>
        <v>0</v>
      </c>
      <c r="AQ112" s="112">
        <f>+L112+AD112-AI112</f>
        <v>29140000</v>
      </c>
      <c r="AR112" s="114" t="s">
        <v>65</v>
      </c>
      <c r="AS112" s="118">
        <v>29140000</v>
      </c>
      <c r="AT112" s="114" t="s">
        <v>93</v>
      </c>
      <c r="AU112" s="118">
        <v>0</v>
      </c>
      <c r="AV112" s="122" t="s">
        <v>73</v>
      </c>
      <c r="AW112" s="285">
        <v>16740000</v>
      </c>
      <c r="AX112" s="200">
        <f t="shared" si="8"/>
        <v>12400000</v>
      </c>
      <c r="AY112" s="123">
        <f t="shared" si="9"/>
        <v>0.57446808510638303</v>
      </c>
      <c r="AZ112" s="124">
        <v>0.57446808510638303</v>
      </c>
      <c r="BA112" s="122" t="s">
        <v>73</v>
      </c>
      <c r="BB112" s="114" t="s">
        <v>94</v>
      </c>
      <c r="BC112" s="120" t="s">
        <v>4105</v>
      </c>
      <c r="BD112" s="110" t="s">
        <v>65</v>
      </c>
      <c r="BE112" s="110" t="s">
        <v>65</v>
      </c>
    </row>
    <row r="113" spans="2:57" x14ac:dyDescent="0.25">
      <c r="B113" s="110">
        <v>2025</v>
      </c>
      <c r="C113" s="110">
        <v>891780111</v>
      </c>
      <c r="D113" s="110" t="s">
        <v>63</v>
      </c>
      <c r="E113" s="114" t="s">
        <v>4104</v>
      </c>
      <c r="F113" s="114" t="s">
        <v>4103</v>
      </c>
      <c r="G113" s="114">
        <v>0</v>
      </c>
      <c r="H113" s="114" t="s">
        <v>71</v>
      </c>
      <c r="I113" s="110" t="s">
        <v>64</v>
      </c>
      <c r="J113" s="115" t="s">
        <v>81</v>
      </c>
      <c r="K113" s="120" t="s">
        <v>4102</v>
      </c>
      <c r="L113" s="118">
        <v>10200000</v>
      </c>
      <c r="M113" s="110" t="s">
        <v>66</v>
      </c>
      <c r="N113" s="120" t="s">
        <v>3050</v>
      </c>
      <c r="O113" s="120">
        <v>1082887356</v>
      </c>
      <c r="P113" s="114">
        <v>27</v>
      </c>
      <c r="Q113" s="121">
        <v>45670</v>
      </c>
      <c r="R113" s="120">
        <v>2494141000</v>
      </c>
      <c r="S113" s="121">
        <v>45677</v>
      </c>
      <c r="T113" s="118">
        <v>10200000</v>
      </c>
      <c r="U113" s="114" t="s">
        <v>65</v>
      </c>
      <c r="V113" s="118">
        <v>85466528</v>
      </c>
      <c r="W113" s="111" t="s">
        <v>3049</v>
      </c>
      <c r="X113" s="169">
        <v>45677</v>
      </c>
      <c r="Y113" s="169">
        <v>45677</v>
      </c>
      <c r="Z113" s="169" t="s">
        <v>73</v>
      </c>
      <c r="AA113" s="169">
        <v>45808</v>
      </c>
      <c r="AB113" s="112">
        <f t="shared" si="5"/>
        <v>131</v>
      </c>
      <c r="AC113" s="114">
        <v>0</v>
      </c>
      <c r="AD113" s="277">
        <v>0</v>
      </c>
      <c r="AE113" s="114">
        <v>0</v>
      </c>
      <c r="AF113" s="119" t="s">
        <v>73</v>
      </c>
      <c r="AG113" s="112">
        <f t="shared" si="6"/>
        <v>0</v>
      </c>
      <c r="AH113" s="114">
        <v>1</v>
      </c>
      <c r="AI113" s="118">
        <v>9000000</v>
      </c>
      <c r="AJ113" s="169">
        <v>45688</v>
      </c>
      <c r="AK113" s="121">
        <v>45688</v>
      </c>
      <c r="AL113" s="114">
        <v>0</v>
      </c>
      <c r="AM113" s="121" t="s">
        <v>73</v>
      </c>
      <c r="AN113" s="121" t="s">
        <v>73</v>
      </c>
      <c r="AO113" s="121" t="s">
        <v>73</v>
      </c>
      <c r="AP113" s="112">
        <f t="shared" si="7"/>
        <v>0</v>
      </c>
      <c r="AQ113" s="112">
        <f>+L113+AD113-AI113</f>
        <v>1200000</v>
      </c>
      <c r="AR113" s="114" t="s">
        <v>65</v>
      </c>
      <c r="AS113" s="118">
        <v>1200000</v>
      </c>
      <c r="AT113" s="114" t="s">
        <v>93</v>
      </c>
      <c r="AU113" s="118">
        <v>0</v>
      </c>
      <c r="AV113" s="122" t="s">
        <v>73</v>
      </c>
      <c r="AW113" s="285">
        <v>1200000</v>
      </c>
      <c r="AX113" s="200">
        <f t="shared" si="8"/>
        <v>0</v>
      </c>
      <c r="AY113" s="123">
        <f t="shared" si="9"/>
        <v>1</v>
      </c>
      <c r="AZ113" s="124">
        <v>1</v>
      </c>
      <c r="BA113" s="121">
        <v>45709</v>
      </c>
      <c r="BB113" s="114" t="s">
        <v>1146</v>
      </c>
      <c r="BC113" s="120" t="s">
        <v>4101</v>
      </c>
      <c r="BD113" s="110" t="s">
        <v>65</v>
      </c>
      <c r="BE113" s="110" t="s">
        <v>65</v>
      </c>
    </row>
    <row r="114" spans="2:57" x14ac:dyDescent="0.25">
      <c r="B114" s="110">
        <v>2025</v>
      </c>
      <c r="C114" s="110">
        <v>891780111</v>
      </c>
      <c r="D114" s="110" t="s">
        <v>63</v>
      </c>
      <c r="E114" s="114" t="s">
        <v>4100</v>
      </c>
      <c r="F114" s="114" t="s">
        <v>4099</v>
      </c>
      <c r="G114" s="114">
        <v>0</v>
      </c>
      <c r="H114" s="114" t="s">
        <v>71</v>
      </c>
      <c r="I114" s="110" t="s">
        <v>64</v>
      </c>
      <c r="J114" s="115" t="s">
        <v>81</v>
      </c>
      <c r="K114" s="120" t="s">
        <v>1831</v>
      </c>
      <c r="L114" s="118">
        <v>16549900</v>
      </c>
      <c r="M114" s="110" t="s">
        <v>66</v>
      </c>
      <c r="N114" s="120" t="s">
        <v>4098</v>
      </c>
      <c r="O114" s="120">
        <v>1083554776</v>
      </c>
      <c r="P114" s="114">
        <v>28</v>
      </c>
      <c r="Q114" s="121">
        <v>45670</v>
      </c>
      <c r="R114" s="120">
        <v>5573604000</v>
      </c>
      <c r="S114" s="121">
        <v>45677</v>
      </c>
      <c r="T114" s="118">
        <v>16549900</v>
      </c>
      <c r="U114" s="114" t="s">
        <v>65</v>
      </c>
      <c r="V114" s="118">
        <v>85465146</v>
      </c>
      <c r="W114" s="111" t="s">
        <v>1637</v>
      </c>
      <c r="X114" s="169">
        <v>45677</v>
      </c>
      <c r="Y114" s="169">
        <v>45677</v>
      </c>
      <c r="Z114" s="169" t="s">
        <v>73</v>
      </c>
      <c r="AA114" s="169">
        <v>45808</v>
      </c>
      <c r="AB114" s="112">
        <f t="shared" si="5"/>
        <v>131</v>
      </c>
      <c r="AC114" s="114">
        <v>0</v>
      </c>
      <c r="AD114" s="277">
        <v>0</v>
      </c>
      <c r="AE114" s="114">
        <v>0</v>
      </c>
      <c r="AF114" s="119" t="s">
        <v>73</v>
      </c>
      <c r="AG114" s="112">
        <f t="shared" si="6"/>
        <v>0</v>
      </c>
      <c r="AH114" s="114">
        <v>0</v>
      </c>
      <c r="AI114" s="118">
        <v>0</v>
      </c>
      <c r="AJ114" s="114" t="s">
        <v>73</v>
      </c>
      <c r="AK114" s="121" t="s">
        <v>73</v>
      </c>
      <c r="AL114" s="114">
        <v>0</v>
      </c>
      <c r="AM114" s="121" t="s">
        <v>73</v>
      </c>
      <c r="AN114" s="121" t="s">
        <v>73</v>
      </c>
      <c r="AO114" s="121" t="s">
        <v>73</v>
      </c>
      <c r="AP114" s="112">
        <f t="shared" si="7"/>
        <v>0</v>
      </c>
      <c r="AQ114" s="112">
        <f>+L114+AD114-AI114</f>
        <v>16549900</v>
      </c>
      <c r="AR114" s="114" t="s">
        <v>65</v>
      </c>
      <c r="AS114" s="118">
        <v>16549900</v>
      </c>
      <c r="AT114" s="114" t="s">
        <v>93</v>
      </c>
      <c r="AU114" s="118">
        <v>0</v>
      </c>
      <c r="AV114" s="122" t="s">
        <v>73</v>
      </c>
      <c r="AW114" s="285">
        <v>6944000</v>
      </c>
      <c r="AX114" s="200">
        <f t="shared" si="8"/>
        <v>9605900</v>
      </c>
      <c r="AY114" s="123">
        <f t="shared" si="9"/>
        <v>0.41957957449893957</v>
      </c>
      <c r="AZ114" s="124">
        <v>0.41957957449893957</v>
      </c>
      <c r="BA114" s="122" t="s">
        <v>73</v>
      </c>
      <c r="BB114" s="114" t="s">
        <v>94</v>
      </c>
      <c r="BC114" s="120" t="s">
        <v>4097</v>
      </c>
      <c r="BD114" s="110" t="s">
        <v>65</v>
      </c>
      <c r="BE114" s="110" t="s">
        <v>65</v>
      </c>
    </row>
    <row r="115" spans="2:57" x14ac:dyDescent="0.25">
      <c r="B115" s="110">
        <v>2025</v>
      </c>
      <c r="C115" s="110">
        <v>891780111</v>
      </c>
      <c r="D115" s="110" t="s">
        <v>63</v>
      </c>
      <c r="E115" s="114" t="s">
        <v>4096</v>
      </c>
      <c r="F115" s="114" t="s">
        <v>4095</v>
      </c>
      <c r="G115" s="114">
        <v>0</v>
      </c>
      <c r="H115" s="114" t="s">
        <v>71</v>
      </c>
      <c r="I115" s="110" t="s">
        <v>64</v>
      </c>
      <c r="J115" s="115" t="s">
        <v>81</v>
      </c>
      <c r="K115" s="120" t="s">
        <v>4094</v>
      </c>
      <c r="L115" s="118">
        <v>11500000</v>
      </c>
      <c r="M115" s="110" t="s">
        <v>66</v>
      </c>
      <c r="N115" s="120" t="s">
        <v>4093</v>
      </c>
      <c r="O115" s="120">
        <v>1083014411</v>
      </c>
      <c r="P115" s="114">
        <v>28</v>
      </c>
      <c r="Q115" s="121">
        <v>45670</v>
      </c>
      <c r="R115" s="120">
        <v>5573604000</v>
      </c>
      <c r="S115" s="121">
        <v>45677</v>
      </c>
      <c r="T115" s="118">
        <v>11500000</v>
      </c>
      <c r="U115" s="114" t="s">
        <v>65</v>
      </c>
      <c r="V115" s="118">
        <v>1082870070</v>
      </c>
      <c r="W115" s="111" t="s">
        <v>1518</v>
      </c>
      <c r="X115" s="169">
        <v>45677</v>
      </c>
      <c r="Y115" s="169">
        <v>45677</v>
      </c>
      <c r="Z115" s="169" t="s">
        <v>73</v>
      </c>
      <c r="AA115" s="169">
        <v>45777</v>
      </c>
      <c r="AB115" s="112">
        <f t="shared" si="5"/>
        <v>100</v>
      </c>
      <c r="AC115" s="114">
        <v>0</v>
      </c>
      <c r="AD115" s="277">
        <v>0</v>
      </c>
      <c r="AE115" s="114">
        <v>0</v>
      </c>
      <c r="AF115" s="119" t="s">
        <v>73</v>
      </c>
      <c r="AG115" s="112">
        <f t="shared" si="6"/>
        <v>0</v>
      </c>
      <c r="AH115" s="114">
        <v>0</v>
      </c>
      <c r="AI115" s="118">
        <v>0</v>
      </c>
      <c r="AJ115" s="114" t="s">
        <v>73</v>
      </c>
      <c r="AK115" s="121" t="s">
        <v>73</v>
      </c>
      <c r="AL115" s="114">
        <v>0</v>
      </c>
      <c r="AM115" s="121" t="s">
        <v>73</v>
      </c>
      <c r="AN115" s="121" t="s">
        <v>73</v>
      </c>
      <c r="AO115" s="121" t="s">
        <v>73</v>
      </c>
      <c r="AP115" s="112">
        <f t="shared" si="7"/>
        <v>0</v>
      </c>
      <c r="AQ115" s="112">
        <f>+L115+AD115-AI115</f>
        <v>11500000</v>
      </c>
      <c r="AR115" s="114" t="s">
        <v>65</v>
      </c>
      <c r="AS115" s="118">
        <v>11500000</v>
      </c>
      <c r="AT115" s="114" t="s">
        <v>93</v>
      </c>
      <c r="AU115" s="118">
        <v>0</v>
      </c>
      <c r="AV115" s="122" t="s">
        <v>73</v>
      </c>
      <c r="AW115" s="285">
        <v>8625000</v>
      </c>
      <c r="AX115" s="200">
        <f t="shared" si="8"/>
        <v>2875000</v>
      </c>
      <c r="AY115" s="123">
        <f t="shared" si="9"/>
        <v>0.75</v>
      </c>
      <c r="AZ115" s="124">
        <v>0.75</v>
      </c>
      <c r="BA115" s="122" t="s">
        <v>73</v>
      </c>
      <c r="BB115" s="114" t="s">
        <v>94</v>
      </c>
      <c r="BC115" s="120" t="s">
        <v>4092</v>
      </c>
      <c r="BD115" s="110" t="s">
        <v>65</v>
      </c>
      <c r="BE115" s="110" t="s">
        <v>65</v>
      </c>
    </row>
    <row r="116" spans="2:57" x14ac:dyDescent="0.25">
      <c r="B116" s="110">
        <v>2025</v>
      </c>
      <c r="C116" s="110">
        <v>891780111</v>
      </c>
      <c r="D116" s="110" t="s">
        <v>63</v>
      </c>
      <c r="E116" s="114" t="s">
        <v>4091</v>
      </c>
      <c r="F116" s="114" t="s">
        <v>4090</v>
      </c>
      <c r="G116" s="114">
        <v>0</v>
      </c>
      <c r="H116" s="114" t="s">
        <v>71</v>
      </c>
      <c r="I116" s="110" t="s">
        <v>64</v>
      </c>
      <c r="J116" s="115" t="s">
        <v>81</v>
      </c>
      <c r="K116" s="120" t="s">
        <v>4089</v>
      </c>
      <c r="L116" s="118">
        <v>15739800</v>
      </c>
      <c r="M116" s="110" t="s">
        <v>66</v>
      </c>
      <c r="N116" s="120" t="s">
        <v>4088</v>
      </c>
      <c r="O116" s="120">
        <v>57461691</v>
      </c>
      <c r="P116" s="114">
        <v>28</v>
      </c>
      <c r="Q116" s="121">
        <v>45670</v>
      </c>
      <c r="R116" s="120">
        <v>5573604000</v>
      </c>
      <c r="S116" s="121">
        <v>45677</v>
      </c>
      <c r="T116" s="118">
        <v>15739800</v>
      </c>
      <c r="U116" s="114" t="s">
        <v>65</v>
      </c>
      <c r="V116" s="118">
        <v>32697737</v>
      </c>
      <c r="W116" s="111" t="s">
        <v>4087</v>
      </c>
      <c r="X116" s="169">
        <v>45677</v>
      </c>
      <c r="Y116" s="169">
        <v>45677</v>
      </c>
      <c r="Z116" s="169" t="s">
        <v>73</v>
      </c>
      <c r="AA116" s="169">
        <v>45808</v>
      </c>
      <c r="AB116" s="112">
        <f t="shared" si="5"/>
        <v>131</v>
      </c>
      <c r="AC116" s="114">
        <v>0</v>
      </c>
      <c r="AD116" s="277">
        <v>0</v>
      </c>
      <c r="AE116" s="114">
        <v>0</v>
      </c>
      <c r="AF116" s="119" t="s">
        <v>73</v>
      </c>
      <c r="AG116" s="112">
        <f t="shared" si="6"/>
        <v>0</v>
      </c>
      <c r="AH116" s="114">
        <v>0</v>
      </c>
      <c r="AI116" s="118">
        <v>0</v>
      </c>
      <c r="AJ116" s="114" t="s">
        <v>73</v>
      </c>
      <c r="AK116" s="121" t="s">
        <v>73</v>
      </c>
      <c r="AL116" s="114">
        <v>0</v>
      </c>
      <c r="AM116" s="121" t="s">
        <v>73</v>
      </c>
      <c r="AN116" s="121" t="s">
        <v>73</v>
      </c>
      <c r="AO116" s="121" t="s">
        <v>73</v>
      </c>
      <c r="AP116" s="112">
        <f t="shared" si="7"/>
        <v>0</v>
      </c>
      <c r="AQ116" s="112">
        <f>+L116+AD116-AI116</f>
        <v>15739800</v>
      </c>
      <c r="AR116" s="114" t="s">
        <v>65</v>
      </c>
      <c r="AS116" s="118">
        <v>15739800</v>
      </c>
      <c r="AT116" s="114" t="s">
        <v>93</v>
      </c>
      <c r="AU116" s="118">
        <v>0</v>
      </c>
      <c r="AV116" s="122" t="s">
        <v>73</v>
      </c>
      <c r="AW116" s="285">
        <v>6944000</v>
      </c>
      <c r="AX116" s="200">
        <f t="shared" si="8"/>
        <v>8795800</v>
      </c>
      <c r="AY116" s="123">
        <f t="shared" si="9"/>
        <v>0.4411746019644468</v>
      </c>
      <c r="AZ116" s="124">
        <v>0.4411746019644468</v>
      </c>
      <c r="BA116" s="122" t="s">
        <v>73</v>
      </c>
      <c r="BB116" s="114" t="s">
        <v>94</v>
      </c>
      <c r="BC116" s="120" t="s">
        <v>4086</v>
      </c>
      <c r="BD116" s="110" t="s">
        <v>65</v>
      </c>
      <c r="BE116" s="110" t="s">
        <v>65</v>
      </c>
    </row>
    <row r="117" spans="2:57" x14ac:dyDescent="0.25">
      <c r="B117" s="110">
        <v>2025</v>
      </c>
      <c r="C117" s="110">
        <v>891780111</v>
      </c>
      <c r="D117" s="110" t="s">
        <v>63</v>
      </c>
      <c r="E117" s="114" t="s">
        <v>4085</v>
      </c>
      <c r="F117" s="114" t="s">
        <v>4084</v>
      </c>
      <c r="G117" s="114">
        <v>0</v>
      </c>
      <c r="H117" s="114" t="s">
        <v>71</v>
      </c>
      <c r="I117" s="110" t="s">
        <v>64</v>
      </c>
      <c r="J117" s="115" t="s">
        <v>81</v>
      </c>
      <c r="K117" s="120" t="s">
        <v>4083</v>
      </c>
      <c r="L117" s="118">
        <v>13110000</v>
      </c>
      <c r="M117" s="110" t="s">
        <v>66</v>
      </c>
      <c r="N117" s="120" t="s">
        <v>4082</v>
      </c>
      <c r="O117" s="120">
        <v>32801897</v>
      </c>
      <c r="P117" s="114">
        <v>28</v>
      </c>
      <c r="Q117" s="121">
        <v>45670</v>
      </c>
      <c r="R117" s="120">
        <v>5573604000</v>
      </c>
      <c r="S117" s="121">
        <v>45678</v>
      </c>
      <c r="T117" s="118">
        <v>13110000</v>
      </c>
      <c r="U117" s="114" t="s">
        <v>65</v>
      </c>
      <c r="V117" s="118">
        <v>57441846</v>
      </c>
      <c r="W117" s="111" t="s">
        <v>1466</v>
      </c>
      <c r="X117" s="169">
        <v>45678</v>
      </c>
      <c r="Y117" s="169">
        <v>45678</v>
      </c>
      <c r="Z117" s="169" t="s">
        <v>73</v>
      </c>
      <c r="AA117" s="169">
        <v>45808</v>
      </c>
      <c r="AB117" s="112">
        <f t="shared" si="5"/>
        <v>130</v>
      </c>
      <c r="AC117" s="114">
        <v>0</v>
      </c>
      <c r="AD117" s="277">
        <v>0</v>
      </c>
      <c r="AE117" s="114">
        <v>0</v>
      </c>
      <c r="AF117" s="119" t="s">
        <v>73</v>
      </c>
      <c r="AG117" s="112">
        <f t="shared" si="6"/>
        <v>0</v>
      </c>
      <c r="AH117" s="114">
        <v>0</v>
      </c>
      <c r="AI117" s="118">
        <v>0</v>
      </c>
      <c r="AJ117" s="114" t="s">
        <v>73</v>
      </c>
      <c r="AK117" s="121" t="s">
        <v>73</v>
      </c>
      <c r="AL117" s="114">
        <v>0</v>
      </c>
      <c r="AM117" s="121" t="s">
        <v>73</v>
      </c>
      <c r="AN117" s="121" t="s">
        <v>73</v>
      </c>
      <c r="AO117" s="121" t="s">
        <v>73</v>
      </c>
      <c r="AP117" s="112">
        <f t="shared" si="7"/>
        <v>0</v>
      </c>
      <c r="AQ117" s="112">
        <f>+L117+AD117-AI117</f>
        <v>13110000</v>
      </c>
      <c r="AR117" s="114" t="s">
        <v>65</v>
      </c>
      <c r="AS117" s="118">
        <v>13110000</v>
      </c>
      <c r="AT117" s="114" t="s">
        <v>93</v>
      </c>
      <c r="AU117" s="118">
        <v>0</v>
      </c>
      <c r="AV117" s="122" t="s">
        <v>73</v>
      </c>
      <c r="AW117" s="285">
        <v>7410000</v>
      </c>
      <c r="AX117" s="200">
        <f t="shared" si="8"/>
        <v>5700000</v>
      </c>
      <c r="AY117" s="123">
        <f t="shared" si="9"/>
        <v>0.56521739130434778</v>
      </c>
      <c r="AZ117" s="124">
        <v>0.56521739130434778</v>
      </c>
      <c r="BA117" s="122" t="s">
        <v>73</v>
      </c>
      <c r="BB117" s="114" t="s">
        <v>94</v>
      </c>
      <c r="BC117" s="120" t="s">
        <v>4081</v>
      </c>
      <c r="BD117" s="110" t="s">
        <v>65</v>
      </c>
      <c r="BE117" s="110" t="s">
        <v>65</v>
      </c>
    </row>
    <row r="118" spans="2:57" x14ac:dyDescent="0.25">
      <c r="B118" s="110">
        <v>2025</v>
      </c>
      <c r="C118" s="110">
        <v>891780111</v>
      </c>
      <c r="D118" s="110" t="s">
        <v>63</v>
      </c>
      <c r="E118" s="114" t="s">
        <v>4080</v>
      </c>
      <c r="F118" s="114" t="s">
        <v>4079</v>
      </c>
      <c r="G118" s="114">
        <v>0</v>
      </c>
      <c r="H118" s="114" t="s">
        <v>71</v>
      </c>
      <c r="I118" s="110" t="s">
        <v>64</v>
      </c>
      <c r="J118" s="115" t="s">
        <v>81</v>
      </c>
      <c r="K118" s="120" t="s">
        <v>4078</v>
      </c>
      <c r="L118" s="118">
        <v>17167800</v>
      </c>
      <c r="M118" s="110" t="s">
        <v>66</v>
      </c>
      <c r="N118" s="120" t="s">
        <v>4077</v>
      </c>
      <c r="O118" s="120">
        <v>1082964829</v>
      </c>
      <c r="P118" s="114">
        <v>28</v>
      </c>
      <c r="Q118" s="121">
        <v>45670</v>
      </c>
      <c r="R118" s="120">
        <v>5573604000</v>
      </c>
      <c r="S118" s="121">
        <v>45678</v>
      </c>
      <c r="T118" s="118">
        <v>17167800</v>
      </c>
      <c r="U118" s="114" t="s">
        <v>65</v>
      </c>
      <c r="V118" s="118">
        <v>85152695</v>
      </c>
      <c r="W118" s="111" t="s">
        <v>1556</v>
      </c>
      <c r="X118" s="169">
        <v>45678</v>
      </c>
      <c r="Y118" s="169">
        <v>45678</v>
      </c>
      <c r="Z118" s="169" t="s">
        <v>73</v>
      </c>
      <c r="AA118" s="169">
        <v>45808</v>
      </c>
      <c r="AB118" s="112">
        <f t="shared" si="5"/>
        <v>130</v>
      </c>
      <c r="AC118" s="114">
        <v>0</v>
      </c>
      <c r="AD118" s="277">
        <v>0</v>
      </c>
      <c r="AE118" s="114">
        <v>0</v>
      </c>
      <c r="AF118" s="119" t="s">
        <v>73</v>
      </c>
      <c r="AG118" s="112">
        <f t="shared" si="6"/>
        <v>0</v>
      </c>
      <c r="AH118" s="114">
        <v>0</v>
      </c>
      <c r="AI118" s="118">
        <v>0</v>
      </c>
      <c r="AJ118" s="114" t="s">
        <v>73</v>
      </c>
      <c r="AK118" s="121" t="s">
        <v>73</v>
      </c>
      <c r="AL118" s="114">
        <v>0</v>
      </c>
      <c r="AM118" s="121" t="s">
        <v>73</v>
      </c>
      <c r="AN118" s="121" t="s">
        <v>73</v>
      </c>
      <c r="AO118" s="121" t="s">
        <v>73</v>
      </c>
      <c r="AP118" s="112">
        <f t="shared" si="7"/>
        <v>0</v>
      </c>
      <c r="AQ118" s="112">
        <f>+L118+AD118-AI118</f>
        <v>17167800</v>
      </c>
      <c r="AR118" s="114" t="s">
        <v>65</v>
      </c>
      <c r="AS118" s="118">
        <v>17167800</v>
      </c>
      <c r="AT118" s="114" t="s">
        <v>93</v>
      </c>
      <c r="AU118" s="118">
        <v>0</v>
      </c>
      <c r="AV118" s="122" t="s">
        <v>73</v>
      </c>
      <c r="AW118" s="285">
        <v>7574000</v>
      </c>
      <c r="AX118" s="200">
        <f t="shared" si="8"/>
        <v>9593800</v>
      </c>
      <c r="AY118" s="123">
        <f t="shared" si="9"/>
        <v>0.44117475739465745</v>
      </c>
      <c r="AZ118" s="124">
        <v>0.44117475739465745</v>
      </c>
      <c r="BA118" s="122" t="s">
        <v>73</v>
      </c>
      <c r="BB118" s="114" t="s">
        <v>94</v>
      </c>
      <c r="BC118" s="120" t="s">
        <v>4076</v>
      </c>
      <c r="BD118" s="110" t="s">
        <v>65</v>
      </c>
      <c r="BE118" s="110" t="s">
        <v>65</v>
      </c>
    </row>
    <row r="119" spans="2:57" x14ac:dyDescent="0.25">
      <c r="B119" s="110">
        <v>2025</v>
      </c>
      <c r="C119" s="110">
        <v>891780111</v>
      </c>
      <c r="D119" s="110" t="s">
        <v>63</v>
      </c>
      <c r="E119" s="114" t="s">
        <v>4075</v>
      </c>
      <c r="F119" s="114" t="s">
        <v>4074</v>
      </c>
      <c r="G119" s="114">
        <v>0</v>
      </c>
      <c r="H119" s="114" t="s">
        <v>71</v>
      </c>
      <c r="I119" s="110" t="s">
        <v>64</v>
      </c>
      <c r="J119" s="115" t="s">
        <v>81</v>
      </c>
      <c r="K119" s="120" t="s">
        <v>4073</v>
      </c>
      <c r="L119" s="118">
        <v>19040000</v>
      </c>
      <c r="M119" s="110" t="s">
        <v>66</v>
      </c>
      <c r="N119" s="120" t="s">
        <v>4072</v>
      </c>
      <c r="O119" s="120">
        <v>1151937991</v>
      </c>
      <c r="P119" s="114">
        <v>28</v>
      </c>
      <c r="Q119" s="121">
        <v>45670</v>
      </c>
      <c r="R119" s="120">
        <v>5573604000</v>
      </c>
      <c r="S119" s="121">
        <v>45678</v>
      </c>
      <c r="T119" s="118">
        <v>19040000</v>
      </c>
      <c r="U119" s="114" t="s">
        <v>65</v>
      </c>
      <c r="V119" s="118">
        <v>85467461</v>
      </c>
      <c r="W119" s="111" t="s">
        <v>1478</v>
      </c>
      <c r="X119" s="169">
        <v>45678</v>
      </c>
      <c r="Y119" s="169">
        <v>45678</v>
      </c>
      <c r="Z119" s="169" t="s">
        <v>73</v>
      </c>
      <c r="AA119" s="169">
        <v>45808</v>
      </c>
      <c r="AB119" s="112">
        <f t="shared" si="5"/>
        <v>130</v>
      </c>
      <c r="AC119" s="114">
        <v>0</v>
      </c>
      <c r="AD119" s="277">
        <v>0</v>
      </c>
      <c r="AE119" s="114">
        <v>0</v>
      </c>
      <c r="AF119" s="119" t="s">
        <v>73</v>
      </c>
      <c r="AG119" s="112">
        <f t="shared" si="6"/>
        <v>0</v>
      </c>
      <c r="AH119" s="114">
        <v>0</v>
      </c>
      <c r="AI119" s="118">
        <v>0</v>
      </c>
      <c r="AJ119" s="114" t="s">
        <v>73</v>
      </c>
      <c r="AK119" s="121" t="s">
        <v>73</v>
      </c>
      <c r="AL119" s="114">
        <v>0</v>
      </c>
      <c r="AM119" s="121" t="s">
        <v>73</v>
      </c>
      <c r="AN119" s="121" t="s">
        <v>73</v>
      </c>
      <c r="AO119" s="121" t="s">
        <v>73</v>
      </c>
      <c r="AP119" s="112">
        <f t="shared" si="7"/>
        <v>0</v>
      </c>
      <c r="AQ119" s="112">
        <f>+L119+AD119-AI119</f>
        <v>19040000</v>
      </c>
      <c r="AR119" s="114" t="s">
        <v>65</v>
      </c>
      <c r="AS119" s="118">
        <v>19040000</v>
      </c>
      <c r="AT119" s="114" t="s">
        <v>93</v>
      </c>
      <c r="AU119" s="118">
        <v>0</v>
      </c>
      <c r="AV119" s="122" t="s">
        <v>73</v>
      </c>
      <c r="AW119" s="285">
        <v>8400000</v>
      </c>
      <c r="AX119" s="200">
        <f t="shared" si="8"/>
        <v>10640000</v>
      </c>
      <c r="AY119" s="123">
        <f t="shared" si="9"/>
        <v>0.44117647058823528</v>
      </c>
      <c r="AZ119" s="124">
        <v>0.44117647058823528</v>
      </c>
      <c r="BA119" s="122" t="s">
        <v>73</v>
      </c>
      <c r="BB119" s="114" t="s">
        <v>94</v>
      </c>
      <c r="BC119" s="120" t="s">
        <v>4071</v>
      </c>
      <c r="BD119" s="110" t="s">
        <v>65</v>
      </c>
      <c r="BE119" s="110" t="s">
        <v>65</v>
      </c>
    </row>
    <row r="120" spans="2:57" x14ac:dyDescent="0.25">
      <c r="B120" s="110">
        <v>2025</v>
      </c>
      <c r="C120" s="110">
        <v>891780111</v>
      </c>
      <c r="D120" s="110" t="s">
        <v>63</v>
      </c>
      <c r="E120" s="114" t="s">
        <v>4070</v>
      </c>
      <c r="F120" s="114" t="s">
        <v>4069</v>
      </c>
      <c r="G120" s="114">
        <v>0</v>
      </c>
      <c r="H120" s="114" t="s">
        <v>71</v>
      </c>
      <c r="I120" s="110" t="s">
        <v>64</v>
      </c>
      <c r="J120" s="115" t="s">
        <v>81</v>
      </c>
      <c r="K120" s="120" t="s">
        <v>4068</v>
      </c>
      <c r="L120" s="118">
        <v>15739800</v>
      </c>
      <c r="M120" s="110" t="s">
        <v>66</v>
      </c>
      <c r="N120" s="120" t="s">
        <v>4067</v>
      </c>
      <c r="O120" s="120">
        <v>75035405</v>
      </c>
      <c r="P120" s="114">
        <v>28</v>
      </c>
      <c r="Q120" s="121">
        <v>45670</v>
      </c>
      <c r="R120" s="120">
        <v>5573604000</v>
      </c>
      <c r="S120" s="121">
        <v>45678</v>
      </c>
      <c r="T120" s="118">
        <v>15739800</v>
      </c>
      <c r="U120" s="114" t="s">
        <v>65</v>
      </c>
      <c r="V120" s="118">
        <v>85152695</v>
      </c>
      <c r="W120" s="111" t="s">
        <v>1556</v>
      </c>
      <c r="X120" s="169">
        <v>45678</v>
      </c>
      <c r="Y120" s="169">
        <v>45678</v>
      </c>
      <c r="Z120" s="169" t="s">
        <v>73</v>
      </c>
      <c r="AA120" s="169">
        <v>45808</v>
      </c>
      <c r="AB120" s="112">
        <f t="shared" si="5"/>
        <v>130</v>
      </c>
      <c r="AC120" s="114">
        <v>0</v>
      </c>
      <c r="AD120" s="277">
        <v>0</v>
      </c>
      <c r="AE120" s="114">
        <v>0</v>
      </c>
      <c r="AF120" s="119" t="s">
        <v>73</v>
      </c>
      <c r="AG120" s="112">
        <f t="shared" si="6"/>
        <v>0</v>
      </c>
      <c r="AH120" s="114">
        <v>0</v>
      </c>
      <c r="AI120" s="118">
        <v>0</v>
      </c>
      <c r="AJ120" s="114" t="s">
        <v>73</v>
      </c>
      <c r="AK120" s="121" t="s">
        <v>73</v>
      </c>
      <c r="AL120" s="114">
        <v>0</v>
      </c>
      <c r="AM120" s="121" t="s">
        <v>73</v>
      </c>
      <c r="AN120" s="121" t="s">
        <v>73</v>
      </c>
      <c r="AO120" s="121" t="s">
        <v>73</v>
      </c>
      <c r="AP120" s="112">
        <f t="shared" si="7"/>
        <v>0</v>
      </c>
      <c r="AQ120" s="112">
        <f>+L120+AD120-AI120</f>
        <v>15739800</v>
      </c>
      <c r="AR120" s="114" t="s">
        <v>65</v>
      </c>
      <c r="AS120" s="118">
        <v>15739800</v>
      </c>
      <c r="AT120" s="114" t="s">
        <v>93</v>
      </c>
      <c r="AU120" s="118">
        <v>0</v>
      </c>
      <c r="AV120" s="122" t="s">
        <v>73</v>
      </c>
      <c r="AW120" s="285">
        <v>8795800</v>
      </c>
      <c r="AX120" s="200">
        <f t="shared" si="8"/>
        <v>6944000</v>
      </c>
      <c r="AY120" s="123">
        <f t="shared" si="9"/>
        <v>0.5588253980355532</v>
      </c>
      <c r="AZ120" s="124">
        <v>0.5588253980355532</v>
      </c>
      <c r="BA120" s="122" t="s">
        <v>73</v>
      </c>
      <c r="BB120" s="114" t="s">
        <v>94</v>
      </c>
      <c r="BC120" s="120" t="s">
        <v>4066</v>
      </c>
      <c r="BD120" s="110" t="s">
        <v>65</v>
      </c>
      <c r="BE120" s="110" t="s">
        <v>65</v>
      </c>
    </row>
    <row r="121" spans="2:57" x14ac:dyDescent="0.25">
      <c r="B121" s="110">
        <v>2025</v>
      </c>
      <c r="C121" s="110">
        <v>891780111</v>
      </c>
      <c r="D121" s="110" t="s">
        <v>63</v>
      </c>
      <c r="E121" s="114" t="s">
        <v>4065</v>
      </c>
      <c r="F121" s="114" t="s">
        <v>4064</v>
      </c>
      <c r="G121" s="114">
        <v>0</v>
      </c>
      <c r="H121" s="114" t="s">
        <v>71</v>
      </c>
      <c r="I121" s="110" t="s">
        <v>64</v>
      </c>
      <c r="J121" s="115" t="s">
        <v>81</v>
      </c>
      <c r="K121" s="120" t="s">
        <v>4063</v>
      </c>
      <c r="L121" s="118">
        <v>14307200</v>
      </c>
      <c r="M121" s="110" t="s">
        <v>66</v>
      </c>
      <c r="N121" s="120" t="s">
        <v>4062</v>
      </c>
      <c r="O121" s="120">
        <v>1082946247</v>
      </c>
      <c r="P121" s="114">
        <v>28</v>
      </c>
      <c r="Q121" s="121">
        <v>45670</v>
      </c>
      <c r="R121" s="120">
        <v>5573604000</v>
      </c>
      <c r="S121" s="121">
        <v>45678</v>
      </c>
      <c r="T121" s="118">
        <v>14307200</v>
      </c>
      <c r="U121" s="114" t="s">
        <v>65</v>
      </c>
      <c r="V121" s="118">
        <v>85152695</v>
      </c>
      <c r="W121" s="111" t="s">
        <v>1556</v>
      </c>
      <c r="X121" s="169">
        <v>45678</v>
      </c>
      <c r="Y121" s="169">
        <v>45678</v>
      </c>
      <c r="Z121" s="169" t="s">
        <v>73</v>
      </c>
      <c r="AA121" s="169">
        <v>45808</v>
      </c>
      <c r="AB121" s="112">
        <f t="shared" si="5"/>
        <v>130</v>
      </c>
      <c r="AC121" s="114">
        <v>0</v>
      </c>
      <c r="AD121" s="277">
        <v>0</v>
      </c>
      <c r="AE121" s="114">
        <v>0</v>
      </c>
      <c r="AF121" s="119" t="s">
        <v>73</v>
      </c>
      <c r="AG121" s="112">
        <f t="shared" si="6"/>
        <v>0</v>
      </c>
      <c r="AH121" s="114">
        <v>0</v>
      </c>
      <c r="AI121" s="118">
        <v>0</v>
      </c>
      <c r="AJ121" s="114" t="s">
        <v>73</v>
      </c>
      <c r="AK121" s="121" t="s">
        <v>73</v>
      </c>
      <c r="AL121" s="114">
        <v>0</v>
      </c>
      <c r="AM121" s="121" t="s">
        <v>73</v>
      </c>
      <c r="AN121" s="121" t="s">
        <v>73</v>
      </c>
      <c r="AO121" s="121" t="s">
        <v>73</v>
      </c>
      <c r="AP121" s="112">
        <f t="shared" si="7"/>
        <v>0</v>
      </c>
      <c r="AQ121" s="112">
        <f>+L121+AD121-AI121</f>
        <v>14307200</v>
      </c>
      <c r="AR121" s="114" t="s">
        <v>65</v>
      </c>
      <c r="AS121" s="118">
        <v>14307200</v>
      </c>
      <c r="AT121" s="114" t="s">
        <v>93</v>
      </c>
      <c r="AU121" s="118">
        <v>0</v>
      </c>
      <c r="AV121" s="122" t="s">
        <v>73</v>
      </c>
      <c r="AW121" s="285">
        <v>7995200</v>
      </c>
      <c r="AX121" s="200">
        <f t="shared" si="8"/>
        <v>6312000</v>
      </c>
      <c r="AY121" s="123">
        <f t="shared" si="9"/>
        <v>0.55882352941176472</v>
      </c>
      <c r="AZ121" s="124">
        <v>0.55882352941176472</v>
      </c>
      <c r="BA121" s="122" t="s">
        <v>73</v>
      </c>
      <c r="BB121" s="114" t="s">
        <v>94</v>
      </c>
      <c r="BC121" s="120" t="s">
        <v>4061</v>
      </c>
      <c r="BD121" s="110" t="s">
        <v>65</v>
      </c>
      <c r="BE121" s="110" t="s">
        <v>65</v>
      </c>
    </row>
    <row r="122" spans="2:57" x14ac:dyDescent="0.25">
      <c r="B122" s="110">
        <v>2025</v>
      </c>
      <c r="C122" s="110">
        <v>891780111</v>
      </c>
      <c r="D122" s="110" t="s">
        <v>63</v>
      </c>
      <c r="E122" s="114" t="s">
        <v>4060</v>
      </c>
      <c r="F122" s="114" t="s">
        <v>4059</v>
      </c>
      <c r="G122" s="114">
        <v>0</v>
      </c>
      <c r="H122" s="114" t="s">
        <v>71</v>
      </c>
      <c r="I122" s="110" t="s">
        <v>64</v>
      </c>
      <c r="J122" s="115" t="s">
        <v>81</v>
      </c>
      <c r="K122" s="120" t="s">
        <v>4058</v>
      </c>
      <c r="L122" s="118">
        <v>9825000</v>
      </c>
      <c r="M122" s="110" t="s">
        <v>66</v>
      </c>
      <c r="N122" s="120" t="s">
        <v>4057</v>
      </c>
      <c r="O122" s="120">
        <v>36506829</v>
      </c>
      <c r="P122" s="114">
        <v>27</v>
      </c>
      <c r="Q122" s="121">
        <v>45670</v>
      </c>
      <c r="R122" s="120">
        <v>2494141000</v>
      </c>
      <c r="S122" s="121">
        <v>45678</v>
      </c>
      <c r="T122" s="118">
        <v>9825000</v>
      </c>
      <c r="U122" s="114" t="s">
        <v>65</v>
      </c>
      <c r="V122" s="118">
        <v>8742360</v>
      </c>
      <c r="W122" s="111" t="s">
        <v>3227</v>
      </c>
      <c r="X122" s="169">
        <v>45678</v>
      </c>
      <c r="Y122" s="169">
        <v>45678</v>
      </c>
      <c r="Z122" s="169" t="s">
        <v>73</v>
      </c>
      <c r="AA122" s="169">
        <v>45808</v>
      </c>
      <c r="AB122" s="112">
        <f t="shared" si="5"/>
        <v>130</v>
      </c>
      <c r="AC122" s="114">
        <v>0</v>
      </c>
      <c r="AD122" s="277">
        <v>0</v>
      </c>
      <c r="AE122" s="114">
        <v>0</v>
      </c>
      <c r="AF122" s="119" t="s">
        <v>73</v>
      </c>
      <c r="AG122" s="112">
        <f t="shared" si="6"/>
        <v>0</v>
      </c>
      <c r="AH122" s="114">
        <v>0</v>
      </c>
      <c r="AI122" s="118">
        <v>0</v>
      </c>
      <c r="AJ122" s="114" t="s">
        <v>73</v>
      </c>
      <c r="AK122" s="121" t="s">
        <v>73</v>
      </c>
      <c r="AL122" s="114">
        <v>0</v>
      </c>
      <c r="AM122" s="121" t="s">
        <v>73</v>
      </c>
      <c r="AN122" s="121" t="s">
        <v>73</v>
      </c>
      <c r="AO122" s="121" t="s">
        <v>73</v>
      </c>
      <c r="AP122" s="112">
        <f t="shared" si="7"/>
        <v>0</v>
      </c>
      <c r="AQ122" s="112">
        <f>+L122+AD122-AI122</f>
        <v>9825000</v>
      </c>
      <c r="AR122" s="114" t="s">
        <v>65</v>
      </c>
      <c r="AS122" s="118">
        <v>9825000</v>
      </c>
      <c r="AT122" s="114" t="s">
        <v>93</v>
      </c>
      <c r="AU122" s="118">
        <v>0</v>
      </c>
      <c r="AV122" s="122" t="s">
        <v>73</v>
      </c>
      <c r="AW122" s="285">
        <v>4500000</v>
      </c>
      <c r="AX122" s="200">
        <f t="shared" si="8"/>
        <v>5325000</v>
      </c>
      <c r="AY122" s="123">
        <f t="shared" si="9"/>
        <v>0.4580152671755725</v>
      </c>
      <c r="AZ122" s="124">
        <v>0.4580152671755725</v>
      </c>
      <c r="BA122" s="122" t="s">
        <v>73</v>
      </c>
      <c r="BB122" s="114" t="s">
        <v>94</v>
      </c>
      <c r="BC122" s="120" t="s">
        <v>4056</v>
      </c>
      <c r="BD122" s="110" t="s">
        <v>65</v>
      </c>
      <c r="BE122" s="110" t="s">
        <v>65</v>
      </c>
    </row>
    <row r="123" spans="2:57" x14ac:dyDescent="0.25">
      <c r="B123" s="110">
        <v>2025</v>
      </c>
      <c r="C123" s="110">
        <v>891780111</v>
      </c>
      <c r="D123" s="110" t="s">
        <v>63</v>
      </c>
      <c r="E123" s="114" t="s">
        <v>4055</v>
      </c>
      <c r="F123" s="114" t="s">
        <v>4054</v>
      </c>
      <c r="G123" s="114">
        <v>0</v>
      </c>
      <c r="H123" s="114" t="s">
        <v>71</v>
      </c>
      <c r="I123" s="110" t="s">
        <v>64</v>
      </c>
      <c r="J123" s="115" t="s">
        <v>81</v>
      </c>
      <c r="K123" s="120" t="s">
        <v>4053</v>
      </c>
      <c r="L123" s="118">
        <v>16536600</v>
      </c>
      <c r="M123" s="110" t="s">
        <v>66</v>
      </c>
      <c r="N123" s="120" t="s">
        <v>4052</v>
      </c>
      <c r="O123" s="120">
        <v>57295586</v>
      </c>
      <c r="P123" s="114">
        <v>28</v>
      </c>
      <c r="Q123" s="121">
        <v>45670</v>
      </c>
      <c r="R123" s="120">
        <v>5573604000</v>
      </c>
      <c r="S123" s="121">
        <v>45678</v>
      </c>
      <c r="T123" s="118">
        <v>16536600</v>
      </c>
      <c r="U123" s="114" t="s">
        <v>65</v>
      </c>
      <c r="V123" s="118">
        <v>1082889541</v>
      </c>
      <c r="W123" s="111" t="s">
        <v>1927</v>
      </c>
      <c r="X123" s="169">
        <v>45678</v>
      </c>
      <c r="Y123" s="169">
        <v>45678</v>
      </c>
      <c r="Z123" s="169" t="s">
        <v>73</v>
      </c>
      <c r="AA123" s="169">
        <v>45808</v>
      </c>
      <c r="AB123" s="112">
        <f t="shared" si="5"/>
        <v>130</v>
      </c>
      <c r="AC123" s="114">
        <v>0</v>
      </c>
      <c r="AD123" s="277">
        <v>0</v>
      </c>
      <c r="AE123" s="114">
        <v>0</v>
      </c>
      <c r="AF123" s="119" t="s">
        <v>73</v>
      </c>
      <c r="AG123" s="112">
        <f t="shared" si="6"/>
        <v>0</v>
      </c>
      <c r="AH123" s="114">
        <v>0</v>
      </c>
      <c r="AI123" s="118">
        <v>0</v>
      </c>
      <c r="AJ123" s="114" t="s">
        <v>73</v>
      </c>
      <c r="AK123" s="121" t="s">
        <v>73</v>
      </c>
      <c r="AL123" s="114">
        <v>0</v>
      </c>
      <c r="AM123" s="121" t="s">
        <v>73</v>
      </c>
      <c r="AN123" s="121" t="s">
        <v>73</v>
      </c>
      <c r="AO123" s="121" t="s">
        <v>73</v>
      </c>
      <c r="AP123" s="112">
        <f t="shared" si="7"/>
        <v>0</v>
      </c>
      <c r="AQ123" s="112">
        <f>+L123+AD123-AI123</f>
        <v>16536600</v>
      </c>
      <c r="AR123" s="114" t="s">
        <v>65</v>
      </c>
      <c r="AS123" s="118">
        <v>16536600</v>
      </c>
      <c r="AT123" s="114" t="s">
        <v>93</v>
      </c>
      <c r="AU123" s="118">
        <v>0</v>
      </c>
      <c r="AV123" s="122" t="s">
        <v>73</v>
      </c>
      <c r="AW123" s="285">
        <v>8962600</v>
      </c>
      <c r="AX123" s="200">
        <f t="shared" si="8"/>
        <v>7574000</v>
      </c>
      <c r="AY123" s="123">
        <f t="shared" si="9"/>
        <v>0.54198565605989135</v>
      </c>
      <c r="AZ123" s="124">
        <v>0.54198565605989135</v>
      </c>
      <c r="BA123" s="122" t="s">
        <v>73</v>
      </c>
      <c r="BB123" s="114" t="s">
        <v>94</v>
      </c>
      <c r="BC123" s="120" t="s">
        <v>4051</v>
      </c>
      <c r="BD123" s="110" t="s">
        <v>65</v>
      </c>
      <c r="BE123" s="110" t="s">
        <v>65</v>
      </c>
    </row>
    <row r="124" spans="2:57" x14ac:dyDescent="0.25">
      <c r="B124" s="110">
        <v>2025</v>
      </c>
      <c r="C124" s="110">
        <v>891780111</v>
      </c>
      <c r="D124" s="110" t="s">
        <v>63</v>
      </c>
      <c r="E124" s="114" t="s">
        <v>4050</v>
      </c>
      <c r="F124" s="114" t="s">
        <v>4049</v>
      </c>
      <c r="G124" s="114">
        <v>0</v>
      </c>
      <c r="H124" s="114" t="s">
        <v>71</v>
      </c>
      <c r="I124" s="110" t="s">
        <v>64</v>
      </c>
      <c r="J124" s="115" t="s">
        <v>81</v>
      </c>
      <c r="K124" s="120" t="s">
        <v>4048</v>
      </c>
      <c r="L124" s="118">
        <v>24890000</v>
      </c>
      <c r="M124" s="110" t="s">
        <v>66</v>
      </c>
      <c r="N124" s="120" t="s">
        <v>4047</v>
      </c>
      <c r="O124" s="120">
        <v>63315351</v>
      </c>
      <c r="P124" s="114">
        <v>28</v>
      </c>
      <c r="Q124" s="121">
        <v>45670</v>
      </c>
      <c r="R124" s="120">
        <v>5573604000</v>
      </c>
      <c r="S124" s="121">
        <v>45678</v>
      </c>
      <c r="T124" s="118">
        <v>24890000</v>
      </c>
      <c r="U124" s="114" t="s">
        <v>65</v>
      </c>
      <c r="V124" s="118">
        <v>45691169</v>
      </c>
      <c r="W124" s="111" t="s">
        <v>1261</v>
      </c>
      <c r="X124" s="169">
        <v>45678</v>
      </c>
      <c r="Y124" s="169">
        <v>45678</v>
      </c>
      <c r="Z124" s="169" t="s">
        <v>73</v>
      </c>
      <c r="AA124" s="169">
        <v>45808</v>
      </c>
      <c r="AB124" s="112">
        <f t="shared" si="5"/>
        <v>130</v>
      </c>
      <c r="AC124" s="114">
        <v>1</v>
      </c>
      <c r="AD124" s="277">
        <v>4000000</v>
      </c>
      <c r="AE124" s="114">
        <v>0</v>
      </c>
      <c r="AF124" s="119" t="s">
        <v>73</v>
      </c>
      <c r="AG124" s="112">
        <f t="shared" si="6"/>
        <v>0</v>
      </c>
      <c r="AH124" s="114">
        <v>0</v>
      </c>
      <c r="AI124" s="118">
        <v>0</v>
      </c>
      <c r="AJ124" s="114" t="s">
        <v>73</v>
      </c>
      <c r="AK124" s="121" t="s">
        <v>73</v>
      </c>
      <c r="AL124" s="114">
        <v>0</v>
      </c>
      <c r="AM124" s="121" t="s">
        <v>73</v>
      </c>
      <c r="AN124" s="121" t="s">
        <v>73</v>
      </c>
      <c r="AO124" s="121" t="s">
        <v>73</v>
      </c>
      <c r="AP124" s="112">
        <f t="shared" si="7"/>
        <v>0</v>
      </c>
      <c r="AQ124" s="112">
        <f>+L124+AD124-AI124</f>
        <v>28890000</v>
      </c>
      <c r="AR124" s="114" t="s">
        <v>65</v>
      </c>
      <c r="AS124" s="118">
        <v>28890000</v>
      </c>
      <c r="AT124" s="114" t="s">
        <v>93</v>
      </c>
      <c r="AU124" s="118">
        <v>0</v>
      </c>
      <c r="AV124" s="122" t="s">
        <v>73</v>
      </c>
      <c r="AW124" s="285">
        <v>15490000</v>
      </c>
      <c r="AX124" s="200">
        <f t="shared" si="8"/>
        <v>13400000</v>
      </c>
      <c r="AY124" s="123">
        <f t="shared" si="9"/>
        <v>0.53617168570439599</v>
      </c>
      <c r="AZ124" s="124">
        <v>0.53617168570439599</v>
      </c>
      <c r="BA124" s="122" t="s">
        <v>73</v>
      </c>
      <c r="BB124" s="114" t="s">
        <v>94</v>
      </c>
      <c r="BC124" s="120" t="s">
        <v>4046</v>
      </c>
      <c r="BD124" s="110" t="s">
        <v>65</v>
      </c>
      <c r="BE124" s="110" t="s">
        <v>65</v>
      </c>
    </row>
    <row r="125" spans="2:57" x14ac:dyDescent="0.25">
      <c r="B125" s="110">
        <v>2025</v>
      </c>
      <c r="C125" s="110">
        <v>891780111</v>
      </c>
      <c r="D125" s="110" t="s">
        <v>63</v>
      </c>
      <c r="E125" s="114" t="s">
        <v>4045</v>
      </c>
      <c r="F125" s="114" t="s">
        <v>4044</v>
      </c>
      <c r="G125" s="114">
        <v>0</v>
      </c>
      <c r="H125" s="114" t="s">
        <v>71</v>
      </c>
      <c r="I125" s="110" t="s">
        <v>64</v>
      </c>
      <c r="J125" s="115" t="s">
        <v>81</v>
      </c>
      <c r="K125" s="120" t="s">
        <v>4043</v>
      </c>
      <c r="L125" s="118">
        <v>15739800</v>
      </c>
      <c r="M125" s="110" t="s">
        <v>66</v>
      </c>
      <c r="N125" s="120" t="s">
        <v>4042</v>
      </c>
      <c r="O125" s="120">
        <v>84450353</v>
      </c>
      <c r="P125" s="114">
        <v>28</v>
      </c>
      <c r="Q125" s="121">
        <v>45670</v>
      </c>
      <c r="R125" s="120">
        <v>5573604000</v>
      </c>
      <c r="S125" s="121">
        <v>45678</v>
      </c>
      <c r="T125" s="118">
        <v>15739800</v>
      </c>
      <c r="U125" s="114" t="s">
        <v>65</v>
      </c>
      <c r="V125" s="118">
        <v>85449357</v>
      </c>
      <c r="W125" s="111" t="s">
        <v>1540</v>
      </c>
      <c r="X125" s="169">
        <v>45678</v>
      </c>
      <c r="Y125" s="169">
        <v>45678</v>
      </c>
      <c r="Z125" s="169" t="s">
        <v>73</v>
      </c>
      <c r="AA125" s="169">
        <v>45808</v>
      </c>
      <c r="AB125" s="112">
        <f t="shared" si="5"/>
        <v>130</v>
      </c>
      <c r="AC125" s="114">
        <v>0</v>
      </c>
      <c r="AD125" s="277">
        <v>0</v>
      </c>
      <c r="AE125" s="114">
        <v>0</v>
      </c>
      <c r="AF125" s="119" t="s">
        <v>73</v>
      </c>
      <c r="AG125" s="112">
        <f t="shared" si="6"/>
        <v>0</v>
      </c>
      <c r="AH125" s="114">
        <v>0</v>
      </c>
      <c r="AI125" s="118">
        <v>0</v>
      </c>
      <c r="AJ125" s="114" t="s">
        <v>73</v>
      </c>
      <c r="AK125" s="121" t="s">
        <v>73</v>
      </c>
      <c r="AL125" s="114">
        <v>0</v>
      </c>
      <c r="AM125" s="121" t="s">
        <v>73</v>
      </c>
      <c r="AN125" s="121" t="s">
        <v>73</v>
      </c>
      <c r="AO125" s="121" t="s">
        <v>73</v>
      </c>
      <c r="AP125" s="112">
        <f t="shared" si="7"/>
        <v>0</v>
      </c>
      <c r="AQ125" s="112">
        <f>+L125+AD125-AI125</f>
        <v>15739800</v>
      </c>
      <c r="AR125" s="114" t="s">
        <v>65</v>
      </c>
      <c r="AS125" s="118">
        <v>15739800</v>
      </c>
      <c r="AT125" s="114" t="s">
        <v>93</v>
      </c>
      <c r="AU125" s="118">
        <v>0</v>
      </c>
      <c r="AV125" s="122" t="s">
        <v>73</v>
      </c>
      <c r="AW125" s="285">
        <v>8795800</v>
      </c>
      <c r="AX125" s="200">
        <f t="shared" si="8"/>
        <v>6944000</v>
      </c>
      <c r="AY125" s="123">
        <f t="shared" si="9"/>
        <v>0.5588253980355532</v>
      </c>
      <c r="AZ125" s="124">
        <v>0.5588253980355532</v>
      </c>
      <c r="BA125" s="122" t="s">
        <v>73</v>
      </c>
      <c r="BB125" s="114" t="s">
        <v>94</v>
      </c>
      <c r="BC125" s="120" t="s">
        <v>4041</v>
      </c>
      <c r="BD125" s="110" t="s">
        <v>65</v>
      </c>
      <c r="BE125" s="110" t="s">
        <v>65</v>
      </c>
    </row>
    <row r="126" spans="2:57" x14ac:dyDescent="0.25">
      <c r="B126" s="110">
        <v>2025</v>
      </c>
      <c r="C126" s="110">
        <v>891780111</v>
      </c>
      <c r="D126" s="110" t="s">
        <v>63</v>
      </c>
      <c r="E126" s="114" t="s">
        <v>4040</v>
      </c>
      <c r="F126" s="114" t="s">
        <v>4039</v>
      </c>
      <c r="G126" s="114">
        <v>0</v>
      </c>
      <c r="H126" s="114" t="s">
        <v>71</v>
      </c>
      <c r="I126" s="110" t="s">
        <v>64</v>
      </c>
      <c r="J126" s="115" t="s">
        <v>81</v>
      </c>
      <c r="K126" s="120" t="s">
        <v>4038</v>
      </c>
      <c r="L126" s="118">
        <v>16536600</v>
      </c>
      <c r="M126" s="110" t="s">
        <v>66</v>
      </c>
      <c r="N126" s="120" t="s">
        <v>4037</v>
      </c>
      <c r="O126" s="120">
        <v>84450853</v>
      </c>
      <c r="P126" s="114">
        <v>28</v>
      </c>
      <c r="Q126" s="121">
        <v>45670</v>
      </c>
      <c r="R126" s="120">
        <v>5573604000</v>
      </c>
      <c r="S126" s="121">
        <v>45678</v>
      </c>
      <c r="T126" s="118">
        <v>16536600</v>
      </c>
      <c r="U126" s="114" t="s">
        <v>65</v>
      </c>
      <c r="V126" s="118">
        <v>45691169</v>
      </c>
      <c r="W126" s="111" t="s">
        <v>1261</v>
      </c>
      <c r="X126" s="169">
        <v>45678</v>
      </c>
      <c r="Y126" s="169">
        <v>45678</v>
      </c>
      <c r="Z126" s="169" t="s">
        <v>73</v>
      </c>
      <c r="AA126" s="169">
        <v>45808</v>
      </c>
      <c r="AB126" s="112">
        <f t="shared" si="5"/>
        <v>130</v>
      </c>
      <c r="AC126" s="114">
        <v>0</v>
      </c>
      <c r="AD126" s="277">
        <v>0</v>
      </c>
      <c r="AE126" s="114">
        <v>0</v>
      </c>
      <c r="AF126" s="119" t="s">
        <v>73</v>
      </c>
      <c r="AG126" s="112">
        <f t="shared" si="6"/>
        <v>0</v>
      </c>
      <c r="AH126" s="114">
        <v>0</v>
      </c>
      <c r="AI126" s="118">
        <v>0</v>
      </c>
      <c r="AJ126" s="114" t="s">
        <v>73</v>
      </c>
      <c r="AK126" s="121" t="s">
        <v>73</v>
      </c>
      <c r="AL126" s="114">
        <v>0</v>
      </c>
      <c r="AM126" s="121" t="s">
        <v>73</v>
      </c>
      <c r="AN126" s="121" t="s">
        <v>73</v>
      </c>
      <c r="AO126" s="121" t="s">
        <v>73</v>
      </c>
      <c r="AP126" s="112">
        <f t="shared" si="7"/>
        <v>0</v>
      </c>
      <c r="AQ126" s="112">
        <f>+L126+AD126-AI126</f>
        <v>16536600</v>
      </c>
      <c r="AR126" s="114" t="s">
        <v>65</v>
      </c>
      <c r="AS126" s="118">
        <v>16536600</v>
      </c>
      <c r="AT126" s="114" t="s">
        <v>93</v>
      </c>
      <c r="AU126" s="118">
        <v>0</v>
      </c>
      <c r="AV126" s="122" t="s">
        <v>73</v>
      </c>
      <c r="AW126" s="285">
        <v>8962600</v>
      </c>
      <c r="AX126" s="200">
        <f t="shared" si="8"/>
        <v>7574000</v>
      </c>
      <c r="AY126" s="123">
        <f t="shared" si="9"/>
        <v>0.54198565605989135</v>
      </c>
      <c r="AZ126" s="124">
        <v>0.54198565605989135</v>
      </c>
      <c r="BA126" s="122" t="s">
        <v>73</v>
      </c>
      <c r="BB126" s="114" t="s">
        <v>94</v>
      </c>
      <c r="BC126" s="120" t="s">
        <v>4036</v>
      </c>
      <c r="BD126" s="110" t="s">
        <v>65</v>
      </c>
      <c r="BE126" s="110" t="s">
        <v>65</v>
      </c>
    </row>
    <row r="127" spans="2:57" x14ac:dyDescent="0.25">
      <c r="B127" s="110">
        <v>2025</v>
      </c>
      <c r="C127" s="110">
        <v>891780111</v>
      </c>
      <c r="D127" s="110" t="s">
        <v>63</v>
      </c>
      <c r="E127" s="114" t="s">
        <v>4035</v>
      </c>
      <c r="F127" s="114" t="s">
        <v>4034</v>
      </c>
      <c r="G127" s="114">
        <v>0</v>
      </c>
      <c r="H127" s="114" t="s">
        <v>71</v>
      </c>
      <c r="I127" s="110" t="s">
        <v>64</v>
      </c>
      <c r="J127" s="115" t="s">
        <v>81</v>
      </c>
      <c r="K127" s="120" t="s">
        <v>4033</v>
      </c>
      <c r="L127" s="118">
        <v>22050000</v>
      </c>
      <c r="M127" s="110" t="s">
        <v>66</v>
      </c>
      <c r="N127" s="120" t="s">
        <v>4032</v>
      </c>
      <c r="O127" s="120">
        <v>1004370372</v>
      </c>
      <c r="P127" s="114">
        <v>28</v>
      </c>
      <c r="Q127" s="121">
        <v>45670</v>
      </c>
      <c r="R127" s="120">
        <v>5573604000</v>
      </c>
      <c r="S127" s="121">
        <v>45678</v>
      </c>
      <c r="T127" s="118">
        <v>22050000</v>
      </c>
      <c r="U127" s="114" t="s">
        <v>65</v>
      </c>
      <c r="V127" s="118">
        <v>85460304</v>
      </c>
      <c r="W127" s="111" t="s">
        <v>3962</v>
      </c>
      <c r="X127" s="169">
        <v>45678</v>
      </c>
      <c r="Y127" s="169">
        <v>45678</v>
      </c>
      <c r="Z127" s="169" t="s">
        <v>73</v>
      </c>
      <c r="AA127" s="169">
        <v>45808</v>
      </c>
      <c r="AB127" s="112">
        <f t="shared" si="5"/>
        <v>130</v>
      </c>
      <c r="AC127" s="114">
        <v>1</v>
      </c>
      <c r="AD127" s="277">
        <v>6400000</v>
      </c>
      <c r="AE127" s="114">
        <v>0</v>
      </c>
      <c r="AF127" s="119" t="s">
        <v>73</v>
      </c>
      <c r="AG127" s="112">
        <f t="shared" si="6"/>
        <v>0</v>
      </c>
      <c r="AH127" s="114">
        <v>0</v>
      </c>
      <c r="AI127" s="118">
        <v>0</v>
      </c>
      <c r="AJ127" s="114" t="s">
        <v>73</v>
      </c>
      <c r="AK127" s="121" t="s">
        <v>73</v>
      </c>
      <c r="AL127" s="114">
        <v>0</v>
      </c>
      <c r="AM127" s="121" t="s">
        <v>73</v>
      </c>
      <c r="AN127" s="121" t="s">
        <v>73</v>
      </c>
      <c r="AO127" s="121" t="s">
        <v>73</v>
      </c>
      <c r="AP127" s="112">
        <f t="shared" si="7"/>
        <v>0</v>
      </c>
      <c r="AQ127" s="112">
        <f>+L127+AD127-AI127</f>
        <v>28450000</v>
      </c>
      <c r="AR127" s="114" t="s">
        <v>65</v>
      </c>
      <c r="AS127" s="118">
        <v>28450000</v>
      </c>
      <c r="AT127" s="114" t="s">
        <v>93</v>
      </c>
      <c r="AU127" s="118">
        <v>0</v>
      </c>
      <c r="AV127" s="122" t="s">
        <v>73</v>
      </c>
      <c r="AW127" s="285">
        <v>15450000</v>
      </c>
      <c r="AX127" s="200">
        <f t="shared" si="8"/>
        <v>13000000</v>
      </c>
      <c r="AY127" s="123">
        <f t="shared" si="9"/>
        <v>0.54305799648506148</v>
      </c>
      <c r="AZ127" s="124">
        <v>0.54305799648506148</v>
      </c>
      <c r="BA127" s="122" t="s">
        <v>73</v>
      </c>
      <c r="BB127" s="114" t="s">
        <v>94</v>
      </c>
      <c r="BC127" s="120" t="s">
        <v>4031</v>
      </c>
      <c r="BD127" s="110" t="s">
        <v>65</v>
      </c>
      <c r="BE127" s="110" t="s">
        <v>65</v>
      </c>
    </row>
    <row r="128" spans="2:57" x14ac:dyDescent="0.25">
      <c r="B128" s="110">
        <v>2025</v>
      </c>
      <c r="C128" s="110">
        <v>891780111</v>
      </c>
      <c r="D128" s="110" t="s">
        <v>63</v>
      </c>
      <c r="E128" s="114" t="s">
        <v>4030</v>
      </c>
      <c r="F128" s="114" t="s">
        <v>4029</v>
      </c>
      <c r="G128" s="114">
        <v>0</v>
      </c>
      <c r="H128" s="114" t="s">
        <v>71</v>
      </c>
      <c r="I128" s="110" t="s">
        <v>64</v>
      </c>
      <c r="J128" s="115" t="s">
        <v>81</v>
      </c>
      <c r="K128" s="120" t="s">
        <v>4028</v>
      </c>
      <c r="L128" s="118">
        <v>22213400</v>
      </c>
      <c r="M128" s="110" t="s">
        <v>66</v>
      </c>
      <c r="N128" s="120" t="s">
        <v>4027</v>
      </c>
      <c r="O128" s="120">
        <v>39049050</v>
      </c>
      <c r="P128" s="114">
        <v>28</v>
      </c>
      <c r="Q128" s="121">
        <v>45670</v>
      </c>
      <c r="R128" s="120">
        <v>5573604000</v>
      </c>
      <c r="S128" s="121">
        <v>45678</v>
      </c>
      <c r="T128" s="118">
        <v>22213400</v>
      </c>
      <c r="U128" s="114" t="s">
        <v>65</v>
      </c>
      <c r="V128" s="118">
        <v>36557666</v>
      </c>
      <c r="W128" s="111" t="s">
        <v>1512</v>
      </c>
      <c r="X128" s="169">
        <v>45678</v>
      </c>
      <c r="Y128" s="169">
        <v>45678</v>
      </c>
      <c r="Z128" s="169" t="s">
        <v>73</v>
      </c>
      <c r="AA128" s="169">
        <v>45808</v>
      </c>
      <c r="AB128" s="112">
        <f t="shared" si="5"/>
        <v>130</v>
      </c>
      <c r="AC128" s="114">
        <v>0</v>
      </c>
      <c r="AD128" s="277">
        <v>0</v>
      </c>
      <c r="AE128" s="114">
        <v>0</v>
      </c>
      <c r="AF128" s="119" t="s">
        <v>73</v>
      </c>
      <c r="AG128" s="112">
        <f t="shared" si="6"/>
        <v>0</v>
      </c>
      <c r="AH128" s="114">
        <v>0</v>
      </c>
      <c r="AI128" s="118">
        <v>0</v>
      </c>
      <c r="AJ128" s="114" t="s">
        <v>73</v>
      </c>
      <c r="AK128" s="121" t="s">
        <v>73</v>
      </c>
      <c r="AL128" s="114">
        <v>0</v>
      </c>
      <c r="AM128" s="121" t="s">
        <v>73</v>
      </c>
      <c r="AN128" s="121" t="s">
        <v>73</v>
      </c>
      <c r="AO128" s="121" t="s">
        <v>73</v>
      </c>
      <c r="AP128" s="112">
        <f t="shared" si="7"/>
        <v>0</v>
      </c>
      <c r="AQ128" s="112">
        <f>+L128+AD128-AI128</f>
        <v>22213400</v>
      </c>
      <c r="AR128" s="114" t="s">
        <v>65</v>
      </c>
      <c r="AS128" s="118">
        <v>22213400</v>
      </c>
      <c r="AT128" s="114" t="s">
        <v>93</v>
      </c>
      <c r="AU128" s="118">
        <v>0</v>
      </c>
      <c r="AV128" s="122" t="s">
        <v>73</v>
      </c>
      <c r="AW128" s="285">
        <v>12413400</v>
      </c>
      <c r="AX128" s="200">
        <f t="shared" si="8"/>
        <v>9800000</v>
      </c>
      <c r="AY128" s="123">
        <f t="shared" si="9"/>
        <v>0.55882485346682631</v>
      </c>
      <c r="AZ128" s="124">
        <v>0.55882485346682631</v>
      </c>
      <c r="BA128" s="122" t="s">
        <v>73</v>
      </c>
      <c r="BB128" s="114" t="s">
        <v>94</v>
      </c>
      <c r="BC128" s="120" t="s">
        <v>4026</v>
      </c>
      <c r="BD128" s="110" t="s">
        <v>65</v>
      </c>
      <c r="BE128" s="110" t="s">
        <v>65</v>
      </c>
    </row>
    <row r="129" spans="2:57" x14ac:dyDescent="0.25">
      <c r="B129" s="110">
        <v>2025</v>
      </c>
      <c r="C129" s="110">
        <v>891780111</v>
      </c>
      <c r="D129" s="110" t="s">
        <v>63</v>
      </c>
      <c r="E129" s="114" t="s">
        <v>4025</v>
      </c>
      <c r="F129" s="114" t="s">
        <v>4024</v>
      </c>
      <c r="G129" s="114">
        <v>0</v>
      </c>
      <c r="H129" s="114" t="s">
        <v>71</v>
      </c>
      <c r="I129" s="110" t="s">
        <v>64</v>
      </c>
      <c r="J129" s="115" t="s">
        <v>81</v>
      </c>
      <c r="K129" s="120" t="s">
        <v>4023</v>
      </c>
      <c r="L129" s="118">
        <v>14517600</v>
      </c>
      <c r="M129" s="110" t="s">
        <v>66</v>
      </c>
      <c r="N129" s="120" t="s">
        <v>4022</v>
      </c>
      <c r="O129" s="120">
        <v>1102864782</v>
      </c>
      <c r="P129" s="114">
        <v>28</v>
      </c>
      <c r="Q129" s="121">
        <v>45670</v>
      </c>
      <c r="R129" s="120">
        <v>5573604000</v>
      </c>
      <c r="S129" s="121">
        <v>45678</v>
      </c>
      <c r="T129" s="118">
        <v>14517600</v>
      </c>
      <c r="U129" s="114" t="s">
        <v>65</v>
      </c>
      <c r="V129" s="118">
        <v>72221403</v>
      </c>
      <c r="W129" s="111" t="s">
        <v>2079</v>
      </c>
      <c r="X129" s="169">
        <v>45678</v>
      </c>
      <c r="Y129" s="169">
        <v>45678</v>
      </c>
      <c r="Z129" s="169" t="s">
        <v>73</v>
      </c>
      <c r="AA129" s="169">
        <v>45808</v>
      </c>
      <c r="AB129" s="112">
        <f t="shared" si="5"/>
        <v>130</v>
      </c>
      <c r="AC129" s="114">
        <v>0</v>
      </c>
      <c r="AD129" s="277">
        <v>0</v>
      </c>
      <c r="AE129" s="114">
        <v>0</v>
      </c>
      <c r="AF129" s="119" t="s">
        <v>73</v>
      </c>
      <c r="AG129" s="112">
        <f t="shared" si="6"/>
        <v>0</v>
      </c>
      <c r="AH129" s="114">
        <v>0</v>
      </c>
      <c r="AI129" s="118">
        <v>0</v>
      </c>
      <c r="AJ129" s="114" t="s">
        <v>73</v>
      </c>
      <c r="AK129" s="121" t="s">
        <v>73</v>
      </c>
      <c r="AL129" s="114">
        <v>0</v>
      </c>
      <c r="AM129" s="121" t="s">
        <v>73</v>
      </c>
      <c r="AN129" s="121" t="s">
        <v>73</v>
      </c>
      <c r="AO129" s="121" t="s">
        <v>73</v>
      </c>
      <c r="AP129" s="112">
        <f t="shared" si="7"/>
        <v>0</v>
      </c>
      <c r="AQ129" s="112">
        <f>+L129+AD129-AI129</f>
        <v>14517600</v>
      </c>
      <c r="AR129" s="114" t="s">
        <v>65</v>
      </c>
      <c r="AS129" s="118">
        <v>14517600</v>
      </c>
      <c r="AT129" s="114" t="s">
        <v>93</v>
      </c>
      <c r="AU129" s="118">
        <v>0</v>
      </c>
      <c r="AV129" s="122" t="s">
        <v>73</v>
      </c>
      <c r="AW129" s="285">
        <v>8205600</v>
      </c>
      <c r="AX129" s="200">
        <f t="shared" si="8"/>
        <v>6312000</v>
      </c>
      <c r="AY129" s="123">
        <f t="shared" si="9"/>
        <v>0.56521739130434778</v>
      </c>
      <c r="AZ129" s="124">
        <v>0.56521739130434778</v>
      </c>
      <c r="BA129" s="122" t="s">
        <v>73</v>
      </c>
      <c r="BB129" s="114" t="s">
        <v>94</v>
      </c>
      <c r="BC129" s="120" t="s">
        <v>4021</v>
      </c>
      <c r="BD129" s="110" t="s">
        <v>65</v>
      </c>
      <c r="BE129" s="110" t="s">
        <v>65</v>
      </c>
    </row>
    <row r="130" spans="2:57" x14ac:dyDescent="0.25">
      <c r="B130" s="110">
        <v>2025</v>
      </c>
      <c r="C130" s="110">
        <v>891780111</v>
      </c>
      <c r="D130" s="110" t="s">
        <v>63</v>
      </c>
      <c r="E130" s="114" t="s">
        <v>4020</v>
      </c>
      <c r="F130" s="114" t="s">
        <v>4019</v>
      </c>
      <c r="G130" s="114">
        <v>0</v>
      </c>
      <c r="H130" s="114" t="s">
        <v>71</v>
      </c>
      <c r="I130" s="110" t="s">
        <v>64</v>
      </c>
      <c r="J130" s="115" t="s">
        <v>81</v>
      </c>
      <c r="K130" s="120" t="s">
        <v>4018</v>
      </c>
      <c r="L130" s="118">
        <v>15971200</v>
      </c>
      <c r="M130" s="110" t="s">
        <v>66</v>
      </c>
      <c r="N130" s="120" t="s">
        <v>4017</v>
      </c>
      <c r="O130" s="120">
        <v>85464059</v>
      </c>
      <c r="P130" s="114">
        <v>28</v>
      </c>
      <c r="Q130" s="121">
        <v>45670</v>
      </c>
      <c r="R130" s="120">
        <v>5573604000</v>
      </c>
      <c r="S130" s="121">
        <v>45678</v>
      </c>
      <c r="T130" s="118">
        <v>15971200</v>
      </c>
      <c r="U130" s="114" t="s">
        <v>65</v>
      </c>
      <c r="V130" s="118">
        <v>57461777</v>
      </c>
      <c r="W130" s="111" t="s">
        <v>3331</v>
      </c>
      <c r="X130" s="169">
        <v>45678</v>
      </c>
      <c r="Y130" s="169">
        <v>45678</v>
      </c>
      <c r="Z130" s="169" t="s">
        <v>73</v>
      </c>
      <c r="AA130" s="169">
        <v>45808</v>
      </c>
      <c r="AB130" s="112">
        <f t="shared" si="5"/>
        <v>130</v>
      </c>
      <c r="AC130" s="114">
        <v>0</v>
      </c>
      <c r="AD130" s="277">
        <v>0</v>
      </c>
      <c r="AE130" s="114">
        <v>0</v>
      </c>
      <c r="AF130" s="119" t="s">
        <v>73</v>
      </c>
      <c r="AG130" s="112">
        <f t="shared" si="6"/>
        <v>0</v>
      </c>
      <c r="AH130" s="114">
        <v>0</v>
      </c>
      <c r="AI130" s="118">
        <v>0</v>
      </c>
      <c r="AJ130" s="114" t="s">
        <v>73</v>
      </c>
      <c r="AK130" s="121" t="s">
        <v>73</v>
      </c>
      <c r="AL130" s="114">
        <v>0</v>
      </c>
      <c r="AM130" s="121" t="s">
        <v>73</v>
      </c>
      <c r="AN130" s="121" t="s">
        <v>73</v>
      </c>
      <c r="AO130" s="121" t="s">
        <v>73</v>
      </c>
      <c r="AP130" s="112">
        <f t="shared" si="7"/>
        <v>0</v>
      </c>
      <c r="AQ130" s="112">
        <f>+L130+AD130-AI130</f>
        <v>15971200</v>
      </c>
      <c r="AR130" s="114" t="s">
        <v>65</v>
      </c>
      <c r="AS130" s="118">
        <v>15971200</v>
      </c>
      <c r="AT130" s="114" t="s">
        <v>93</v>
      </c>
      <c r="AU130" s="118">
        <v>0</v>
      </c>
      <c r="AV130" s="122" t="s">
        <v>73</v>
      </c>
      <c r="AW130" s="285">
        <v>9027200</v>
      </c>
      <c r="AX130" s="200">
        <f t="shared" si="8"/>
        <v>6944000</v>
      </c>
      <c r="AY130" s="123">
        <f t="shared" si="9"/>
        <v>0.56521739130434778</v>
      </c>
      <c r="AZ130" s="124">
        <v>0.56521739130434778</v>
      </c>
      <c r="BA130" s="122" t="s">
        <v>73</v>
      </c>
      <c r="BB130" s="114" t="s">
        <v>94</v>
      </c>
      <c r="BC130" s="120" t="s">
        <v>4016</v>
      </c>
      <c r="BD130" s="110" t="s">
        <v>65</v>
      </c>
      <c r="BE130" s="110" t="s">
        <v>65</v>
      </c>
    </row>
    <row r="131" spans="2:57" x14ac:dyDescent="0.25">
      <c r="B131" s="110">
        <v>2025</v>
      </c>
      <c r="C131" s="110">
        <v>891780111</v>
      </c>
      <c r="D131" s="110" t="s">
        <v>63</v>
      </c>
      <c r="E131" s="114" t="s">
        <v>4015</v>
      </c>
      <c r="F131" s="114" t="s">
        <v>4014</v>
      </c>
      <c r="G131" s="114">
        <v>0</v>
      </c>
      <c r="H131" s="114" t="s">
        <v>71</v>
      </c>
      <c r="I131" s="110" t="s">
        <v>64</v>
      </c>
      <c r="J131" s="115" t="s">
        <v>81</v>
      </c>
      <c r="K131" s="120" t="s">
        <v>4013</v>
      </c>
      <c r="L131" s="118">
        <v>15780000</v>
      </c>
      <c r="M131" s="110" t="s">
        <v>66</v>
      </c>
      <c r="N131" s="120" t="s">
        <v>4012</v>
      </c>
      <c r="O131" s="120">
        <v>1082919994</v>
      </c>
      <c r="P131" s="114">
        <v>28</v>
      </c>
      <c r="Q131" s="121">
        <v>45670</v>
      </c>
      <c r="R131" s="120">
        <v>5573604000</v>
      </c>
      <c r="S131" s="121">
        <v>45678</v>
      </c>
      <c r="T131" s="118">
        <v>15780000</v>
      </c>
      <c r="U131" s="114" t="s">
        <v>65</v>
      </c>
      <c r="V131" s="118">
        <v>36557666</v>
      </c>
      <c r="W131" s="111" t="s">
        <v>1512</v>
      </c>
      <c r="X131" s="169">
        <v>45678</v>
      </c>
      <c r="Y131" s="169">
        <v>45678</v>
      </c>
      <c r="Z131" s="169" t="s">
        <v>73</v>
      </c>
      <c r="AA131" s="169">
        <v>45808</v>
      </c>
      <c r="AB131" s="112">
        <f t="shared" si="5"/>
        <v>130</v>
      </c>
      <c r="AC131" s="114">
        <v>0</v>
      </c>
      <c r="AD131" s="277">
        <v>0</v>
      </c>
      <c r="AE131" s="114">
        <v>0</v>
      </c>
      <c r="AF131" s="119" t="s">
        <v>73</v>
      </c>
      <c r="AG131" s="112">
        <f t="shared" si="6"/>
        <v>0</v>
      </c>
      <c r="AH131" s="114">
        <v>0</v>
      </c>
      <c r="AI131" s="118">
        <v>0</v>
      </c>
      <c r="AJ131" s="114" t="s">
        <v>73</v>
      </c>
      <c r="AK131" s="121" t="s">
        <v>73</v>
      </c>
      <c r="AL131" s="114">
        <v>0</v>
      </c>
      <c r="AM131" s="121" t="s">
        <v>73</v>
      </c>
      <c r="AN131" s="121" t="s">
        <v>73</v>
      </c>
      <c r="AO131" s="121" t="s">
        <v>73</v>
      </c>
      <c r="AP131" s="112">
        <f t="shared" si="7"/>
        <v>0</v>
      </c>
      <c r="AQ131" s="112">
        <f>+L131+AD131-AI131</f>
        <v>15780000</v>
      </c>
      <c r="AR131" s="114" t="s">
        <v>65</v>
      </c>
      <c r="AS131" s="118">
        <v>15780000</v>
      </c>
      <c r="AT131" s="114" t="s">
        <v>93</v>
      </c>
      <c r="AU131" s="118">
        <v>0</v>
      </c>
      <c r="AV131" s="122" t="s">
        <v>73</v>
      </c>
      <c r="AW131" s="285">
        <v>9468000</v>
      </c>
      <c r="AX131" s="200">
        <f t="shared" si="8"/>
        <v>6312000</v>
      </c>
      <c r="AY131" s="123">
        <f t="shared" si="9"/>
        <v>0.6</v>
      </c>
      <c r="AZ131" s="124">
        <v>0.6</v>
      </c>
      <c r="BA131" s="122" t="s">
        <v>73</v>
      </c>
      <c r="BB131" s="114" t="s">
        <v>94</v>
      </c>
      <c r="BC131" s="120" t="s">
        <v>4011</v>
      </c>
      <c r="BD131" s="110" t="s">
        <v>65</v>
      </c>
      <c r="BE131" s="110" t="s">
        <v>65</v>
      </c>
    </row>
    <row r="132" spans="2:57" x14ac:dyDescent="0.25">
      <c r="B132" s="110">
        <v>2025</v>
      </c>
      <c r="C132" s="110">
        <v>891780111</v>
      </c>
      <c r="D132" s="110" t="s">
        <v>63</v>
      </c>
      <c r="E132" s="114" t="s">
        <v>4010</v>
      </c>
      <c r="F132" s="114" t="s">
        <v>4009</v>
      </c>
      <c r="G132" s="114">
        <v>0</v>
      </c>
      <c r="H132" s="114" t="s">
        <v>71</v>
      </c>
      <c r="I132" s="110" t="s">
        <v>64</v>
      </c>
      <c r="J132" s="115" t="s">
        <v>81</v>
      </c>
      <c r="K132" s="120" t="s">
        <v>4008</v>
      </c>
      <c r="L132" s="118">
        <v>3156000</v>
      </c>
      <c r="M132" s="110" t="s">
        <v>66</v>
      </c>
      <c r="N132" s="120" t="s">
        <v>1912</v>
      </c>
      <c r="O132" s="120">
        <v>1082992753</v>
      </c>
      <c r="P132" s="114">
        <v>28</v>
      </c>
      <c r="Q132" s="121">
        <v>45670</v>
      </c>
      <c r="R132" s="120">
        <v>5573604000</v>
      </c>
      <c r="S132" s="121">
        <v>45678</v>
      </c>
      <c r="T132" s="118">
        <v>3156000</v>
      </c>
      <c r="U132" s="114" t="s">
        <v>65</v>
      </c>
      <c r="V132" s="118">
        <v>36718996</v>
      </c>
      <c r="W132" s="111" t="s">
        <v>2095</v>
      </c>
      <c r="X132" s="169">
        <v>45678</v>
      </c>
      <c r="Y132" s="169">
        <v>45678</v>
      </c>
      <c r="Z132" s="169" t="s">
        <v>73</v>
      </c>
      <c r="AA132" s="169">
        <v>45704</v>
      </c>
      <c r="AB132" s="112">
        <f t="shared" si="5"/>
        <v>26</v>
      </c>
      <c r="AC132" s="114">
        <v>0</v>
      </c>
      <c r="AD132" s="277">
        <v>0</v>
      </c>
      <c r="AE132" s="114">
        <v>0</v>
      </c>
      <c r="AF132" s="119" t="s">
        <v>73</v>
      </c>
      <c r="AG132" s="112">
        <f t="shared" si="6"/>
        <v>0</v>
      </c>
      <c r="AH132" s="114">
        <v>0</v>
      </c>
      <c r="AI132" s="118">
        <v>0</v>
      </c>
      <c r="AJ132" s="114" t="s">
        <v>73</v>
      </c>
      <c r="AK132" s="121" t="s">
        <v>73</v>
      </c>
      <c r="AL132" s="114">
        <v>0</v>
      </c>
      <c r="AM132" s="121" t="s">
        <v>73</v>
      </c>
      <c r="AN132" s="121" t="s">
        <v>73</v>
      </c>
      <c r="AO132" s="121" t="s">
        <v>73</v>
      </c>
      <c r="AP132" s="112">
        <f t="shared" si="7"/>
        <v>0</v>
      </c>
      <c r="AQ132" s="112">
        <f>+L132+AD132-AI132</f>
        <v>3156000</v>
      </c>
      <c r="AR132" s="114" t="s">
        <v>65</v>
      </c>
      <c r="AS132" s="118">
        <v>3156000</v>
      </c>
      <c r="AT132" s="114" t="s">
        <v>93</v>
      </c>
      <c r="AU132" s="118">
        <v>0</v>
      </c>
      <c r="AV132" s="122" t="s">
        <v>73</v>
      </c>
      <c r="AW132" s="285">
        <v>3156000</v>
      </c>
      <c r="AX132" s="200">
        <f t="shared" si="8"/>
        <v>0</v>
      </c>
      <c r="AY132" s="123">
        <f t="shared" si="9"/>
        <v>1</v>
      </c>
      <c r="AZ132" s="124">
        <v>1</v>
      </c>
      <c r="BA132" s="122" t="s">
        <v>73</v>
      </c>
      <c r="BB132" s="114" t="s">
        <v>344</v>
      </c>
      <c r="BC132" s="120" t="s">
        <v>4007</v>
      </c>
      <c r="BD132" s="110" t="s">
        <v>65</v>
      </c>
      <c r="BE132" s="110" t="s">
        <v>65</v>
      </c>
    </row>
    <row r="133" spans="2:57" x14ac:dyDescent="0.25">
      <c r="B133" s="110">
        <v>2025</v>
      </c>
      <c r="C133" s="110">
        <v>891780111</v>
      </c>
      <c r="D133" s="110" t="s">
        <v>63</v>
      </c>
      <c r="E133" s="114" t="s">
        <v>4006</v>
      </c>
      <c r="F133" s="114" t="s">
        <v>4005</v>
      </c>
      <c r="G133" s="114">
        <v>0</v>
      </c>
      <c r="H133" s="114" t="s">
        <v>71</v>
      </c>
      <c r="I133" s="110" t="s">
        <v>64</v>
      </c>
      <c r="J133" s="115" t="s">
        <v>81</v>
      </c>
      <c r="K133" s="120" t="s">
        <v>4004</v>
      </c>
      <c r="L133" s="118">
        <v>17041500</v>
      </c>
      <c r="M133" s="110" t="s">
        <v>66</v>
      </c>
      <c r="N133" s="120" t="s">
        <v>4003</v>
      </c>
      <c r="O133" s="120">
        <v>1004346912</v>
      </c>
      <c r="P133" s="114">
        <v>28</v>
      </c>
      <c r="Q133" s="121">
        <v>45670</v>
      </c>
      <c r="R133" s="120">
        <v>5573604000</v>
      </c>
      <c r="S133" s="121">
        <v>45678</v>
      </c>
      <c r="T133" s="118">
        <v>17041500</v>
      </c>
      <c r="U133" s="114" t="s">
        <v>65</v>
      </c>
      <c r="V133" s="118">
        <v>57464638</v>
      </c>
      <c r="W133" s="111" t="s">
        <v>1902</v>
      </c>
      <c r="X133" s="169">
        <v>45678</v>
      </c>
      <c r="Y133" s="169">
        <v>45678</v>
      </c>
      <c r="Z133" s="169" t="s">
        <v>73</v>
      </c>
      <c r="AA133" s="169">
        <v>45808</v>
      </c>
      <c r="AB133" s="112">
        <f t="shared" si="5"/>
        <v>130</v>
      </c>
      <c r="AC133" s="114">
        <v>0</v>
      </c>
      <c r="AD133" s="277">
        <v>0</v>
      </c>
      <c r="AE133" s="114">
        <v>0</v>
      </c>
      <c r="AF133" s="119" t="s">
        <v>73</v>
      </c>
      <c r="AG133" s="112">
        <f t="shared" si="6"/>
        <v>0</v>
      </c>
      <c r="AH133" s="114">
        <v>0</v>
      </c>
      <c r="AI133" s="118">
        <v>0</v>
      </c>
      <c r="AJ133" s="114" t="s">
        <v>73</v>
      </c>
      <c r="AK133" s="121" t="s">
        <v>73</v>
      </c>
      <c r="AL133" s="114">
        <v>0</v>
      </c>
      <c r="AM133" s="121" t="s">
        <v>73</v>
      </c>
      <c r="AN133" s="121" t="s">
        <v>73</v>
      </c>
      <c r="AO133" s="121" t="s">
        <v>73</v>
      </c>
      <c r="AP133" s="112">
        <f t="shared" si="7"/>
        <v>0</v>
      </c>
      <c r="AQ133" s="112">
        <f>+L133+AD133-AI133</f>
        <v>17041500</v>
      </c>
      <c r="AR133" s="114" t="s">
        <v>65</v>
      </c>
      <c r="AS133" s="118">
        <v>17041500</v>
      </c>
      <c r="AT133" s="114" t="s">
        <v>93</v>
      </c>
      <c r="AU133" s="118">
        <v>0</v>
      </c>
      <c r="AV133" s="122" t="s">
        <v>73</v>
      </c>
      <c r="AW133" s="285">
        <v>7574000</v>
      </c>
      <c r="AX133" s="200">
        <f t="shared" si="8"/>
        <v>9467500</v>
      </c>
      <c r="AY133" s="123">
        <f t="shared" si="9"/>
        <v>0.44444444444444442</v>
      </c>
      <c r="AZ133" s="124">
        <v>0.44444444444444442</v>
      </c>
      <c r="BA133" s="122" t="s">
        <v>73</v>
      </c>
      <c r="BB133" s="114" t="s">
        <v>94</v>
      </c>
      <c r="BC133" s="120" t="s">
        <v>4002</v>
      </c>
      <c r="BD133" s="110" t="s">
        <v>65</v>
      </c>
      <c r="BE133" s="110" t="s">
        <v>65</v>
      </c>
    </row>
    <row r="134" spans="2:57" x14ac:dyDescent="0.25">
      <c r="B134" s="110">
        <v>2025</v>
      </c>
      <c r="C134" s="110">
        <v>891780111</v>
      </c>
      <c r="D134" s="110" t="s">
        <v>63</v>
      </c>
      <c r="E134" s="114" t="s">
        <v>4001</v>
      </c>
      <c r="F134" s="114" t="s">
        <v>4000</v>
      </c>
      <c r="G134" s="114">
        <v>0</v>
      </c>
      <c r="H134" s="114" t="s">
        <v>71</v>
      </c>
      <c r="I134" s="110" t="s">
        <v>64</v>
      </c>
      <c r="J134" s="115" t="s">
        <v>81</v>
      </c>
      <c r="K134" s="120" t="s">
        <v>3359</v>
      </c>
      <c r="L134" s="118">
        <v>9825000</v>
      </c>
      <c r="M134" s="110" t="s">
        <v>66</v>
      </c>
      <c r="N134" s="120" t="s">
        <v>3999</v>
      </c>
      <c r="O134" s="120">
        <v>1082874612</v>
      </c>
      <c r="P134" s="114">
        <v>27</v>
      </c>
      <c r="Q134" s="121">
        <v>45670</v>
      </c>
      <c r="R134" s="120">
        <v>2494141000</v>
      </c>
      <c r="S134" s="121">
        <v>45678</v>
      </c>
      <c r="T134" s="118">
        <v>9825000</v>
      </c>
      <c r="U134" s="114" t="s">
        <v>65</v>
      </c>
      <c r="V134" s="118">
        <v>8742360</v>
      </c>
      <c r="W134" s="111" t="s">
        <v>3227</v>
      </c>
      <c r="X134" s="169">
        <v>45678</v>
      </c>
      <c r="Y134" s="169">
        <v>45678</v>
      </c>
      <c r="Z134" s="169" t="s">
        <v>73</v>
      </c>
      <c r="AA134" s="169">
        <v>45808</v>
      </c>
      <c r="AB134" s="112">
        <f t="shared" si="5"/>
        <v>130</v>
      </c>
      <c r="AC134" s="114">
        <v>0</v>
      </c>
      <c r="AD134" s="277">
        <v>0</v>
      </c>
      <c r="AE134" s="114">
        <v>0</v>
      </c>
      <c r="AF134" s="119" t="s">
        <v>73</v>
      </c>
      <c r="AG134" s="112">
        <f t="shared" si="6"/>
        <v>0</v>
      </c>
      <c r="AH134" s="114">
        <v>0</v>
      </c>
      <c r="AI134" s="118">
        <v>0</v>
      </c>
      <c r="AJ134" s="114" t="s">
        <v>73</v>
      </c>
      <c r="AK134" s="121" t="s">
        <v>73</v>
      </c>
      <c r="AL134" s="114">
        <v>0</v>
      </c>
      <c r="AM134" s="121" t="s">
        <v>73</v>
      </c>
      <c r="AN134" s="121" t="s">
        <v>73</v>
      </c>
      <c r="AO134" s="121" t="s">
        <v>73</v>
      </c>
      <c r="AP134" s="112">
        <f t="shared" si="7"/>
        <v>0</v>
      </c>
      <c r="AQ134" s="112">
        <f>+L134+AD134-AI134</f>
        <v>9825000</v>
      </c>
      <c r="AR134" s="114" t="s">
        <v>65</v>
      </c>
      <c r="AS134" s="118">
        <v>9825000</v>
      </c>
      <c r="AT134" s="114" t="s">
        <v>93</v>
      </c>
      <c r="AU134" s="118">
        <v>0</v>
      </c>
      <c r="AV134" s="122" t="s">
        <v>73</v>
      </c>
      <c r="AW134" s="285">
        <v>4500000</v>
      </c>
      <c r="AX134" s="200">
        <f t="shared" si="8"/>
        <v>5325000</v>
      </c>
      <c r="AY134" s="123">
        <f t="shared" si="9"/>
        <v>0.4580152671755725</v>
      </c>
      <c r="AZ134" s="124">
        <v>0.4580152671755725</v>
      </c>
      <c r="BA134" s="122" t="s">
        <v>73</v>
      </c>
      <c r="BB134" s="114" t="s">
        <v>94</v>
      </c>
      <c r="BC134" s="120" t="s">
        <v>3998</v>
      </c>
      <c r="BD134" s="110" t="s">
        <v>65</v>
      </c>
      <c r="BE134" s="110" t="s">
        <v>65</v>
      </c>
    </row>
    <row r="135" spans="2:57" x14ac:dyDescent="0.25">
      <c r="B135" s="110">
        <v>2025</v>
      </c>
      <c r="C135" s="110">
        <v>891780111</v>
      </c>
      <c r="D135" s="110" t="s">
        <v>63</v>
      </c>
      <c r="E135" s="114" t="s">
        <v>3997</v>
      </c>
      <c r="F135" s="114" t="s">
        <v>3996</v>
      </c>
      <c r="G135" s="114">
        <v>0</v>
      </c>
      <c r="H135" s="114" t="s">
        <v>71</v>
      </c>
      <c r="I135" s="110" t="s">
        <v>64</v>
      </c>
      <c r="J135" s="115" t="s">
        <v>81</v>
      </c>
      <c r="K135" s="120" t="s">
        <v>3995</v>
      </c>
      <c r="L135" s="118">
        <v>15739800</v>
      </c>
      <c r="M135" s="110" t="s">
        <v>66</v>
      </c>
      <c r="N135" s="120" t="s">
        <v>3994</v>
      </c>
      <c r="O135" s="120">
        <v>7144506</v>
      </c>
      <c r="P135" s="114">
        <v>28</v>
      </c>
      <c r="Q135" s="121">
        <v>45670</v>
      </c>
      <c r="R135" s="120">
        <v>5573604000</v>
      </c>
      <c r="S135" s="121">
        <v>45678</v>
      </c>
      <c r="T135" s="118">
        <v>15739800</v>
      </c>
      <c r="U135" s="114" t="s">
        <v>65</v>
      </c>
      <c r="V135" s="118">
        <v>85449357</v>
      </c>
      <c r="W135" s="111" t="s">
        <v>1540</v>
      </c>
      <c r="X135" s="169">
        <v>45678</v>
      </c>
      <c r="Y135" s="169">
        <v>45678</v>
      </c>
      <c r="Z135" s="169" t="s">
        <v>73</v>
      </c>
      <c r="AA135" s="169">
        <v>45808</v>
      </c>
      <c r="AB135" s="112">
        <f t="shared" si="5"/>
        <v>130</v>
      </c>
      <c r="AC135" s="114">
        <v>0</v>
      </c>
      <c r="AD135" s="277">
        <v>0</v>
      </c>
      <c r="AE135" s="114">
        <v>0</v>
      </c>
      <c r="AF135" s="119" t="s">
        <v>73</v>
      </c>
      <c r="AG135" s="112">
        <f t="shared" si="6"/>
        <v>0</v>
      </c>
      <c r="AH135" s="114">
        <v>0</v>
      </c>
      <c r="AI135" s="118">
        <v>0</v>
      </c>
      <c r="AJ135" s="114" t="s">
        <v>73</v>
      </c>
      <c r="AK135" s="121" t="s">
        <v>73</v>
      </c>
      <c r="AL135" s="114">
        <v>0</v>
      </c>
      <c r="AM135" s="121" t="s">
        <v>73</v>
      </c>
      <c r="AN135" s="121" t="s">
        <v>73</v>
      </c>
      <c r="AO135" s="121" t="s">
        <v>73</v>
      </c>
      <c r="AP135" s="112">
        <f t="shared" si="7"/>
        <v>0</v>
      </c>
      <c r="AQ135" s="112">
        <f>+L135+AD135-AI135</f>
        <v>15739800</v>
      </c>
      <c r="AR135" s="114" t="s">
        <v>65</v>
      </c>
      <c r="AS135" s="118">
        <v>15739800</v>
      </c>
      <c r="AT135" s="114" t="s">
        <v>93</v>
      </c>
      <c r="AU135" s="118">
        <v>0</v>
      </c>
      <c r="AV135" s="122" t="s">
        <v>73</v>
      </c>
      <c r="AW135" s="285">
        <v>8795800</v>
      </c>
      <c r="AX135" s="200">
        <f t="shared" si="8"/>
        <v>6944000</v>
      </c>
      <c r="AY135" s="123">
        <f t="shared" si="9"/>
        <v>0.5588253980355532</v>
      </c>
      <c r="AZ135" s="124">
        <v>0.5588253980355532</v>
      </c>
      <c r="BA135" s="122" t="s">
        <v>73</v>
      </c>
      <c r="BB135" s="114" t="s">
        <v>94</v>
      </c>
      <c r="BC135" s="120" t="s">
        <v>3993</v>
      </c>
      <c r="BD135" s="110" t="s">
        <v>65</v>
      </c>
      <c r="BE135" s="110" t="s">
        <v>65</v>
      </c>
    </row>
    <row r="136" spans="2:57" x14ac:dyDescent="0.25">
      <c r="B136" s="110">
        <v>2025</v>
      </c>
      <c r="C136" s="110">
        <v>891780111</v>
      </c>
      <c r="D136" s="110" t="s">
        <v>63</v>
      </c>
      <c r="E136" s="114" t="s">
        <v>3992</v>
      </c>
      <c r="F136" s="114" t="s">
        <v>3991</v>
      </c>
      <c r="G136" s="114">
        <v>0</v>
      </c>
      <c r="H136" s="114" t="s">
        <v>71</v>
      </c>
      <c r="I136" s="110" t="s">
        <v>64</v>
      </c>
      <c r="J136" s="115" t="s">
        <v>81</v>
      </c>
      <c r="K136" s="120" t="s">
        <v>3990</v>
      </c>
      <c r="L136" s="118">
        <v>12825000</v>
      </c>
      <c r="M136" s="110" t="s">
        <v>66</v>
      </c>
      <c r="N136" s="120" t="s">
        <v>3989</v>
      </c>
      <c r="O136" s="120">
        <v>57444371</v>
      </c>
      <c r="P136" s="114">
        <v>28</v>
      </c>
      <c r="Q136" s="121">
        <v>45670</v>
      </c>
      <c r="R136" s="120">
        <v>5573604000</v>
      </c>
      <c r="S136" s="121">
        <v>45678</v>
      </c>
      <c r="T136" s="118">
        <v>12825000</v>
      </c>
      <c r="U136" s="114" t="s">
        <v>65</v>
      </c>
      <c r="V136" s="118">
        <v>57400977</v>
      </c>
      <c r="W136" s="111" t="s">
        <v>3988</v>
      </c>
      <c r="X136" s="169">
        <v>45678</v>
      </c>
      <c r="Y136" s="169">
        <v>45678</v>
      </c>
      <c r="Z136" s="169" t="s">
        <v>73</v>
      </c>
      <c r="AA136" s="169">
        <v>45808</v>
      </c>
      <c r="AB136" s="112">
        <f t="shared" ref="AB136:AB199" si="10">+IF(Z136="1800-01-01",AA136-Y136,AA136-Z136)</f>
        <v>130</v>
      </c>
      <c r="AC136" s="114">
        <v>0</v>
      </c>
      <c r="AD136" s="277">
        <v>0</v>
      </c>
      <c r="AE136" s="114">
        <v>0</v>
      </c>
      <c r="AF136" s="119" t="s">
        <v>73</v>
      </c>
      <c r="AG136" s="112">
        <f t="shared" ref="AG136:AG199" si="11">+IF(AF136="1800-01-01",0,AF136-AA136)</f>
        <v>0</v>
      </c>
      <c r="AH136" s="114">
        <v>0</v>
      </c>
      <c r="AI136" s="118">
        <v>0</v>
      </c>
      <c r="AJ136" s="114" t="s">
        <v>73</v>
      </c>
      <c r="AK136" s="121" t="s">
        <v>73</v>
      </c>
      <c r="AL136" s="114">
        <v>0</v>
      </c>
      <c r="AM136" s="121" t="s">
        <v>73</v>
      </c>
      <c r="AN136" s="121" t="s">
        <v>73</v>
      </c>
      <c r="AO136" s="121" t="s">
        <v>73</v>
      </c>
      <c r="AP136" s="112">
        <f t="shared" ref="AP136:AP199" si="12">+IF(AM136="1800-01-01",0,AN136-AM136)</f>
        <v>0</v>
      </c>
      <c r="AQ136" s="112">
        <f>+L136+AD136-AI136</f>
        <v>12825000</v>
      </c>
      <c r="AR136" s="114" t="s">
        <v>65</v>
      </c>
      <c r="AS136" s="118">
        <v>12825000</v>
      </c>
      <c r="AT136" s="114" t="s">
        <v>93</v>
      </c>
      <c r="AU136" s="118">
        <v>0</v>
      </c>
      <c r="AV136" s="122" t="s">
        <v>73</v>
      </c>
      <c r="AW136" s="285">
        <v>7125000</v>
      </c>
      <c r="AX136" s="200">
        <f t="shared" ref="AX136:AX199" si="13">AQ136-AW136</f>
        <v>5700000</v>
      </c>
      <c r="AY136" s="123">
        <f t="shared" ref="AY136:AY199" si="14">+IFERROR(AW136/AQ136,"_")</f>
        <v>0.55555555555555558</v>
      </c>
      <c r="AZ136" s="124">
        <v>0.55555555555555558</v>
      </c>
      <c r="BA136" s="122" t="s">
        <v>73</v>
      </c>
      <c r="BB136" s="114" t="s">
        <v>94</v>
      </c>
      <c r="BC136" s="120" t="s">
        <v>3987</v>
      </c>
      <c r="BD136" s="110" t="s">
        <v>65</v>
      </c>
      <c r="BE136" s="110" t="s">
        <v>65</v>
      </c>
    </row>
    <row r="137" spans="2:57" x14ac:dyDescent="0.25">
      <c r="B137" s="110">
        <v>2025</v>
      </c>
      <c r="C137" s="110">
        <v>891780111</v>
      </c>
      <c r="D137" s="110" t="s">
        <v>63</v>
      </c>
      <c r="E137" s="114" t="s">
        <v>3986</v>
      </c>
      <c r="F137" s="114" t="s">
        <v>3985</v>
      </c>
      <c r="G137" s="114">
        <v>0</v>
      </c>
      <c r="H137" s="114" t="s">
        <v>71</v>
      </c>
      <c r="I137" s="110" t="s">
        <v>64</v>
      </c>
      <c r="J137" s="115" t="s">
        <v>81</v>
      </c>
      <c r="K137" s="120" t="s">
        <v>3984</v>
      </c>
      <c r="L137" s="118">
        <v>12920000</v>
      </c>
      <c r="M137" s="110" t="s">
        <v>66</v>
      </c>
      <c r="N137" s="120" t="s">
        <v>3983</v>
      </c>
      <c r="O137" s="120">
        <v>35117743</v>
      </c>
      <c r="P137" s="114">
        <v>28</v>
      </c>
      <c r="Q137" s="121">
        <v>45670</v>
      </c>
      <c r="R137" s="120">
        <v>5573604000</v>
      </c>
      <c r="S137" s="121">
        <v>45678</v>
      </c>
      <c r="T137" s="118">
        <v>12920000</v>
      </c>
      <c r="U137" s="114" t="s">
        <v>65</v>
      </c>
      <c r="V137" s="118">
        <v>85465146</v>
      </c>
      <c r="W137" s="111" t="s">
        <v>1637</v>
      </c>
      <c r="X137" s="169">
        <v>45678</v>
      </c>
      <c r="Y137" s="169">
        <v>45678</v>
      </c>
      <c r="Z137" s="169" t="s">
        <v>73</v>
      </c>
      <c r="AA137" s="169">
        <v>45808</v>
      </c>
      <c r="AB137" s="112">
        <f t="shared" si="10"/>
        <v>130</v>
      </c>
      <c r="AC137" s="114">
        <v>0</v>
      </c>
      <c r="AD137" s="277">
        <v>0</v>
      </c>
      <c r="AE137" s="114">
        <v>0</v>
      </c>
      <c r="AF137" s="119" t="s">
        <v>73</v>
      </c>
      <c r="AG137" s="112">
        <f t="shared" si="11"/>
        <v>0</v>
      </c>
      <c r="AH137" s="114">
        <v>0</v>
      </c>
      <c r="AI137" s="118">
        <v>0</v>
      </c>
      <c r="AJ137" s="114" t="s">
        <v>73</v>
      </c>
      <c r="AK137" s="121" t="s">
        <v>73</v>
      </c>
      <c r="AL137" s="114">
        <v>0</v>
      </c>
      <c r="AM137" s="121" t="s">
        <v>73</v>
      </c>
      <c r="AN137" s="121" t="s">
        <v>73</v>
      </c>
      <c r="AO137" s="121" t="s">
        <v>73</v>
      </c>
      <c r="AP137" s="112">
        <f t="shared" si="12"/>
        <v>0</v>
      </c>
      <c r="AQ137" s="112">
        <f>+L137+AD137-AI137</f>
        <v>12920000</v>
      </c>
      <c r="AR137" s="114" t="s">
        <v>65</v>
      </c>
      <c r="AS137" s="118">
        <v>12920000</v>
      </c>
      <c r="AT137" s="114" t="s">
        <v>93</v>
      </c>
      <c r="AU137" s="118">
        <v>0</v>
      </c>
      <c r="AV137" s="122" t="s">
        <v>73</v>
      </c>
      <c r="AW137" s="285">
        <v>5700000</v>
      </c>
      <c r="AX137" s="200">
        <f t="shared" si="13"/>
        <v>7220000</v>
      </c>
      <c r="AY137" s="123">
        <f t="shared" si="14"/>
        <v>0.44117647058823528</v>
      </c>
      <c r="AZ137" s="124">
        <v>0.44117647058823528</v>
      </c>
      <c r="BA137" s="122" t="s">
        <v>73</v>
      </c>
      <c r="BB137" s="114" t="s">
        <v>94</v>
      </c>
      <c r="BC137" s="120" t="s">
        <v>3982</v>
      </c>
      <c r="BD137" s="110" t="s">
        <v>65</v>
      </c>
      <c r="BE137" s="110" t="s">
        <v>65</v>
      </c>
    </row>
    <row r="138" spans="2:57" x14ac:dyDescent="0.25">
      <c r="B138" s="110">
        <v>2025</v>
      </c>
      <c r="C138" s="110">
        <v>891780111</v>
      </c>
      <c r="D138" s="110" t="s">
        <v>63</v>
      </c>
      <c r="E138" s="114" t="s">
        <v>3981</v>
      </c>
      <c r="F138" s="114" t="s">
        <v>3980</v>
      </c>
      <c r="G138" s="114">
        <v>0</v>
      </c>
      <c r="H138" s="114" t="s">
        <v>71</v>
      </c>
      <c r="I138" s="110" t="s">
        <v>64</v>
      </c>
      <c r="J138" s="115" t="s">
        <v>81</v>
      </c>
      <c r="K138" s="120" t="s">
        <v>3979</v>
      </c>
      <c r="L138" s="118">
        <v>17360000</v>
      </c>
      <c r="M138" s="110" t="s">
        <v>66</v>
      </c>
      <c r="N138" s="120" t="s">
        <v>3978</v>
      </c>
      <c r="O138" s="120">
        <v>1082996348</v>
      </c>
      <c r="P138" s="114">
        <v>28</v>
      </c>
      <c r="Q138" s="121">
        <v>45670</v>
      </c>
      <c r="R138" s="120">
        <v>5573604000</v>
      </c>
      <c r="S138" s="121">
        <v>45678</v>
      </c>
      <c r="T138" s="118">
        <v>17360000</v>
      </c>
      <c r="U138" s="114" t="s">
        <v>65</v>
      </c>
      <c r="V138" s="118">
        <v>32770239</v>
      </c>
      <c r="W138" s="111" t="s">
        <v>1337</v>
      </c>
      <c r="X138" s="169">
        <v>45678</v>
      </c>
      <c r="Y138" s="169">
        <v>45678</v>
      </c>
      <c r="Z138" s="169" t="s">
        <v>73</v>
      </c>
      <c r="AA138" s="169">
        <v>45808</v>
      </c>
      <c r="AB138" s="112">
        <f t="shared" si="10"/>
        <v>130</v>
      </c>
      <c r="AC138" s="114">
        <v>0</v>
      </c>
      <c r="AD138" s="277">
        <v>0</v>
      </c>
      <c r="AE138" s="114">
        <v>0</v>
      </c>
      <c r="AF138" s="119" t="s">
        <v>73</v>
      </c>
      <c r="AG138" s="112">
        <f t="shared" si="11"/>
        <v>0</v>
      </c>
      <c r="AH138" s="114">
        <v>0</v>
      </c>
      <c r="AI138" s="118">
        <v>0</v>
      </c>
      <c r="AJ138" s="114" t="s">
        <v>73</v>
      </c>
      <c r="AK138" s="121" t="s">
        <v>73</v>
      </c>
      <c r="AL138" s="114">
        <v>0</v>
      </c>
      <c r="AM138" s="121" t="s">
        <v>73</v>
      </c>
      <c r="AN138" s="121" t="s">
        <v>73</v>
      </c>
      <c r="AO138" s="121" t="s">
        <v>73</v>
      </c>
      <c r="AP138" s="112">
        <f t="shared" si="12"/>
        <v>0</v>
      </c>
      <c r="AQ138" s="112">
        <f>+L138+AD138-AI138</f>
        <v>17360000</v>
      </c>
      <c r="AR138" s="114" t="s">
        <v>65</v>
      </c>
      <c r="AS138" s="118">
        <v>17360000</v>
      </c>
      <c r="AT138" s="114" t="s">
        <v>93</v>
      </c>
      <c r="AU138" s="118">
        <v>0</v>
      </c>
      <c r="AV138" s="122" t="s">
        <v>73</v>
      </c>
      <c r="AW138" s="285">
        <v>10416000</v>
      </c>
      <c r="AX138" s="200">
        <f t="shared" si="13"/>
        <v>6944000</v>
      </c>
      <c r="AY138" s="123">
        <f t="shared" si="14"/>
        <v>0.6</v>
      </c>
      <c r="AZ138" s="124">
        <v>0.6</v>
      </c>
      <c r="BA138" s="122" t="s">
        <v>73</v>
      </c>
      <c r="BB138" s="114" t="s">
        <v>94</v>
      </c>
      <c r="BC138" s="120" t="s">
        <v>3977</v>
      </c>
      <c r="BD138" s="110" t="s">
        <v>65</v>
      </c>
      <c r="BE138" s="110" t="s">
        <v>65</v>
      </c>
    </row>
    <row r="139" spans="2:57" x14ac:dyDescent="0.25">
      <c r="B139" s="110">
        <v>2025</v>
      </c>
      <c r="C139" s="110">
        <v>891780111</v>
      </c>
      <c r="D139" s="110" t="s">
        <v>63</v>
      </c>
      <c r="E139" s="114" t="s">
        <v>3976</v>
      </c>
      <c r="F139" s="114" t="s">
        <v>3975</v>
      </c>
      <c r="G139" s="114">
        <v>0</v>
      </c>
      <c r="H139" s="114" t="s">
        <v>71</v>
      </c>
      <c r="I139" s="110" t="s">
        <v>64</v>
      </c>
      <c r="J139" s="115" t="s">
        <v>81</v>
      </c>
      <c r="K139" s="120" t="s">
        <v>3974</v>
      </c>
      <c r="L139" s="118">
        <v>12013400</v>
      </c>
      <c r="M139" s="110" t="s">
        <v>66</v>
      </c>
      <c r="N139" s="120" t="s">
        <v>3973</v>
      </c>
      <c r="O139" s="120">
        <v>1082972337</v>
      </c>
      <c r="P139" s="114">
        <v>27</v>
      </c>
      <c r="Q139" s="121">
        <v>45670</v>
      </c>
      <c r="R139" s="120">
        <v>2494141000</v>
      </c>
      <c r="S139" s="121">
        <v>45678</v>
      </c>
      <c r="T139" s="118">
        <v>12013400</v>
      </c>
      <c r="U139" s="114" t="s">
        <v>65</v>
      </c>
      <c r="V139" s="118">
        <v>85465146</v>
      </c>
      <c r="W139" s="111" t="s">
        <v>1637</v>
      </c>
      <c r="X139" s="169">
        <v>45678</v>
      </c>
      <c r="Y139" s="169">
        <v>45678</v>
      </c>
      <c r="Z139" s="169" t="s">
        <v>73</v>
      </c>
      <c r="AA139" s="169">
        <v>45808</v>
      </c>
      <c r="AB139" s="112">
        <f t="shared" si="10"/>
        <v>130</v>
      </c>
      <c r="AC139" s="114">
        <v>0</v>
      </c>
      <c r="AD139" s="277">
        <v>0</v>
      </c>
      <c r="AE139" s="114">
        <v>0</v>
      </c>
      <c r="AF139" s="119" t="s">
        <v>73</v>
      </c>
      <c r="AG139" s="112">
        <f t="shared" si="11"/>
        <v>0</v>
      </c>
      <c r="AH139" s="114">
        <v>0</v>
      </c>
      <c r="AI139" s="118">
        <v>0</v>
      </c>
      <c r="AJ139" s="114" t="s">
        <v>73</v>
      </c>
      <c r="AK139" s="121" t="s">
        <v>73</v>
      </c>
      <c r="AL139" s="114">
        <v>0</v>
      </c>
      <c r="AM139" s="121" t="s">
        <v>73</v>
      </c>
      <c r="AN139" s="121" t="s">
        <v>73</v>
      </c>
      <c r="AO139" s="121" t="s">
        <v>73</v>
      </c>
      <c r="AP139" s="112">
        <f t="shared" si="12"/>
        <v>0</v>
      </c>
      <c r="AQ139" s="112">
        <f>+L139+AD139-AI139</f>
        <v>12013400</v>
      </c>
      <c r="AR139" s="114" t="s">
        <v>65</v>
      </c>
      <c r="AS139" s="118">
        <v>12013400</v>
      </c>
      <c r="AT139" s="114" t="s">
        <v>93</v>
      </c>
      <c r="AU139" s="118">
        <v>0</v>
      </c>
      <c r="AV139" s="122" t="s">
        <v>73</v>
      </c>
      <c r="AW139" s="285">
        <v>5300000</v>
      </c>
      <c r="AX139" s="200">
        <f t="shared" si="13"/>
        <v>6713400</v>
      </c>
      <c r="AY139" s="123">
        <f t="shared" si="14"/>
        <v>0.44117402234171843</v>
      </c>
      <c r="AZ139" s="124">
        <v>0.44117402234171843</v>
      </c>
      <c r="BA139" s="122" t="s">
        <v>73</v>
      </c>
      <c r="BB139" s="114" t="s">
        <v>94</v>
      </c>
      <c r="BC139" s="120" t="s">
        <v>3972</v>
      </c>
      <c r="BD139" s="110" t="s">
        <v>65</v>
      </c>
      <c r="BE139" s="110" t="s">
        <v>65</v>
      </c>
    </row>
    <row r="140" spans="2:57" x14ac:dyDescent="0.25">
      <c r="B140" s="110">
        <v>2025</v>
      </c>
      <c r="C140" s="110">
        <v>891780111</v>
      </c>
      <c r="D140" s="110" t="s">
        <v>63</v>
      </c>
      <c r="E140" s="114" t="s">
        <v>3971</v>
      </c>
      <c r="F140" s="114" t="s">
        <v>3970</v>
      </c>
      <c r="G140" s="114">
        <v>0</v>
      </c>
      <c r="H140" s="114" t="s">
        <v>71</v>
      </c>
      <c r="I140" s="110" t="s">
        <v>64</v>
      </c>
      <c r="J140" s="115" t="s">
        <v>81</v>
      </c>
      <c r="K140" s="120" t="s">
        <v>3969</v>
      </c>
      <c r="L140" s="118">
        <v>17041500</v>
      </c>
      <c r="M140" s="110" t="s">
        <v>66</v>
      </c>
      <c r="N140" s="120" t="s">
        <v>3968</v>
      </c>
      <c r="O140" s="120">
        <v>1081928917</v>
      </c>
      <c r="P140" s="114">
        <v>28</v>
      </c>
      <c r="Q140" s="121">
        <v>45670</v>
      </c>
      <c r="R140" s="120">
        <v>5573604000</v>
      </c>
      <c r="S140" s="121">
        <v>45678</v>
      </c>
      <c r="T140" s="118">
        <v>17041500</v>
      </c>
      <c r="U140" s="114" t="s">
        <v>65</v>
      </c>
      <c r="V140" s="118">
        <v>36718996</v>
      </c>
      <c r="W140" s="111" t="s">
        <v>2095</v>
      </c>
      <c r="X140" s="169">
        <v>45678</v>
      </c>
      <c r="Y140" s="169">
        <v>45678</v>
      </c>
      <c r="Z140" s="169" t="s">
        <v>73</v>
      </c>
      <c r="AA140" s="169">
        <v>45808</v>
      </c>
      <c r="AB140" s="112">
        <f t="shared" si="10"/>
        <v>130</v>
      </c>
      <c r="AC140" s="114">
        <v>0</v>
      </c>
      <c r="AD140" s="277">
        <v>0</v>
      </c>
      <c r="AE140" s="114">
        <v>0</v>
      </c>
      <c r="AF140" s="119" t="s">
        <v>73</v>
      </c>
      <c r="AG140" s="112">
        <f t="shared" si="11"/>
        <v>0</v>
      </c>
      <c r="AH140" s="114">
        <v>0</v>
      </c>
      <c r="AI140" s="118">
        <v>0</v>
      </c>
      <c r="AJ140" s="114" t="s">
        <v>73</v>
      </c>
      <c r="AK140" s="121" t="s">
        <v>73</v>
      </c>
      <c r="AL140" s="114">
        <v>0</v>
      </c>
      <c r="AM140" s="121" t="s">
        <v>73</v>
      </c>
      <c r="AN140" s="121" t="s">
        <v>73</v>
      </c>
      <c r="AO140" s="121" t="s">
        <v>73</v>
      </c>
      <c r="AP140" s="112">
        <f t="shared" si="12"/>
        <v>0</v>
      </c>
      <c r="AQ140" s="112">
        <f>+L140+AD140-AI140</f>
        <v>17041500</v>
      </c>
      <c r="AR140" s="114" t="s">
        <v>65</v>
      </c>
      <c r="AS140" s="118">
        <v>17041500</v>
      </c>
      <c r="AT140" s="114" t="s">
        <v>93</v>
      </c>
      <c r="AU140" s="118">
        <v>0</v>
      </c>
      <c r="AV140" s="122" t="s">
        <v>73</v>
      </c>
      <c r="AW140" s="285">
        <v>9467500</v>
      </c>
      <c r="AX140" s="200">
        <f t="shared" si="13"/>
        <v>7574000</v>
      </c>
      <c r="AY140" s="123">
        <f t="shared" si="14"/>
        <v>0.55555555555555558</v>
      </c>
      <c r="AZ140" s="124">
        <v>0.55555555555555558</v>
      </c>
      <c r="BA140" s="122" t="s">
        <v>73</v>
      </c>
      <c r="BB140" s="114" t="s">
        <v>94</v>
      </c>
      <c r="BC140" s="120" t="s">
        <v>3967</v>
      </c>
      <c r="BD140" s="110" t="s">
        <v>65</v>
      </c>
      <c r="BE140" s="110" t="s">
        <v>65</v>
      </c>
    </row>
    <row r="141" spans="2:57" x14ac:dyDescent="0.25">
      <c r="B141" s="110">
        <v>2025</v>
      </c>
      <c r="C141" s="110">
        <v>891780111</v>
      </c>
      <c r="D141" s="110" t="s">
        <v>63</v>
      </c>
      <c r="E141" s="114" t="s">
        <v>3966</v>
      </c>
      <c r="F141" s="114" t="s">
        <v>3965</v>
      </c>
      <c r="G141" s="114">
        <v>0</v>
      </c>
      <c r="H141" s="114" t="s">
        <v>71</v>
      </c>
      <c r="I141" s="110" t="s">
        <v>64</v>
      </c>
      <c r="J141" s="115" t="s">
        <v>81</v>
      </c>
      <c r="K141" s="120" t="s">
        <v>3964</v>
      </c>
      <c r="L141" s="118">
        <v>22050000</v>
      </c>
      <c r="M141" s="110" t="s">
        <v>66</v>
      </c>
      <c r="N141" s="120" t="s">
        <v>3963</v>
      </c>
      <c r="O141" s="120">
        <v>1082977841</v>
      </c>
      <c r="P141" s="114">
        <v>28</v>
      </c>
      <c r="Q141" s="121">
        <v>45670</v>
      </c>
      <c r="R141" s="120">
        <v>5573604000</v>
      </c>
      <c r="S141" s="121">
        <v>45679</v>
      </c>
      <c r="T141" s="118">
        <v>22050000</v>
      </c>
      <c r="U141" s="114" t="s">
        <v>65</v>
      </c>
      <c r="V141" s="118">
        <v>85460304</v>
      </c>
      <c r="W141" s="111" t="s">
        <v>3962</v>
      </c>
      <c r="X141" s="169">
        <v>45679</v>
      </c>
      <c r="Y141" s="169">
        <v>45679</v>
      </c>
      <c r="Z141" s="169" t="s">
        <v>73</v>
      </c>
      <c r="AA141" s="169">
        <v>45808</v>
      </c>
      <c r="AB141" s="112">
        <f t="shared" si="10"/>
        <v>129</v>
      </c>
      <c r="AC141" s="114">
        <v>1</v>
      </c>
      <c r="AD141" s="277">
        <v>6400000</v>
      </c>
      <c r="AE141" s="114">
        <v>0</v>
      </c>
      <c r="AF141" s="119" t="s">
        <v>73</v>
      </c>
      <c r="AG141" s="112">
        <f t="shared" si="11"/>
        <v>0</v>
      </c>
      <c r="AH141" s="114">
        <v>0</v>
      </c>
      <c r="AI141" s="118">
        <v>0</v>
      </c>
      <c r="AJ141" s="114" t="s">
        <v>73</v>
      </c>
      <c r="AK141" s="121" t="s">
        <v>73</v>
      </c>
      <c r="AL141" s="114">
        <v>0</v>
      </c>
      <c r="AM141" s="121" t="s">
        <v>73</v>
      </c>
      <c r="AN141" s="121" t="s">
        <v>73</v>
      </c>
      <c r="AO141" s="121" t="s">
        <v>73</v>
      </c>
      <c r="AP141" s="112">
        <f t="shared" si="12"/>
        <v>0</v>
      </c>
      <c r="AQ141" s="112">
        <f>+L141+AD141-AI141</f>
        <v>28450000</v>
      </c>
      <c r="AR141" s="114" t="s">
        <v>65</v>
      </c>
      <c r="AS141" s="118">
        <v>28450000</v>
      </c>
      <c r="AT141" s="114" t="s">
        <v>93</v>
      </c>
      <c r="AU141" s="118">
        <v>0</v>
      </c>
      <c r="AV141" s="122" t="s">
        <v>73</v>
      </c>
      <c r="AW141" s="285">
        <v>15450000</v>
      </c>
      <c r="AX141" s="200">
        <f t="shared" si="13"/>
        <v>13000000</v>
      </c>
      <c r="AY141" s="123">
        <f t="shared" si="14"/>
        <v>0.54305799648506148</v>
      </c>
      <c r="AZ141" s="124">
        <v>0.54305799648506148</v>
      </c>
      <c r="BA141" s="122" t="s">
        <v>73</v>
      </c>
      <c r="BB141" s="114" t="s">
        <v>94</v>
      </c>
      <c r="BC141" s="120" t="s">
        <v>3961</v>
      </c>
      <c r="BD141" s="110" t="s">
        <v>65</v>
      </c>
      <c r="BE141" s="110" t="s">
        <v>65</v>
      </c>
    </row>
    <row r="142" spans="2:57" x14ac:dyDescent="0.25">
      <c r="B142" s="110">
        <v>2025</v>
      </c>
      <c r="C142" s="110">
        <v>891780111</v>
      </c>
      <c r="D142" s="110" t="s">
        <v>63</v>
      </c>
      <c r="E142" s="114" t="s">
        <v>3960</v>
      </c>
      <c r="F142" s="114" t="s">
        <v>3959</v>
      </c>
      <c r="G142" s="114">
        <v>0</v>
      </c>
      <c r="H142" s="114" t="s">
        <v>71</v>
      </c>
      <c r="I142" s="110" t="s">
        <v>64</v>
      </c>
      <c r="J142" s="115" t="s">
        <v>81</v>
      </c>
      <c r="K142" s="120" t="s">
        <v>3958</v>
      </c>
      <c r="L142" s="118">
        <v>14307200</v>
      </c>
      <c r="M142" s="110" t="s">
        <v>66</v>
      </c>
      <c r="N142" s="120" t="s">
        <v>3957</v>
      </c>
      <c r="O142" s="120">
        <v>1065612272</v>
      </c>
      <c r="P142" s="114">
        <v>28</v>
      </c>
      <c r="Q142" s="121">
        <v>45670</v>
      </c>
      <c r="R142" s="120">
        <v>5573604000</v>
      </c>
      <c r="S142" s="121">
        <v>45679</v>
      </c>
      <c r="T142" s="118">
        <v>14307200</v>
      </c>
      <c r="U142" s="114" t="s">
        <v>65</v>
      </c>
      <c r="V142" s="118">
        <v>85466528</v>
      </c>
      <c r="W142" s="111" t="s">
        <v>3049</v>
      </c>
      <c r="X142" s="169">
        <v>45679</v>
      </c>
      <c r="Y142" s="169">
        <v>45679</v>
      </c>
      <c r="Z142" s="169" t="s">
        <v>73</v>
      </c>
      <c r="AA142" s="169">
        <v>45808</v>
      </c>
      <c r="AB142" s="112">
        <f t="shared" si="10"/>
        <v>129</v>
      </c>
      <c r="AC142" s="114">
        <v>0</v>
      </c>
      <c r="AD142" s="277">
        <v>0</v>
      </c>
      <c r="AE142" s="114">
        <v>0</v>
      </c>
      <c r="AF142" s="119" t="s">
        <v>73</v>
      </c>
      <c r="AG142" s="112">
        <f t="shared" si="11"/>
        <v>0</v>
      </c>
      <c r="AH142" s="114">
        <v>0</v>
      </c>
      <c r="AI142" s="118">
        <v>0</v>
      </c>
      <c r="AJ142" s="114" t="s">
        <v>73</v>
      </c>
      <c r="AK142" s="121" t="s">
        <v>73</v>
      </c>
      <c r="AL142" s="114">
        <v>0</v>
      </c>
      <c r="AM142" s="121" t="s">
        <v>73</v>
      </c>
      <c r="AN142" s="121" t="s">
        <v>73</v>
      </c>
      <c r="AO142" s="121" t="s">
        <v>73</v>
      </c>
      <c r="AP142" s="112">
        <f t="shared" si="12"/>
        <v>0</v>
      </c>
      <c r="AQ142" s="112">
        <f>+L142+AD142-AI142</f>
        <v>14307200</v>
      </c>
      <c r="AR142" s="114" t="s">
        <v>65</v>
      </c>
      <c r="AS142" s="118">
        <v>14307200</v>
      </c>
      <c r="AT142" s="114" t="s">
        <v>93</v>
      </c>
      <c r="AU142" s="118">
        <v>0</v>
      </c>
      <c r="AV142" s="122" t="s">
        <v>73</v>
      </c>
      <c r="AW142" s="285">
        <v>7995200</v>
      </c>
      <c r="AX142" s="200">
        <f t="shared" si="13"/>
        <v>6312000</v>
      </c>
      <c r="AY142" s="123">
        <f t="shared" si="14"/>
        <v>0.55882352941176472</v>
      </c>
      <c r="AZ142" s="124">
        <v>0.55882352941176472</v>
      </c>
      <c r="BA142" s="122" t="s">
        <v>73</v>
      </c>
      <c r="BB142" s="114" t="s">
        <v>94</v>
      </c>
      <c r="BC142" s="120" t="s">
        <v>3956</v>
      </c>
      <c r="BD142" s="110" t="s">
        <v>65</v>
      </c>
      <c r="BE142" s="110" t="s">
        <v>65</v>
      </c>
    </row>
    <row r="143" spans="2:57" x14ac:dyDescent="0.25">
      <c r="B143" s="110">
        <v>2025</v>
      </c>
      <c r="C143" s="110">
        <v>891780111</v>
      </c>
      <c r="D143" s="110" t="s">
        <v>63</v>
      </c>
      <c r="E143" s="114" t="s">
        <v>3955</v>
      </c>
      <c r="F143" s="114" t="s">
        <v>3954</v>
      </c>
      <c r="G143" s="114">
        <v>0</v>
      </c>
      <c r="H143" s="114" t="s">
        <v>71</v>
      </c>
      <c r="I143" s="110" t="s">
        <v>64</v>
      </c>
      <c r="J143" s="115" t="s">
        <v>81</v>
      </c>
      <c r="K143" s="120" t="s">
        <v>3953</v>
      </c>
      <c r="L143" s="118">
        <v>13200000</v>
      </c>
      <c r="M143" s="110" t="s">
        <v>66</v>
      </c>
      <c r="N143" s="120" t="s">
        <v>3952</v>
      </c>
      <c r="O143" s="120">
        <v>1083015178</v>
      </c>
      <c r="P143" s="114">
        <v>121</v>
      </c>
      <c r="Q143" s="121">
        <v>45679</v>
      </c>
      <c r="R143" s="120">
        <v>231640000</v>
      </c>
      <c r="S143" s="121">
        <v>45679</v>
      </c>
      <c r="T143" s="118">
        <v>13200000</v>
      </c>
      <c r="U143" s="114" t="s">
        <v>65</v>
      </c>
      <c r="V143" s="118">
        <v>85468582</v>
      </c>
      <c r="W143" s="111" t="s">
        <v>3477</v>
      </c>
      <c r="X143" s="169">
        <v>45679</v>
      </c>
      <c r="Y143" s="169">
        <v>45679</v>
      </c>
      <c r="Z143" s="169" t="s">
        <v>73</v>
      </c>
      <c r="AA143" s="169">
        <v>45777</v>
      </c>
      <c r="AB143" s="112">
        <f t="shared" si="10"/>
        <v>98</v>
      </c>
      <c r="AC143" s="114">
        <v>0</v>
      </c>
      <c r="AD143" s="277">
        <v>0</v>
      </c>
      <c r="AE143" s="114">
        <v>0</v>
      </c>
      <c r="AF143" s="119" t="s">
        <v>73</v>
      </c>
      <c r="AG143" s="112">
        <f t="shared" si="11"/>
        <v>0</v>
      </c>
      <c r="AH143" s="114">
        <v>0</v>
      </c>
      <c r="AI143" s="118">
        <v>0</v>
      </c>
      <c r="AJ143" s="114" t="s">
        <v>73</v>
      </c>
      <c r="AK143" s="121" t="s">
        <v>73</v>
      </c>
      <c r="AL143" s="114">
        <v>0</v>
      </c>
      <c r="AM143" s="121" t="s">
        <v>73</v>
      </c>
      <c r="AN143" s="121" t="s">
        <v>73</v>
      </c>
      <c r="AO143" s="121" t="s">
        <v>73</v>
      </c>
      <c r="AP143" s="112">
        <f t="shared" si="12"/>
        <v>0</v>
      </c>
      <c r="AQ143" s="112">
        <f>+L143+AD143-AI143</f>
        <v>13200000</v>
      </c>
      <c r="AR143" s="114" t="s">
        <v>65</v>
      </c>
      <c r="AS143" s="118">
        <v>13200000</v>
      </c>
      <c r="AT143" s="114" t="s">
        <v>93</v>
      </c>
      <c r="AU143" s="118">
        <v>0</v>
      </c>
      <c r="AV143" s="122" t="s">
        <v>73</v>
      </c>
      <c r="AW143" s="285">
        <v>9900000</v>
      </c>
      <c r="AX143" s="200">
        <f t="shared" si="13"/>
        <v>3300000</v>
      </c>
      <c r="AY143" s="123">
        <f t="shared" si="14"/>
        <v>0.75</v>
      </c>
      <c r="AZ143" s="124">
        <v>0.75</v>
      </c>
      <c r="BA143" s="122" t="s">
        <v>73</v>
      </c>
      <c r="BB143" s="114" t="s">
        <v>94</v>
      </c>
      <c r="BC143" s="120" t="s">
        <v>3951</v>
      </c>
      <c r="BD143" s="110" t="s">
        <v>65</v>
      </c>
      <c r="BE143" s="110" t="s">
        <v>65</v>
      </c>
    </row>
    <row r="144" spans="2:57" x14ac:dyDescent="0.25">
      <c r="B144" s="110">
        <v>2025</v>
      </c>
      <c r="C144" s="110">
        <v>891780111</v>
      </c>
      <c r="D144" s="110" t="s">
        <v>63</v>
      </c>
      <c r="E144" s="114" t="s">
        <v>3950</v>
      </c>
      <c r="F144" s="114" t="s">
        <v>3949</v>
      </c>
      <c r="G144" s="114">
        <v>0</v>
      </c>
      <c r="H144" s="114" t="s">
        <v>71</v>
      </c>
      <c r="I144" s="110" t="s">
        <v>64</v>
      </c>
      <c r="J144" s="115" t="s">
        <v>81</v>
      </c>
      <c r="K144" s="120" t="s">
        <v>3293</v>
      </c>
      <c r="L144" s="118">
        <v>11250000</v>
      </c>
      <c r="M144" s="110" t="s">
        <v>66</v>
      </c>
      <c r="N144" s="120" t="s">
        <v>3948</v>
      </c>
      <c r="O144" s="120">
        <v>1082900540</v>
      </c>
      <c r="P144" s="114">
        <v>27</v>
      </c>
      <c r="Q144" s="121">
        <v>45670</v>
      </c>
      <c r="R144" s="120">
        <v>2494141000</v>
      </c>
      <c r="S144" s="121">
        <v>45679</v>
      </c>
      <c r="T144" s="118">
        <v>11250000</v>
      </c>
      <c r="U144" s="114" t="s">
        <v>65</v>
      </c>
      <c r="V144" s="118">
        <v>8742360</v>
      </c>
      <c r="W144" s="111" t="s">
        <v>3227</v>
      </c>
      <c r="X144" s="169">
        <v>45679</v>
      </c>
      <c r="Y144" s="169">
        <v>45679</v>
      </c>
      <c r="Z144" s="169" t="s">
        <v>73</v>
      </c>
      <c r="AA144" s="169">
        <v>45808</v>
      </c>
      <c r="AB144" s="112">
        <f t="shared" si="10"/>
        <v>129</v>
      </c>
      <c r="AC144" s="114">
        <v>0</v>
      </c>
      <c r="AD144" s="277">
        <v>0</v>
      </c>
      <c r="AE144" s="114">
        <v>0</v>
      </c>
      <c r="AF144" s="119" t="s">
        <v>73</v>
      </c>
      <c r="AG144" s="112">
        <f t="shared" si="11"/>
        <v>0</v>
      </c>
      <c r="AH144" s="114">
        <v>0</v>
      </c>
      <c r="AI144" s="118">
        <v>0</v>
      </c>
      <c r="AJ144" s="114" t="s">
        <v>73</v>
      </c>
      <c r="AK144" s="121" t="s">
        <v>73</v>
      </c>
      <c r="AL144" s="114">
        <v>0</v>
      </c>
      <c r="AM144" s="121" t="s">
        <v>73</v>
      </c>
      <c r="AN144" s="121" t="s">
        <v>73</v>
      </c>
      <c r="AO144" s="121" t="s">
        <v>73</v>
      </c>
      <c r="AP144" s="112">
        <f t="shared" si="12"/>
        <v>0</v>
      </c>
      <c r="AQ144" s="112">
        <f>+L144+AD144-AI144</f>
        <v>11250000</v>
      </c>
      <c r="AR144" s="114" t="s">
        <v>65</v>
      </c>
      <c r="AS144" s="118">
        <v>11250000</v>
      </c>
      <c r="AT144" s="114" t="s">
        <v>93</v>
      </c>
      <c r="AU144" s="118">
        <v>0</v>
      </c>
      <c r="AV144" s="122" t="s">
        <v>73</v>
      </c>
      <c r="AW144" s="285">
        <v>4500000</v>
      </c>
      <c r="AX144" s="200">
        <f t="shared" si="13"/>
        <v>6750000</v>
      </c>
      <c r="AY144" s="123">
        <f t="shared" si="14"/>
        <v>0.4</v>
      </c>
      <c r="AZ144" s="124">
        <v>0.4</v>
      </c>
      <c r="BA144" s="122" t="s">
        <v>73</v>
      </c>
      <c r="BB144" s="114" t="s">
        <v>94</v>
      </c>
      <c r="BC144" s="120" t="s">
        <v>3947</v>
      </c>
      <c r="BD144" s="110" t="s">
        <v>65</v>
      </c>
      <c r="BE144" s="110" t="s">
        <v>65</v>
      </c>
    </row>
    <row r="145" spans="2:57" x14ac:dyDescent="0.25">
      <c r="B145" s="110">
        <v>2025</v>
      </c>
      <c r="C145" s="110">
        <v>891780111</v>
      </c>
      <c r="D145" s="110" t="s">
        <v>63</v>
      </c>
      <c r="E145" s="114" t="s">
        <v>3946</v>
      </c>
      <c r="F145" s="114" t="s">
        <v>3945</v>
      </c>
      <c r="G145" s="114">
        <v>0</v>
      </c>
      <c r="H145" s="114" t="s">
        <v>71</v>
      </c>
      <c r="I145" s="110" t="s">
        <v>64</v>
      </c>
      <c r="J145" s="115" t="s">
        <v>81</v>
      </c>
      <c r="K145" s="120" t="s">
        <v>3944</v>
      </c>
      <c r="L145" s="118">
        <v>12013400</v>
      </c>
      <c r="M145" s="110" t="s">
        <v>66</v>
      </c>
      <c r="N145" s="120" t="s">
        <v>3943</v>
      </c>
      <c r="O145" s="120">
        <v>57434959</v>
      </c>
      <c r="P145" s="114">
        <v>27</v>
      </c>
      <c r="Q145" s="121">
        <v>45670</v>
      </c>
      <c r="R145" s="120">
        <v>2494141000</v>
      </c>
      <c r="S145" s="121">
        <v>45679</v>
      </c>
      <c r="T145" s="118">
        <v>12013400</v>
      </c>
      <c r="U145" s="114" t="s">
        <v>65</v>
      </c>
      <c r="V145" s="118">
        <v>85466528</v>
      </c>
      <c r="W145" s="111" t="s">
        <v>3049</v>
      </c>
      <c r="X145" s="169">
        <v>45679</v>
      </c>
      <c r="Y145" s="169">
        <v>45679</v>
      </c>
      <c r="Z145" s="169" t="s">
        <v>73</v>
      </c>
      <c r="AA145" s="169">
        <v>45808</v>
      </c>
      <c r="AB145" s="112">
        <f t="shared" si="10"/>
        <v>129</v>
      </c>
      <c r="AC145" s="114">
        <v>0</v>
      </c>
      <c r="AD145" s="277">
        <v>0</v>
      </c>
      <c r="AE145" s="114">
        <v>0</v>
      </c>
      <c r="AF145" s="119" t="s">
        <v>73</v>
      </c>
      <c r="AG145" s="112">
        <f t="shared" si="11"/>
        <v>0</v>
      </c>
      <c r="AH145" s="114">
        <v>0</v>
      </c>
      <c r="AI145" s="118">
        <v>0</v>
      </c>
      <c r="AJ145" s="114" t="s">
        <v>73</v>
      </c>
      <c r="AK145" s="121" t="s">
        <v>73</v>
      </c>
      <c r="AL145" s="114">
        <v>0</v>
      </c>
      <c r="AM145" s="121" t="s">
        <v>73</v>
      </c>
      <c r="AN145" s="121" t="s">
        <v>73</v>
      </c>
      <c r="AO145" s="121" t="s">
        <v>73</v>
      </c>
      <c r="AP145" s="112">
        <f t="shared" si="12"/>
        <v>0</v>
      </c>
      <c r="AQ145" s="112">
        <f>+L145+AD145-AI145</f>
        <v>12013400</v>
      </c>
      <c r="AR145" s="114" t="s">
        <v>65</v>
      </c>
      <c r="AS145" s="118">
        <v>12013400</v>
      </c>
      <c r="AT145" s="114" t="s">
        <v>93</v>
      </c>
      <c r="AU145" s="118">
        <v>0</v>
      </c>
      <c r="AV145" s="122" t="s">
        <v>73</v>
      </c>
      <c r="AW145" s="285">
        <v>6713400</v>
      </c>
      <c r="AX145" s="200">
        <f t="shared" si="13"/>
        <v>5300000</v>
      </c>
      <c r="AY145" s="123">
        <f t="shared" si="14"/>
        <v>0.55882597765828157</v>
      </c>
      <c r="AZ145" s="124">
        <v>0.55882597765828157</v>
      </c>
      <c r="BA145" s="122" t="s">
        <v>73</v>
      </c>
      <c r="BB145" s="114" t="s">
        <v>94</v>
      </c>
      <c r="BC145" s="120" t="s">
        <v>3942</v>
      </c>
      <c r="BD145" s="110" t="s">
        <v>65</v>
      </c>
      <c r="BE145" s="110" t="s">
        <v>65</v>
      </c>
    </row>
    <row r="146" spans="2:57" x14ac:dyDescent="0.25">
      <c r="B146" s="110">
        <v>2025</v>
      </c>
      <c r="C146" s="110">
        <v>891780111</v>
      </c>
      <c r="D146" s="110" t="s">
        <v>63</v>
      </c>
      <c r="E146" s="114" t="s">
        <v>3941</v>
      </c>
      <c r="F146" s="114" t="s">
        <v>3940</v>
      </c>
      <c r="G146" s="114">
        <v>0</v>
      </c>
      <c r="H146" s="114" t="s">
        <v>71</v>
      </c>
      <c r="I146" s="110" t="s">
        <v>64</v>
      </c>
      <c r="J146" s="115" t="s">
        <v>81</v>
      </c>
      <c r="K146" s="120" t="s">
        <v>3939</v>
      </c>
      <c r="L146" s="118">
        <v>15971200</v>
      </c>
      <c r="M146" s="110" t="s">
        <v>66</v>
      </c>
      <c r="N146" s="120" t="s">
        <v>3938</v>
      </c>
      <c r="O146" s="120">
        <v>1084789302</v>
      </c>
      <c r="P146" s="114">
        <v>28</v>
      </c>
      <c r="Q146" s="121">
        <v>45670</v>
      </c>
      <c r="R146" s="120">
        <v>5573604000</v>
      </c>
      <c r="S146" s="121">
        <v>45679</v>
      </c>
      <c r="T146" s="118">
        <v>15971200</v>
      </c>
      <c r="U146" s="114" t="s">
        <v>65</v>
      </c>
      <c r="V146" s="118">
        <v>57461777</v>
      </c>
      <c r="W146" s="111" t="s">
        <v>3331</v>
      </c>
      <c r="X146" s="169">
        <v>45679</v>
      </c>
      <c r="Y146" s="169">
        <v>45679</v>
      </c>
      <c r="Z146" s="169" t="s">
        <v>73</v>
      </c>
      <c r="AA146" s="169">
        <v>45808</v>
      </c>
      <c r="AB146" s="112">
        <f t="shared" si="10"/>
        <v>129</v>
      </c>
      <c r="AC146" s="114">
        <v>0</v>
      </c>
      <c r="AD146" s="277">
        <v>0</v>
      </c>
      <c r="AE146" s="114">
        <v>0</v>
      </c>
      <c r="AF146" s="119" t="s">
        <v>73</v>
      </c>
      <c r="AG146" s="112">
        <f t="shared" si="11"/>
        <v>0</v>
      </c>
      <c r="AH146" s="114">
        <v>0</v>
      </c>
      <c r="AI146" s="118">
        <v>0</v>
      </c>
      <c r="AJ146" s="114" t="s">
        <v>73</v>
      </c>
      <c r="AK146" s="121" t="s">
        <v>73</v>
      </c>
      <c r="AL146" s="114">
        <v>0</v>
      </c>
      <c r="AM146" s="121" t="s">
        <v>73</v>
      </c>
      <c r="AN146" s="121" t="s">
        <v>73</v>
      </c>
      <c r="AO146" s="121" t="s">
        <v>73</v>
      </c>
      <c r="AP146" s="112">
        <f t="shared" si="12"/>
        <v>0</v>
      </c>
      <c r="AQ146" s="112">
        <f>+L146+AD146-AI146</f>
        <v>15971200</v>
      </c>
      <c r="AR146" s="114" t="s">
        <v>65</v>
      </c>
      <c r="AS146" s="118">
        <v>15971200</v>
      </c>
      <c r="AT146" s="114" t="s">
        <v>93</v>
      </c>
      <c r="AU146" s="118">
        <v>0</v>
      </c>
      <c r="AV146" s="122" t="s">
        <v>73</v>
      </c>
      <c r="AW146" s="285">
        <v>9027200</v>
      </c>
      <c r="AX146" s="200">
        <f t="shared" si="13"/>
        <v>6944000</v>
      </c>
      <c r="AY146" s="123">
        <f t="shared" si="14"/>
        <v>0.56521739130434778</v>
      </c>
      <c r="AZ146" s="124">
        <v>0.56521739130434778</v>
      </c>
      <c r="BA146" s="122" t="s">
        <v>73</v>
      </c>
      <c r="BB146" s="114" t="s">
        <v>94</v>
      </c>
      <c r="BC146" s="120" t="s">
        <v>3937</v>
      </c>
      <c r="BD146" s="110" t="s">
        <v>65</v>
      </c>
      <c r="BE146" s="110" t="s">
        <v>65</v>
      </c>
    </row>
    <row r="147" spans="2:57" x14ac:dyDescent="0.25">
      <c r="B147" s="110">
        <v>2025</v>
      </c>
      <c r="C147" s="110">
        <v>891780111</v>
      </c>
      <c r="D147" s="110" t="s">
        <v>63</v>
      </c>
      <c r="E147" s="114" t="s">
        <v>3936</v>
      </c>
      <c r="F147" s="114" t="s">
        <v>3935</v>
      </c>
      <c r="G147" s="114">
        <v>0</v>
      </c>
      <c r="H147" s="114" t="s">
        <v>71</v>
      </c>
      <c r="I147" s="110" t="s">
        <v>64</v>
      </c>
      <c r="J147" s="115" t="s">
        <v>81</v>
      </c>
      <c r="K147" s="120" t="s">
        <v>3934</v>
      </c>
      <c r="L147" s="118">
        <v>15739800</v>
      </c>
      <c r="M147" s="110" t="s">
        <v>66</v>
      </c>
      <c r="N147" s="120" t="s">
        <v>3933</v>
      </c>
      <c r="O147" s="120">
        <v>1082903282</v>
      </c>
      <c r="P147" s="114">
        <v>28</v>
      </c>
      <c r="Q147" s="121">
        <v>45670</v>
      </c>
      <c r="R147" s="120">
        <v>5573604000</v>
      </c>
      <c r="S147" s="121">
        <v>45679</v>
      </c>
      <c r="T147" s="118">
        <v>15739800</v>
      </c>
      <c r="U147" s="114" t="s">
        <v>65</v>
      </c>
      <c r="V147" s="118">
        <v>85449357</v>
      </c>
      <c r="W147" s="111" t="s">
        <v>1540</v>
      </c>
      <c r="X147" s="169">
        <v>45679</v>
      </c>
      <c r="Y147" s="169">
        <v>45679</v>
      </c>
      <c r="Z147" s="169" t="s">
        <v>73</v>
      </c>
      <c r="AA147" s="169">
        <v>45808</v>
      </c>
      <c r="AB147" s="112">
        <f t="shared" si="10"/>
        <v>129</v>
      </c>
      <c r="AC147" s="114">
        <v>0</v>
      </c>
      <c r="AD147" s="277">
        <v>0</v>
      </c>
      <c r="AE147" s="114">
        <v>0</v>
      </c>
      <c r="AF147" s="119" t="s">
        <v>73</v>
      </c>
      <c r="AG147" s="112">
        <f t="shared" si="11"/>
        <v>0</v>
      </c>
      <c r="AH147" s="114">
        <v>0</v>
      </c>
      <c r="AI147" s="118">
        <v>0</v>
      </c>
      <c r="AJ147" s="114" t="s">
        <v>73</v>
      </c>
      <c r="AK147" s="121" t="s">
        <v>73</v>
      </c>
      <c r="AL147" s="114">
        <v>0</v>
      </c>
      <c r="AM147" s="121" t="s">
        <v>73</v>
      </c>
      <c r="AN147" s="121" t="s">
        <v>73</v>
      </c>
      <c r="AO147" s="121" t="s">
        <v>73</v>
      </c>
      <c r="AP147" s="112">
        <f t="shared" si="12"/>
        <v>0</v>
      </c>
      <c r="AQ147" s="112">
        <f>+L147+AD147-AI147</f>
        <v>15739800</v>
      </c>
      <c r="AR147" s="114" t="s">
        <v>65</v>
      </c>
      <c r="AS147" s="118">
        <v>15739800</v>
      </c>
      <c r="AT147" s="114" t="s">
        <v>93</v>
      </c>
      <c r="AU147" s="118">
        <v>0</v>
      </c>
      <c r="AV147" s="122" t="s">
        <v>73</v>
      </c>
      <c r="AW147" s="285">
        <v>8795800</v>
      </c>
      <c r="AX147" s="200">
        <f t="shared" si="13"/>
        <v>6944000</v>
      </c>
      <c r="AY147" s="123">
        <f t="shared" si="14"/>
        <v>0.5588253980355532</v>
      </c>
      <c r="AZ147" s="124">
        <v>0.5588253980355532</v>
      </c>
      <c r="BA147" s="122" t="s">
        <v>73</v>
      </c>
      <c r="BB147" s="114" t="s">
        <v>94</v>
      </c>
      <c r="BC147" s="120" t="s">
        <v>3932</v>
      </c>
      <c r="BD147" s="110" t="s">
        <v>65</v>
      </c>
      <c r="BE147" s="110" t="s">
        <v>65</v>
      </c>
    </row>
    <row r="148" spans="2:57" x14ac:dyDescent="0.25">
      <c r="B148" s="110">
        <v>2025</v>
      </c>
      <c r="C148" s="110">
        <v>891780111</v>
      </c>
      <c r="D148" s="110" t="s">
        <v>63</v>
      </c>
      <c r="E148" s="114" t="s">
        <v>3931</v>
      </c>
      <c r="F148" s="114" t="s">
        <v>3930</v>
      </c>
      <c r="G148" s="114">
        <v>0</v>
      </c>
      <c r="H148" s="114" t="s">
        <v>71</v>
      </c>
      <c r="I148" s="110" t="s">
        <v>64</v>
      </c>
      <c r="J148" s="115" t="s">
        <v>81</v>
      </c>
      <c r="K148" s="120" t="s">
        <v>3929</v>
      </c>
      <c r="L148" s="118">
        <v>12825000</v>
      </c>
      <c r="M148" s="110" t="s">
        <v>66</v>
      </c>
      <c r="N148" s="120" t="s">
        <v>3928</v>
      </c>
      <c r="O148" s="120">
        <v>1082969436</v>
      </c>
      <c r="P148" s="114">
        <v>28</v>
      </c>
      <c r="Q148" s="121">
        <v>45670</v>
      </c>
      <c r="R148" s="120">
        <v>5573604000</v>
      </c>
      <c r="S148" s="121">
        <v>45679</v>
      </c>
      <c r="T148" s="118">
        <v>12825000</v>
      </c>
      <c r="U148" s="114" t="s">
        <v>65</v>
      </c>
      <c r="V148" s="118">
        <v>36564011</v>
      </c>
      <c r="W148" s="111" t="s">
        <v>1580</v>
      </c>
      <c r="X148" s="169">
        <v>45679</v>
      </c>
      <c r="Y148" s="169">
        <v>45679</v>
      </c>
      <c r="Z148" s="169" t="s">
        <v>73</v>
      </c>
      <c r="AA148" s="169">
        <v>45808</v>
      </c>
      <c r="AB148" s="112">
        <f t="shared" si="10"/>
        <v>129</v>
      </c>
      <c r="AC148" s="114">
        <v>0</v>
      </c>
      <c r="AD148" s="277">
        <v>0</v>
      </c>
      <c r="AE148" s="114">
        <v>0</v>
      </c>
      <c r="AF148" s="119" t="s">
        <v>73</v>
      </c>
      <c r="AG148" s="112">
        <f t="shared" si="11"/>
        <v>0</v>
      </c>
      <c r="AH148" s="114">
        <v>0</v>
      </c>
      <c r="AI148" s="118">
        <v>0</v>
      </c>
      <c r="AJ148" s="114" t="s">
        <v>73</v>
      </c>
      <c r="AK148" s="121" t="s">
        <v>73</v>
      </c>
      <c r="AL148" s="114">
        <v>0</v>
      </c>
      <c r="AM148" s="121" t="s">
        <v>73</v>
      </c>
      <c r="AN148" s="121" t="s">
        <v>73</v>
      </c>
      <c r="AO148" s="121" t="s">
        <v>73</v>
      </c>
      <c r="AP148" s="112">
        <f t="shared" si="12"/>
        <v>0</v>
      </c>
      <c r="AQ148" s="112">
        <f>+L148+AD148-AI148</f>
        <v>12825000</v>
      </c>
      <c r="AR148" s="114" t="s">
        <v>65</v>
      </c>
      <c r="AS148" s="118">
        <v>12825000</v>
      </c>
      <c r="AT148" s="114" t="s">
        <v>93</v>
      </c>
      <c r="AU148" s="118">
        <v>0</v>
      </c>
      <c r="AV148" s="122" t="s">
        <v>73</v>
      </c>
      <c r="AW148" s="285">
        <v>7125000</v>
      </c>
      <c r="AX148" s="200">
        <f t="shared" si="13"/>
        <v>5700000</v>
      </c>
      <c r="AY148" s="123">
        <f t="shared" si="14"/>
        <v>0.55555555555555558</v>
      </c>
      <c r="AZ148" s="124">
        <v>0.55555555555555558</v>
      </c>
      <c r="BA148" s="122" t="s">
        <v>73</v>
      </c>
      <c r="BB148" s="114" t="s">
        <v>94</v>
      </c>
      <c r="BC148" s="120" t="s">
        <v>3927</v>
      </c>
      <c r="BD148" s="110" t="s">
        <v>65</v>
      </c>
      <c r="BE148" s="110" t="s">
        <v>65</v>
      </c>
    </row>
    <row r="149" spans="2:57" x14ac:dyDescent="0.25">
      <c r="B149" s="110">
        <v>2025</v>
      </c>
      <c r="C149" s="110">
        <v>891780111</v>
      </c>
      <c r="D149" s="110" t="s">
        <v>63</v>
      </c>
      <c r="E149" s="114" t="s">
        <v>3926</v>
      </c>
      <c r="F149" s="114" t="s">
        <v>3925</v>
      </c>
      <c r="G149" s="114">
        <v>0</v>
      </c>
      <c r="H149" s="114" t="s">
        <v>71</v>
      </c>
      <c r="I149" s="110" t="s">
        <v>64</v>
      </c>
      <c r="J149" s="115" t="s">
        <v>81</v>
      </c>
      <c r="K149" s="120" t="s">
        <v>3924</v>
      </c>
      <c r="L149" s="118">
        <v>9825000</v>
      </c>
      <c r="M149" s="110" t="s">
        <v>66</v>
      </c>
      <c r="N149" s="120" t="s">
        <v>3923</v>
      </c>
      <c r="O149" s="120">
        <v>36695081</v>
      </c>
      <c r="P149" s="114">
        <v>27</v>
      </c>
      <c r="Q149" s="121">
        <v>45670</v>
      </c>
      <c r="R149" s="120">
        <v>2494141000</v>
      </c>
      <c r="S149" s="121">
        <v>45679</v>
      </c>
      <c r="T149" s="118">
        <v>9825000</v>
      </c>
      <c r="U149" s="114" t="s">
        <v>65</v>
      </c>
      <c r="V149" s="118">
        <v>8742360</v>
      </c>
      <c r="W149" s="111" t="s">
        <v>3227</v>
      </c>
      <c r="X149" s="169">
        <v>45679</v>
      </c>
      <c r="Y149" s="169">
        <v>45679</v>
      </c>
      <c r="Z149" s="169" t="s">
        <v>73</v>
      </c>
      <c r="AA149" s="169">
        <v>45808</v>
      </c>
      <c r="AB149" s="112">
        <f t="shared" si="10"/>
        <v>129</v>
      </c>
      <c r="AC149" s="114">
        <v>0</v>
      </c>
      <c r="AD149" s="277">
        <v>0</v>
      </c>
      <c r="AE149" s="114">
        <v>0</v>
      </c>
      <c r="AF149" s="119" t="s">
        <v>73</v>
      </c>
      <c r="AG149" s="112">
        <f t="shared" si="11"/>
        <v>0</v>
      </c>
      <c r="AH149" s="114">
        <v>0</v>
      </c>
      <c r="AI149" s="118">
        <v>0</v>
      </c>
      <c r="AJ149" s="114" t="s">
        <v>73</v>
      </c>
      <c r="AK149" s="121" t="s">
        <v>73</v>
      </c>
      <c r="AL149" s="114">
        <v>0</v>
      </c>
      <c r="AM149" s="121" t="s">
        <v>73</v>
      </c>
      <c r="AN149" s="121" t="s">
        <v>73</v>
      </c>
      <c r="AO149" s="121" t="s">
        <v>73</v>
      </c>
      <c r="AP149" s="112">
        <f t="shared" si="12"/>
        <v>0</v>
      </c>
      <c r="AQ149" s="112">
        <f>+L149+AD149-AI149</f>
        <v>9825000</v>
      </c>
      <c r="AR149" s="114" t="s">
        <v>65</v>
      </c>
      <c r="AS149" s="118">
        <v>9825000</v>
      </c>
      <c r="AT149" s="114" t="s">
        <v>93</v>
      </c>
      <c r="AU149" s="118">
        <v>0</v>
      </c>
      <c r="AV149" s="122" t="s">
        <v>73</v>
      </c>
      <c r="AW149" s="285">
        <v>4500000</v>
      </c>
      <c r="AX149" s="200">
        <f t="shared" si="13"/>
        <v>5325000</v>
      </c>
      <c r="AY149" s="123">
        <f t="shared" si="14"/>
        <v>0.4580152671755725</v>
      </c>
      <c r="AZ149" s="124">
        <v>0.4580152671755725</v>
      </c>
      <c r="BA149" s="122" t="s">
        <v>73</v>
      </c>
      <c r="BB149" s="114" t="s">
        <v>94</v>
      </c>
      <c r="BC149" s="120" t="s">
        <v>3922</v>
      </c>
      <c r="BD149" s="110" t="s">
        <v>65</v>
      </c>
      <c r="BE149" s="110" t="s">
        <v>65</v>
      </c>
    </row>
    <row r="150" spans="2:57" x14ac:dyDescent="0.25">
      <c r="B150" s="110">
        <v>2025</v>
      </c>
      <c r="C150" s="110">
        <v>891780111</v>
      </c>
      <c r="D150" s="110" t="s">
        <v>63</v>
      </c>
      <c r="E150" s="114" t="s">
        <v>3921</v>
      </c>
      <c r="F150" s="114" t="s">
        <v>3920</v>
      </c>
      <c r="G150" s="114">
        <v>0</v>
      </c>
      <c r="H150" s="114" t="s">
        <v>71</v>
      </c>
      <c r="I150" s="110" t="s">
        <v>64</v>
      </c>
      <c r="J150" s="115" t="s">
        <v>81</v>
      </c>
      <c r="K150" s="120" t="s">
        <v>3919</v>
      </c>
      <c r="L150" s="118">
        <v>14307200</v>
      </c>
      <c r="M150" s="110" t="s">
        <v>66</v>
      </c>
      <c r="N150" s="120" t="s">
        <v>3918</v>
      </c>
      <c r="O150" s="120">
        <v>57466453</v>
      </c>
      <c r="P150" s="114">
        <v>28</v>
      </c>
      <c r="Q150" s="121">
        <v>45670</v>
      </c>
      <c r="R150" s="120">
        <v>5573604000</v>
      </c>
      <c r="S150" s="121">
        <v>45679</v>
      </c>
      <c r="T150" s="118">
        <v>14307200</v>
      </c>
      <c r="U150" s="114" t="s">
        <v>65</v>
      </c>
      <c r="V150" s="118">
        <v>36557666</v>
      </c>
      <c r="W150" s="111" t="s">
        <v>1512</v>
      </c>
      <c r="X150" s="169">
        <v>45679</v>
      </c>
      <c r="Y150" s="169">
        <v>45679</v>
      </c>
      <c r="Z150" s="169" t="s">
        <v>73</v>
      </c>
      <c r="AA150" s="169">
        <v>45808</v>
      </c>
      <c r="AB150" s="112">
        <f t="shared" si="10"/>
        <v>129</v>
      </c>
      <c r="AC150" s="114">
        <v>0</v>
      </c>
      <c r="AD150" s="277">
        <v>0</v>
      </c>
      <c r="AE150" s="114">
        <v>0</v>
      </c>
      <c r="AF150" s="119" t="s">
        <v>73</v>
      </c>
      <c r="AG150" s="112">
        <f t="shared" si="11"/>
        <v>0</v>
      </c>
      <c r="AH150" s="114">
        <v>0</v>
      </c>
      <c r="AI150" s="118">
        <v>0</v>
      </c>
      <c r="AJ150" s="114" t="s">
        <v>73</v>
      </c>
      <c r="AK150" s="121" t="s">
        <v>73</v>
      </c>
      <c r="AL150" s="114">
        <v>0</v>
      </c>
      <c r="AM150" s="121" t="s">
        <v>73</v>
      </c>
      <c r="AN150" s="121" t="s">
        <v>73</v>
      </c>
      <c r="AO150" s="121" t="s">
        <v>73</v>
      </c>
      <c r="AP150" s="112">
        <f t="shared" si="12"/>
        <v>0</v>
      </c>
      <c r="AQ150" s="112">
        <f>+L150+AD150-AI150</f>
        <v>14307200</v>
      </c>
      <c r="AR150" s="114" t="s">
        <v>65</v>
      </c>
      <c r="AS150" s="118">
        <v>14307200</v>
      </c>
      <c r="AT150" s="114" t="s">
        <v>93</v>
      </c>
      <c r="AU150" s="118">
        <v>0</v>
      </c>
      <c r="AV150" s="122" t="s">
        <v>73</v>
      </c>
      <c r="AW150" s="285">
        <v>6312000</v>
      </c>
      <c r="AX150" s="200">
        <f t="shared" si="13"/>
        <v>7995200</v>
      </c>
      <c r="AY150" s="123">
        <f t="shared" si="14"/>
        <v>0.44117647058823528</v>
      </c>
      <c r="AZ150" s="124">
        <v>0.44117647058823528</v>
      </c>
      <c r="BA150" s="122" t="s">
        <v>73</v>
      </c>
      <c r="BB150" s="114" t="s">
        <v>94</v>
      </c>
      <c r="BC150" s="120" t="s">
        <v>3917</v>
      </c>
      <c r="BD150" s="110" t="s">
        <v>65</v>
      </c>
      <c r="BE150" s="110" t="s">
        <v>65</v>
      </c>
    </row>
    <row r="151" spans="2:57" x14ac:dyDescent="0.25">
      <c r="B151" s="110">
        <v>2025</v>
      </c>
      <c r="C151" s="110">
        <v>891780111</v>
      </c>
      <c r="D151" s="110" t="s">
        <v>63</v>
      </c>
      <c r="E151" s="114" t="s">
        <v>3916</v>
      </c>
      <c r="F151" s="114" t="s">
        <v>3915</v>
      </c>
      <c r="G151" s="114">
        <v>0</v>
      </c>
      <c r="H151" s="114" t="s">
        <v>71</v>
      </c>
      <c r="I151" s="110" t="s">
        <v>64</v>
      </c>
      <c r="J151" s="115" t="s">
        <v>81</v>
      </c>
      <c r="K151" s="120" t="s">
        <v>3914</v>
      </c>
      <c r="L151" s="118">
        <v>22500000</v>
      </c>
      <c r="M151" s="110" t="s">
        <v>66</v>
      </c>
      <c r="N151" s="120" t="s">
        <v>3913</v>
      </c>
      <c r="O151" s="120">
        <v>7601763</v>
      </c>
      <c r="P151" s="114">
        <v>28</v>
      </c>
      <c r="Q151" s="121">
        <v>45670</v>
      </c>
      <c r="R151" s="120">
        <v>5573604000</v>
      </c>
      <c r="S151" s="121">
        <v>45679</v>
      </c>
      <c r="T151" s="118">
        <v>22500000</v>
      </c>
      <c r="U151" s="114" t="s">
        <v>65</v>
      </c>
      <c r="V151" s="118">
        <v>26671578</v>
      </c>
      <c r="W151" s="111" t="s">
        <v>3912</v>
      </c>
      <c r="X151" s="169">
        <v>45679</v>
      </c>
      <c r="Y151" s="169">
        <v>45679</v>
      </c>
      <c r="Z151" s="169" t="s">
        <v>73</v>
      </c>
      <c r="AA151" s="169">
        <v>45808</v>
      </c>
      <c r="AB151" s="112">
        <f t="shared" si="10"/>
        <v>129</v>
      </c>
      <c r="AC151" s="114">
        <v>0</v>
      </c>
      <c r="AD151" s="277">
        <v>0</v>
      </c>
      <c r="AE151" s="114">
        <v>0</v>
      </c>
      <c r="AF151" s="119" t="s">
        <v>73</v>
      </c>
      <c r="AG151" s="112">
        <f t="shared" si="11"/>
        <v>0</v>
      </c>
      <c r="AH151" s="114">
        <v>0</v>
      </c>
      <c r="AI151" s="118">
        <v>0</v>
      </c>
      <c r="AJ151" s="114" t="s">
        <v>73</v>
      </c>
      <c r="AK151" s="121" t="s">
        <v>73</v>
      </c>
      <c r="AL151" s="114">
        <v>0</v>
      </c>
      <c r="AM151" s="121" t="s">
        <v>73</v>
      </c>
      <c r="AN151" s="121" t="s">
        <v>73</v>
      </c>
      <c r="AO151" s="121" t="s">
        <v>73</v>
      </c>
      <c r="AP151" s="112">
        <f t="shared" si="12"/>
        <v>0</v>
      </c>
      <c r="AQ151" s="112">
        <f>+L151+AD151-AI151</f>
        <v>22500000</v>
      </c>
      <c r="AR151" s="114" t="s">
        <v>65</v>
      </c>
      <c r="AS151" s="118">
        <v>22500000</v>
      </c>
      <c r="AT151" s="114" t="s">
        <v>93</v>
      </c>
      <c r="AU151" s="118">
        <v>0</v>
      </c>
      <c r="AV151" s="122" t="s">
        <v>73</v>
      </c>
      <c r="AW151" s="285">
        <v>9000000</v>
      </c>
      <c r="AX151" s="200">
        <f t="shared" si="13"/>
        <v>13500000</v>
      </c>
      <c r="AY151" s="123">
        <f t="shared" si="14"/>
        <v>0.4</v>
      </c>
      <c r="AZ151" s="124">
        <v>0.4</v>
      </c>
      <c r="BA151" s="122" t="s">
        <v>73</v>
      </c>
      <c r="BB151" s="114" t="s">
        <v>94</v>
      </c>
      <c r="BC151" s="120" t="s">
        <v>3911</v>
      </c>
      <c r="BD151" s="110" t="s">
        <v>65</v>
      </c>
      <c r="BE151" s="110" t="s">
        <v>65</v>
      </c>
    </row>
    <row r="152" spans="2:57" x14ac:dyDescent="0.25">
      <c r="B152" s="110">
        <v>2025</v>
      </c>
      <c r="C152" s="110">
        <v>891780111</v>
      </c>
      <c r="D152" s="110" t="s">
        <v>63</v>
      </c>
      <c r="E152" s="114" t="s">
        <v>3910</v>
      </c>
      <c r="F152" s="114" t="s">
        <v>3909</v>
      </c>
      <c r="G152" s="114">
        <v>0</v>
      </c>
      <c r="H152" s="114" t="s">
        <v>71</v>
      </c>
      <c r="I152" s="110" t="s">
        <v>64</v>
      </c>
      <c r="J152" s="115" t="s">
        <v>81</v>
      </c>
      <c r="K152" s="120" t="s">
        <v>3908</v>
      </c>
      <c r="L152" s="118">
        <v>15739800</v>
      </c>
      <c r="M152" s="110" t="s">
        <v>66</v>
      </c>
      <c r="N152" s="120" t="s">
        <v>3907</v>
      </c>
      <c r="O152" s="120">
        <v>1082908421</v>
      </c>
      <c r="P152" s="114">
        <v>28</v>
      </c>
      <c r="Q152" s="121">
        <v>45670</v>
      </c>
      <c r="R152" s="120">
        <v>5573604000</v>
      </c>
      <c r="S152" s="121">
        <v>45679</v>
      </c>
      <c r="T152" s="118">
        <v>15739800</v>
      </c>
      <c r="U152" s="114" t="s">
        <v>65</v>
      </c>
      <c r="V152" s="118">
        <v>85449357</v>
      </c>
      <c r="W152" s="111" t="s">
        <v>1540</v>
      </c>
      <c r="X152" s="169">
        <v>45679</v>
      </c>
      <c r="Y152" s="169">
        <v>45679</v>
      </c>
      <c r="Z152" s="169" t="s">
        <v>73</v>
      </c>
      <c r="AA152" s="169">
        <v>45808</v>
      </c>
      <c r="AB152" s="112">
        <f t="shared" si="10"/>
        <v>129</v>
      </c>
      <c r="AC152" s="114">
        <v>0</v>
      </c>
      <c r="AD152" s="277">
        <v>0</v>
      </c>
      <c r="AE152" s="114">
        <v>0</v>
      </c>
      <c r="AF152" s="119" t="s">
        <v>73</v>
      </c>
      <c r="AG152" s="112">
        <f t="shared" si="11"/>
        <v>0</v>
      </c>
      <c r="AH152" s="114">
        <v>0</v>
      </c>
      <c r="AI152" s="118">
        <v>0</v>
      </c>
      <c r="AJ152" s="114" t="s">
        <v>73</v>
      </c>
      <c r="AK152" s="121" t="s">
        <v>73</v>
      </c>
      <c r="AL152" s="114">
        <v>0</v>
      </c>
      <c r="AM152" s="121" t="s">
        <v>73</v>
      </c>
      <c r="AN152" s="121" t="s">
        <v>73</v>
      </c>
      <c r="AO152" s="121" t="s">
        <v>73</v>
      </c>
      <c r="AP152" s="112">
        <f t="shared" si="12"/>
        <v>0</v>
      </c>
      <c r="AQ152" s="112">
        <f>+L152+AD152-AI152</f>
        <v>15739800</v>
      </c>
      <c r="AR152" s="114" t="s">
        <v>65</v>
      </c>
      <c r="AS152" s="118">
        <v>15739800</v>
      </c>
      <c r="AT152" s="114" t="s">
        <v>93</v>
      </c>
      <c r="AU152" s="118">
        <v>0</v>
      </c>
      <c r="AV152" s="122" t="s">
        <v>73</v>
      </c>
      <c r="AW152" s="285">
        <v>8795800</v>
      </c>
      <c r="AX152" s="200">
        <f t="shared" si="13"/>
        <v>6944000</v>
      </c>
      <c r="AY152" s="123">
        <f t="shared" si="14"/>
        <v>0.5588253980355532</v>
      </c>
      <c r="AZ152" s="124">
        <v>0.5588253980355532</v>
      </c>
      <c r="BA152" s="122" t="s">
        <v>73</v>
      </c>
      <c r="BB152" s="114" t="s">
        <v>94</v>
      </c>
      <c r="BC152" s="120" t="s">
        <v>3906</v>
      </c>
      <c r="BD152" s="110" t="s">
        <v>65</v>
      </c>
      <c r="BE152" s="110" t="s">
        <v>65</v>
      </c>
    </row>
    <row r="153" spans="2:57" x14ac:dyDescent="0.25">
      <c r="B153" s="110">
        <v>2025</v>
      </c>
      <c r="C153" s="110">
        <v>891780111</v>
      </c>
      <c r="D153" s="110" t="s">
        <v>63</v>
      </c>
      <c r="E153" s="114" t="s">
        <v>3905</v>
      </c>
      <c r="F153" s="114" t="s">
        <v>3904</v>
      </c>
      <c r="G153" s="114">
        <v>0</v>
      </c>
      <c r="H153" s="114" t="s">
        <v>71</v>
      </c>
      <c r="I153" s="110" t="s">
        <v>64</v>
      </c>
      <c r="J153" s="115" t="s">
        <v>81</v>
      </c>
      <c r="K153" s="120" t="s">
        <v>3903</v>
      </c>
      <c r="L153" s="118">
        <v>15739800</v>
      </c>
      <c r="M153" s="110" t="s">
        <v>66</v>
      </c>
      <c r="N153" s="120" t="s">
        <v>3902</v>
      </c>
      <c r="O153" s="120">
        <v>1082851727</v>
      </c>
      <c r="P153" s="114">
        <v>28</v>
      </c>
      <c r="Q153" s="121">
        <v>45670</v>
      </c>
      <c r="R153" s="120">
        <v>5573604000</v>
      </c>
      <c r="S153" s="121">
        <v>45679</v>
      </c>
      <c r="T153" s="118">
        <v>15739800</v>
      </c>
      <c r="U153" s="114" t="s">
        <v>65</v>
      </c>
      <c r="V153" s="118">
        <v>85449357</v>
      </c>
      <c r="W153" s="111" t="s">
        <v>1540</v>
      </c>
      <c r="X153" s="169">
        <v>45679</v>
      </c>
      <c r="Y153" s="169">
        <v>45679</v>
      </c>
      <c r="Z153" s="169" t="s">
        <v>73</v>
      </c>
      <c r="AA153" s="169">
        <v>45808</v>
      </c>
      <c r="AB153" s="112">
        <f t="shared" si="10"/>
        <v>129</v>
      </c>
      <c r="AC153" s="114">
        <v>0</v>
      </c>
      <c r="AD153" s="277">
        <v>0</v>
      </c>
      <c r="AE153" s="114">
        <v>0</v>
      </c>
      <c r="AF153" s="119" t="s">
        <v>73</v>
      </c>
      <c r="AG153" s="112">
        <f t="shared" si="11"/>
        <v>0</v>
      </c>
      <c r="AH153" s="114">
        <v>0</v>
      </c>
      <c r="AI153" s="118">
        <v>0</v>
      </c>
      <c r="AJ153" s="114" t="s">
        <v>73</v>
      </c>
      <c r="AK153" s="121" t="s">
        <v>73</v>
      </c>
      <c r="AL153" s="114">
        <v>0</v>
      </c>
      <c r="AM153" s="121" t="s">
        <v>73</v>
      </c>
      <c r="AN153" s="121" t="s">
        <v>73</v>
      </c>
      <c r="AO153" s="121" t="s">
        <v>73</v>
      </c>
      <c r="AP153" s="112">
        <f t="shared" si="12"/>
        <v>0</v>
      </c>
      <c r="AQ153" s="112">
        <f>+L153+AD153-AI153</f>
        <v>15739800</v>
      </c>
      <c r="AR153" s="114" t="s">
        <v>65</v>
      </c>
      <c r="AS153" s="118">
        <v>15739800</v>
      </c>
      <c r="AT153" s="114" t="s">
        <v>93</v>
      </c>
      <c r="AU153" s="118">
        <v>0</v>
      </c>
      <c r="AV153" s="122" t="s">
        <v>73</v>
      </c>
      <c r="AW153" s="285">
        <v>1851800</v>
      </c>
      <c r="AX153" s="200">
        <f t="shared" si="13"/>
        <v>13888000</v>
      </c>
      <c r="AY153" s="123">
        <f t="shared" si="14"/>
        <v>0.11765079607110637</v>
      </c>
      <c r="AZ153" s="124">
        <v>0.11765079607110637</v>
      </c>
      <c r="BA153" s="122" t="s">
        <v>73</v>
      </c>
      <c r="BB153" s="114" t="s">
        <v>94</v>
      </c>
      <c r="BC153" s="120" t="s">
        <v>3901</v>
      </c>
      <c r="BD153" s="110" t="s">
        <v>65</v>
      </c>
      <c r="BE153" s="110" t="s">
        <v>65</v>
      </c>
    </row>
    <row r="154" spans="2:57" x14ac:dyDescent="0.25">
      <c r="B154" s="110">
        <v>2025</v>
      </c>
      <c r="C154" s="110">
        <v>891780111</v>
      </c>
      <c r="D154" s="110" t="s">
        <v>63</v>
      </c>
      <c r="E154" s="114" t="s">
        <v>3900</v>
      </c>
      <c r="F154" s="114" t="s">
        <v>3899</v>
      </c>
      <c r="G154" s="114">
        <v>0</v>
      </c>
      <c r="H154" s="114" t="s">
        <v>71</v>
      </c>
      <c r="I154" s="110" t="s">
        <v>64</v>
      </c>
      <c r="J154" s="115" t="s">
        <v>81</v>
      </c>
      <c r="K154" s="120" t="s">
        <v>3898</v>
      </c>
      <c r="L154" s="118">
        <v>15739800</v>
      </c>
      <c r="M154" s="110" t="s">
        <v>66</v>
      </c>
      <c r="N154" s="120" t="s">
        <v>3897</v>
      </c>
      <c r="O154" s="120">
        <v>12613225</v>
      </c>
      <c r="P154" s="114">
        <v>28</v>
      </c>
      <c r="Q154" s="121">
        <v>45670</v>
      </c>
      <c r="R154" s="120">
        <v>5573604000</v>
      </c>
      <c r="S154" s="121">
        <v>45679</v>
      </c>
      <c r="T154" s="118">
        <v>15739800</v>
      </c>
      <c r="U154" s="114" t="s">
        <v>65</v>
      </c>
      <c r="V154" s="118">
        <v>85449357</v>
      </c>
      <c r="W154" s="111" t="s">
        <v>1540</v>
      </c>
      <c r="X154" s="169">
        <v>45679</v>
      </c>
      <c r="Y154" s="169">
        <v>45679</v>
      </c>
      <c r="Z154" s="169" t="s">
        <v>73</v>
      </c>
      <c r="AA154" s="169">
        <v>45808</v>
      </c>
      <c r="AB154" s="112">
        <f t="shared" si="10"/>
        <v>129</v>
      </c>
      <c r="AC154" s="114">
        <v>0</v>
      </c>
      <c r="AD154" s="277">
        <v>0</v>
      </c>
      <c r="AE154" s="114">
        <v>0</v>
      </c>
      <c r="AF154" s="119" t="s">
        <v>73</v>
      </c>
      <c r="AG154" s="112">
        <f t="shared" si="11"/>
        <v>0</v>
      </c>
      <c r="AH154" s="114">
        <v>0</v>
      </c>
      <c r="AI154" s="118">
        <v>0</v>
      </c>
      <c r="AJ154" s="114" t="s">
        <v>73</v>
      </c>
      <c r="AK154" s="121" t="s">
        <v>73</v>
      </c>
      <c r="AL154" s="114">
        <v>0</v>
      </c>
      <c r="AM154" s="121" t="s">
        <v>73</v>
      </c>
      <c r="AN154" s="121" t="s">
        <v>73</v>
      </c>
      <c r="AO154" s="121" t="s">
        <v>73</v>
      </c>
      <c r="AP154" s="112">
        <f t="shared" si="12"/>
        <v>0</v>
      </c>
      <c r="AQ154" s="112">
        <f>+L154+AD154-AI154</f>
        <v>15739800</v>
      </c>
      <c r="AR154" s="114" t="s">
        <v>65</v>
      </c>
      <c r="AS154" s="118">
        <v>15739800</v>
      </c>
      <c r="AT154" s="114" t="s">
        <v>93</v>
      </c>
      <c r="AU154" s="118">
        <v>0</v>
      </c>
      <c r="AV154" s="122" t="s">
        <v>73</v>
      </c>
      <c r="AW154" s="285">
        <v>8795800</v>
      </c>
      <c r="AX154" s="200">
        <f t="shared" si="13"/>
        <v>6944000</v>
      </c>
      <c r="AY154" s="123">
        <f t="shared" si="14"/>
        <v>0.5588253980355532</v>
      </c>
      <c r="AZ154" s="124">
        <v>0.5588253980355532</v>
      </c>
      <c r="BA154" s="122" t="s">
        <v>73</v>
      </c>
      <c r="BB154" s="114" t="s">
        <v>94</v>
      </c>
      <c r="BC154" s="120" t="s">
        <v>3896</v>
      </c>
      <c r="BD154" s="110" t="s">
        <v>65</v>
      </c>
      <c r="BE154" s="110" t="s">
        <v>65</v>
      </c>
    </row>
    <row r="155" spans="2:57" x14ac:dyDescent="0.25">
      <c r="B155" s="110">
        <v>2025</v>
      </c>
      <c r="C155" s="110">
        <v>891780111</v>
      </c>
      <c r="D155" s="110" t="s">
        <v>63</v>
      </c>
      <c r="E155" s="114" t="s">
        <v>3895</v>
      </c>
      <c r="F155" s="114" t="s">
        <v>3894</v>
      </c>
      <c r="G155" s="114">
        <v>0</v>
      </c>
      <c r="H155" s="114" t="s">
        <v>71</v>
      </c>
      <c r="I155" s="110" t="s">
        <v>64</v>
      </c>
      <c r="J155" s="115" t="s">
        <v>81</v>
      </c>
      <c r="K155" s="120" t="s">
        <v>3893</v>
      </c>
      <c r="L155" s="118">
        <v>15739800</v>
      </c>
      <c r="M155" s="110" t="s">
        <v>66</v>
      </c>
      <c r="N155" s="120" t="s">
        <v>3892</v>
      </c>
      <c r="O155" s="120">
        <v>1082916060</v>
      </c>
      <c r="P155" s="114">
        <v>28</v>
      </c>
      <c r="Q155" s="121">
        <v>45670</v>
      </c>
      <c r="R155" s="120">
        <v>5573604000</v>
      </c>
      <c r="S155" s="121">
        <v>45679</v>
      </c>
      <c r="T155" s="118">
        <v>15739800</v>
      </c>
      <c r="U155" s="114" t="s">
        <v>65</v>
      </c>
      <c r="V155" s="118">
        <v>85449357</v>
      </c>
      <c r="W155" s="111" t="s">
        <v>1540</v>
      </c>
      <c r="X155" s="169">
        <v>45679</v>
      </c>
      <c r="Y155" s="169">
        <v>45679</v>
      </c>
      <c r="Z155" s="169" t="s">
        <v>73</v>
      </c>
      <c r="AA155" s="169">
        <v>45808</v>
      </c>
      <c r="AB155" s="112">
        <f t="shared" si="10"/>
        <v>129</v>
      </c>
      <c r="AC155" s="114">
        <v>0</v>
      </c>
      <c r="AD155" s="277">
        <v>0</v>
      </c>
      <c r="AE155" s="114">
        <v>0</v>
      </c>
      <c r="AF155" s="119" t="s">
        <v>73</v>
      </c>
      <c r="AG155" s="112">
        <f t="shared" si="11"/>
        <v>0</v>
      </c>
      <c r="AH155" s="114">
        <v>0</v>
      </c>
      <c r="AI155" s="118">
        <v>0</v>
      </c>
      <c r="AJ155" s="114" t="s">
        <v>73</v>
      </c>
      <c r="AK155" s="121" t="s">
        <v>73</v>
      </c>
      <c r="AL155" s="114">
        <v>0</v>
      </c>
      <c r="AM155" s="121" t="s">
        <v>73</v>
      </c>
      <c r="AN155" s="121" t="s">
        <v>73</v>
      </c>
      <c r="AO155" s="121" t="s">
        <v>73</v>
      </c>
      <c r="AP155" s="112">
        <f t="shared" si="12"/>
        <v>0</v>
      </c>
      <c r="AQ155" s="112">
        <f>+L155+AD155-AI155</f>
        <v>15739800</v>
      </c>
      <c r="AR155" s="114" t="s">
        <v>65</v>
      </c>
      <c r="AS155" s="118">
        <v>15739800</v>
      </c>
      <c r="AT155" s="114" t="s">
        <v>93</v>
      </c>
      <c r="AU155" s="118">
        <v>0</v>
      </c>
      <c r="AV155" s="122" t="s">
        <v>73</v>
      </c>
      <c r="AW155" s="285">
        <v>8795800</v>
      </c>
      <c r="AX155" s="200">
        <f t="shared" si="13"/>
        <v>6944000</v>
      </c>
      <c r="AY155" s="123">
        <f t="shared" si="14"/>
        <v>0.5588253980355532</v>
      </c>
      <c r="AZ155" s="124">
        <v>0.5588253980355532</v>
      </c>
      <c r="BA155" s="122" t="s">
        <v>73</v>
      </c>
      <c r="BB155" s="114" t="s">
        <v>94</v>
      </c>
      <c r="BC155" s="120" t="s">
        <v>3891</v>
      </c>
      <c r="BD155" s="110" t="s">
        <v>65</v>
      </c>
      <c r="BE155" s="110" t="s">
        <v>65</v>
      </c>
    </row>
    <row r="156" spans="2:57" x14ac:dyDescent="0.25">
      <c r="B156" s="110">
        <v>2025</v>
      </c>
      <c r="C156" s="110">
        <v>891780111</v>
      </c>
      <c r="D156" s="110" t="s">
        <v>63</v>
      </c>
      <c r="E156" s="114" t="s">
        <v>3890</v>
      </c>
      <c r="F156" s="114" t="s">
        <v>3889</v>
      </c>
      <c r="G156" s="114">
        <v>0</v>
      </c>
      <c r="H156" s="114" t="s">
        <v>71</v>
      </c>
      <c r="I156" s="110" t="s">
        <v>64</v>
      </c>
      <c r="J156" s="115" t="s">
        <v>81</v>
      </c>
      <c r="K156" s="120" t="s">
        <v>3888</v>
      </c>
      <c r="L156" s="118">
        <v>14307200</v>
      </c>
      <c r="M156" s="110" t="s">
        <v>66</v>
      </c>
      <c r="N156" s="120" t="s">
        <v>3887</v>
      </c>
      <c r="O156" s="120">
        <v>36720698</v>
      </c>
      <c r="P156" s="114">
        <v>28</v>
      </c>
      <c r="Q156" s="121">
        <v>45670</v>
      </c>
      <c r="R156" s="120">
        <v>5573604000</v>
      </c>
      <c r="S156" s="121">
        <v>45679</v>
      </c>
      <c r="T156" s="118">
        <v>14307200</v>
      </c>
      <c r="U156" s="114" t="s">
        <v>65</v>
      </c>
      <c r="V156" s="118">
        <v>84452087</v>
      </c>
      <c r="W156" s="111" t="s">
        <v>1785</v>
      </c>
      <c r="X156" s="169">
        <v>45679</v>
      </c>
      <c r="Y156" s="169">
        <v>45679</v>
      </c>
      <c r="Z156" s="169" t="s">
        <v>73</v>
      </c>
      <c r="AA156" s="169">
        <v>45808</v>
      </c>
      <c r="AB156" s="112">
        <f t="shared" si="10"/>
        <v>129</v>
      </c>
      <c r="AC156" s="114">
        <v>0</v>
      </c>
      <c r="AD156" s="277">
        <v>0</v>
      </c>
      <c r="AE156" s="114">
        <v>0</v>
      </c>
      <c r="AF156" s="119" t="s">
        <v>73</v>
      </c>
      <c r="AG156" s="112">
        <f t="shared" si="11"/>
        <v>0</v>
      </c>
      <c r="AH156" s="114">
        <v>0</v>
      </c>
      <c r="AI156" s="118">
        <v>0</v>
      </c>
      <c r="AJ156" s="114" t="s">
        <v>73</v>
      </c>
      <c r="AK156" s="121" t="s">
        <v>73</v>
      </c>
      <c r="AL156" s="114">
        <v>0</v>
      </c>
      <c r="AM156" s="121" t="s">
        <v>73</v>
      </c>
      <c r="AN156" s="121" t="s">
        <v>73</v>
      </c>
      <c r="AO156" s="121" t="s">
        <v>73</v>
      </c>
      <c r="AP156" s="112">
        <f t="shared" si="12"/>
        <v>0</v>
      </c>
      <c r="AQ156" s="112">
        <f>+L156+AD156-AI156</f>
        <v>14307200</v>
      </c>
      <c r="AR156" s="114" t="s">
        <v>65</v>
      </c>
      <c r="AS156" s="118">
        <v>14307200</v>
      </c>
      <c r="AT156" s="114" t="s">
        <v>93</v>
      </c>
      <c r="AU156" s="118">
        <v>0</v>
      </c>
      <c r="AV156" s="122" t="s">
        <v>73</v>
      </c>
      <c r="AW156" s="285">
        <v>6312000</v>
      </c>
      <c r="AX156" s="200">
        <f t="shared" si="13"/>
        <v>7995200</v>
      </c>
      <c r="AY156" s="123">
        <f t="shared" si="14"/>
        <v>0.44117647058823528</v>
      </c>
      <c r="AZ156" s="124">
        <v>0.44117647058823528</v>
      </c>
      <c r="BA156" s="122" t="s">
        <v>73</v>
      </c>
      <c r="BB156" s="114" t="s">
        <v>94</v>
      </c>
      <c r="BC156" s="120" t="s">
        <v>3886</v>
      </c>
      <c r="BD156" s="110" t="s">
        <v>65</v>
      </c>
      <c r="BE156" s="110" t="s">
        <v>65</v>
      </c>
    </row>
    <row r="157" spans="2:57" x14ac:dyDescent="0.25">
      <c r="B157" s="110">
        <v>2025</v>
      </c>
      <c r="C157" s="110">
        <v>891780111</v>
      </c>
      <c r="D157" s="110" t="s">
        <v>63</v>
      </c>
      <c r="E157" s="114" t="s">
        <v>3885</v>
      </c>
      <c r="F157" s="114" t="s">
        <v>3884</v>
      </c>
      <c r="G157" s="114">
        <v>0</v>
      </c>
      <c r="H157" s="114" t="s">
        <v>71</v>
      </c>
      <c r="I157" s="110" t="s">
        <v>64</v>
      </c>
      <c r="J157" s="115" t="s">
        <v>81</v>
      </c>
      <c r="K157" s="120" t="s">
        <v>3883</v>
      </c>
      <c r="L157" s="118">
        <v>14517600</v>
      </c>
      <c r="M157" s="110" t="s">
        <v>66</v>
      </c>
      <c r="N157" s="120" t="s">
        <v>3882</v>
      </c>
      <c r="O157" s="120">
        <v>85462989</v>
      </c>
      <c r="P157" s="114">
        <v>28</v>
      </c>
      <c r="Q157" s="121">
        <v>45670</v>
      </c>
      <c r="R157" s="120">
        <v>5573604000</v>
      </c>
      <c r="S157" s="121">
        <v>45679</v>
      </c>
      <c r="T157" s="118">
        <v>14517600</v>
      </c>
      <c r="U157" s="114" t="s">
        <v>65</v>
      </c>
      <c r="V157" s="118">
        <v>36665858</v>
      </c>
      <c r="W157" s="111" t="s">
        <v>2992</v>
      </c>
      <c r="X157" s="169">
        <v>45679</v>
      </c>
      <c r="Y157" s="169">
        <v>45679</v>
      </c>
      <c r="Z157" s="169" t="s">
        <v>73</v>
      </c>
      <c r="AA157" s="169">
        <v>45808</v>
      </c>
      <c r="AB157" s="112">
        <f t="shared" si="10"/>
        <v>129</v>
      </c>
      <c r="AC157" s="114">
        <v>0</v>
      </c>
      <c r="AD157" s="277">
        <v>0</v>
      </c>
      <c r="AE157" s="114">
        <v>0</v>
      </c>
      <c r="AF157" s="119" t="s">
        <v>73</v>
      </c>
      <c r="AG157" s="112">
        <f t="shared" si="11"/>
        <v>0</v>
      </c>
      <c r="AH157" s="114">
        <v>0</v>
      </c>
      <c r="AI157" s="118">
        <v>0</v>
      </c>
      <c r="AJ157" s="114" t="s">
        <v>73</v>
      </c>
      <c r="AK157" s="121" t="s">
        <v>73</v>
      </c>
      <c r="AL157" s="114">
        <v>0</v>
      </c>
      <c r="AM157" s="121" t="s">
        <v>73</v>
      </c>
      <c r="AN157" s="121" t="s">
        <v>73</v>
      </c>
      <c r="AO157" s="121" t="s">
        <v>73</v>
      </c>
      <c r="AP157" s="112">
        <f t="shared" si="12"/>
        <v>0</v>
      </c>
      <c r="AQ157" s="112">
        <f>+L157+AD157-AI157</f>
        <v>14517600</v>
      </c>
      <c r="AR157" s="114" t="s">
        <v>65</v>
      </c>
      <c r="AS157" s="118">
        <v>14517600</v>
      </c>
      <c r="AT157" s="114" t="s">
        <v>93</v>
      </c>
      <c r="AU157" s="118">
        <v>0</v>
      </c>
      <c r="AV157" s="122" t="s">
        <v>73</v>
      </c>
      <c r="AW157" s="285">
        <v>8205600</v>
      </c>
      <c r="AX157" s="200">
        <f t="shared" si="13"/>
        <v>6312000</v>
      </c>
      <c r="AY157" s="123">
        <f t="shared" si="14"/>
        <v>0.56521739130434778</v>
      </c>
      <c r="AZ157" s="124">
        <v>0.56521739130434778</v>
      </c>
      <c r="BA157" s="122" t="s">
        <v>73</v>
      </c>
      <c r="BB157" s="114" t="s">
        <v>94</v>
      </c>
      <c r="BC157" s="120" t="s">
        <v>3881</v>
      </c>
      <c r="BD157" s="110" t="s">
        <v>65</v>
      </c>
      <c r="BE157" s="110" t="s">
        <v>65</v>
      </c>
    </row>
    <row r="158" spans="2:57" x14ac:dyDescent="0.25">
      <c r="B158" s="110">
        <v>2025</v>
      </c>
      <c r="C158" s="110">
        <v>891780111</v>
      </c>
      <c r="D158" s="110" t="s">
        <v>63</v>
      </c>
      <c r="E158" s="114" t="s">
        <v>3880</v>
      </c>
      <c r="F158" s="114" t="s">
        <v>3879</v>
      </c>
      <c r="G158" s="114">
        <v>0</v>
      </c>
      <c r="H158" s="114" t="s">
        <v>71</v>
      </c>
      <c r="I158" s="110" t="s">
        <v>64</v>
      </c>
      <c r="J158" s="115" t="s">
        <v>81</v>
      </c>
      <c r="K158" s="120" t="s">
        <v>3878</v>
      </c>
      <c r="L158" s="118">
        <v>14307200</v>
      </c>
      <c r="M158" s="110" t="s">
        <v>66</v>
      </c>
      <c r="N158" s="120" t="s">
        <v>3877</v>
      </c>
      <c r="O158" s="120">
        <v>1082983493</v>
      </c>
      <c r="P158" s="114">
        <v>28</v>
      </c>
      <c r="Q158" s="121">
        <v>45670</v>
      </c>
      <c r="R158" s="120">
        <v>5573604000</v>
      </c>
      <c r="S158" s="121">
        <v>45679</v>
      </c>
      <c r="T158" s="118">
        <v>14307200</v>
      </c>
      <c r="U158" s="114" t="s">
        <v>65</v>
      </c>
      <c r="V158" s="118">
        <v>36557666</v>
      </c>
      <c r="W158" s="111" t="s">
        <v>1512</v>
      </c>
      <c r="X158" s="169">
        <v>45679</v>
      </c>
      <c r="Y158" s="169">
        <v>45679</v>
      </c>
      <c r="Z158" s="169" t="s">
        <v>73</v>
      </c>
      <c r="AA158" s="169">
        <v>45808</v>
      </c>
      <c r="AB158" s="112">
        <f t="shared" si="10"/>
        <v>129</v>
      </c>
      <c r="AC158" s="114">
        <v>0</v>
      </c>
      <c r="AD158" s="277">
        <v>0</v>
      </c>
      <c r="AE158" s="114">
        <v>0</v>
      </c>
      <c r="AF158" s="119" t="s">
        <v>73</v>
      </c>
      <c r="AG158" s="112">
        <f t="shared" si="11"/>
        <v>0</v>
      </c>
      <c r="AH158" s="114">
        <v>0</v>
      </c>
      <c r="AI158" s="118">
        <v>0</v>
      </c>
      <c r="AJ158" s="114" t="s">
        <v>73</v>
      </c>
      <c r="AK158" s="121" t="s">
        <v>73</v>
      </c>
      <c r="AL158" s="114">
        <v>0</v>
      </c>
      <c r="AM158" s="121" t="s">
        <v>73</v>
      </c>
      <c r="AN158" s="121" t="s">
        <v>73</v>
      </c>
      <c r="AO158" s="121" t="s">
        <v>73</v>
      </c>
      <c r="AP158" s="112">
        <f t="shared" si="12"/>
        <v>0</v>
      </c>
      <c r="AQ158" s="112">
        <f>+L158+AD158-AI158</f>
        <v>14307200</v>
      </c>
      <c r="AR158" s="114" t="s">
        <v>65</v>
      </c>
      <c r="AS158" s="118">
        <v>14307200</v>
      </c>
      <c r="AT158" s="114" t="s">
        <v>93</v>
      </c>
      <c r="AU158" s="118">
        <v>0</v>
      </c>
      <c r="AV158" s="122" t="s">
        <v>73</v>
      </c>
      <c r="AW158" s="285">
        <v>7995200</v>
      </c>
      <c r="AX158" s="200">
        <f t="shared" si="13"/>
        <v>6312000</v>
      </c>
      <c r="AY158" s="123">
        <f t="shared" si="14"/>
        <v>0.55882352941176472</v>
      </c>
      <c r="AZ158" s="124">
        <v>0.55882352941176472</v>
      </c>
      <c r="BA158" s="122" t="s">
        <v>73</v>
      </c>
      <c r="BB158" s="114" t="s">
        <v>94</v>
      </c>
      <c r="BC158" s="120" t="s">
        <v>3876</v>
      </c>
      <c r="BD158" s="110" t="s">
        <v>65</v>
      </c>
      <c r="BE158" s="110" t="s">
        <v>65</v>
      </c>
    </row>
    <row r="159" spans="2:57" x14ac:dyDescent="0.25">
      <c r="B159" s="110">
        <v>2025</v>
      </c>
      <c r="C159" s="110">
        <v>891780111</v>
      </c>
      <c r="D159" s="110" t="s">
        <v>63</v>
      </c>
      <c r="E159" s="114" t="s">
        <v>3875</v>
      </c>
      <c r="F159" s="114" t="s">
        <v>3874</v>
      </c>
      <c r="G159" s="114">
        <v>0</v>
      </c>
      <c r="H159" s="114" t="s">
        <v>71</v>
      </c>
      <c r="I159" s="110" t="s">
        <v>64</v>
      </c>
      <c r="J159" s="115" t="s">
        <v>81</v>
      </c>
      <c r="K159" s="120" t="s">
        <v>3873</v>
      </c>
      <c r="L159" s="118">
        <v>15161100</v>
      </c>
      <c r="M159" s="110" t="s">
        <v>66</v>
      </c>
      <c r="N159" s="120" t="s">
        <v>3872</v>
      </c>
      <c r="O159" s="120">
        <v>1083025029</v>
      </c>
      <c r="P159" s="114">
        <v>28</v>
      </c>
      <c r="Q159" s="121">
        <v>45670</v>
      </c>
      <c r="R159" s="120">
        <v>5573604000</v>
      </c>
      <c r="S159" s="121">
        <v>45679</v>
      </c>
      <c r="T159" s="118">
        <v>15161100</v>
      </c>
      <c r="U159" s="114" t="s">
        <v>65</v>
      </c>
      <c r="V159" s="118">
        <v>21400608</v>
      </c>
      <c r="W159" s="111" t="s">
        <v>3546</v>
      </c>
      <c r="X159" s="169">
        <v>45679</v>
      </c>
      <c r="Y159" s="169">
        <v>45679</v>
      </c>
      <c r="Z159" s="169" t="s">
        <v>73</v>
      </c>
      <c r="AA159" s="169">
        <v>45808</v>
      </c>
      <c r="AB159" s="112">
        <f t="shared" si="10"/>
        <v>129</v>
      </c>
      <c r="AC159" s="114">
        <v>0</v>
      </c>
      <c r="AD159" s="277">
        <v>0</v>
      </c>
      <c r="AE159" s="114">
        <v>0</v>
      </c>
      <c r="AF159" s="119" t="s">
        <v>73</v>
      </c>
      <c r="AG159" s="112">
        <f t="shared" si="11"/>
        <v>0</v>
      </c>
      <c r="AH159" s="114">
        <v>0</v>
      </c>
      <c r="AI159" s="118">
        <v>0</v>
      </c>
      <c r="AJ159" s="114" t="s">
        <v>73</v>
      </c>
      <c r="AK159" s="121" t="s">
        <v>73</v>
      </c>
      <c r="AL159" s="114">
        <v>0</v>
      </c>
      <c r="AM159" s="121" t="s">
        <v>73</v>
      </c>
      <c r="AN159" s="121" t="s">
        <v>73</v>
      </c>
      <c r="AO159" s="121" t="s">
        <v>73</v>
      </c>
      <c r="AP159" s="112">
        <f t="shared" si="12"/>
        <v>0</v>
      </c>
      <c r="AQ159" s="112">
        <f>+L159+AD159-AI159</f>
        <v>15161100</v>
      </c>
      <c r="AR159" s="114" t="s">
        <v>65</v>
      </c>
      <c r="AS159" s="118">
        <v>15161100</v>
      </c>
      <c r="AT159" s="114" t="s">
        <v>93</v>
      </c>
      <c r="AU159" s="118">
        <v>0</v>
      </c>
      <c r="AV159" s="122" t="s">
        <v>73</v>
      </c>
      <c r="AW159" s="285">
        <v>8217100</v>
      </c>
      <c r="AX159" s="200">
        <f t="shared" si="13"/>
        <v>6944000</v>
      </c>
      <c r="AY159" s="123">
        <f t="shared" si="14"/>
        <v>0.54198573982098919</v>
      </c>
      <c r="AZ159" s="124">
        <v>0.54198573982098919</v>
      </c>
      <c r="BA159" s="122" t="s">
        <v>73</v>
      </c>
      <c r="BB159" s="114" t="s">
        <v>94</v>
      </c>
      <c r="BC159" s="120" t="s">
        <v>3871</v>
      </c>
      <c r="BD159" s="110" t="s">
        <v>65</v>
      </c>
      <c r="BE159" s="110" t="s">
        <v>65</v>
      </c>
    </row>
    <row r="160" spans="2:57" x14ac:dyDescent="0.25">
      <c r="B160" s="110">
        <v>2025</v>
      </c>
      <c r="C160" s="110">
        <v>891780111</v>
      </c>
      <c r="D160" s="110" t="s">
        <v>63</v>
      </c>
      <c r="E160" s="114" t="s">
        <v>3870</v>
      </c>
      <c r="F160" s="114" t="s">
        <v>3869</v>
      </c>
      <c r="G160" s="114">
        <v>0</v>
      </c>
      <c r="H160" s="114" t="s">
        <v>71</v>
      </c>
      <c r="I160" s="110" t="s">
        <v>64</v>
      </c>
      <c r="J160" s="115" t="s">
        <v>81</v>
      </c>
      <c r="K160" s="120" t="s">
        <v>3868</v>
      </c>
      <c r="L160" s="118">
        <v>14307200</v>
      </c>
      <c r="M160" s="110" t="s">
        <v>66</v>
      </c>
      <c r="N160" s="120" t="s">
        <v>3867</v>
      </c>
      <c r="O160" s="120">
        <v>1082881245</v>
      </c>
      <c r="P160" s="114">
        <v>28</v>
      </c>
      <c r="Q160" s="121">
        <v>45670</v>
      </c>
      <c r="R160" s="120">
        <v>5573604000</v>
      </c>
      <c r="S160" s="121">
        <v>45679</v>
      </c>
      <c r="T160" s="118">
        <v>14307200</v>
      </c>
      <c r="U160" s="114" t="s">
        <v>65</v>
      </c>
      <c r="V160" s="118">
        <v>36557666</v>
      </c>
      <c r="W160" s="111" t="s">
        <v>1512</v>
      </c>
      <c r="X160" s="169">
        <v>45679</v>
      </c>
      <c r="Y160" s="169">
        <v>45679</v>
      </c>
      <c r="Z160" s="169" t="s">
        <v>73</v>
      </c>
      <c r="AA160" s="169">
        <v>45808</v>
      </c>
      <c r="AB160" s="112">
        <f t="shared" si="10"/>
        <v>129</v>
      </c>
      <c r="AC160" s="114">
        <v>0</v>
      </c>
      <c r="AD160" s="277">
        <v>0</v>
      </c>
      <c r="AE160" s="114">
        <v>0</v>
      </c>
      <c r="AF160" s="119" t="s">
        <v>73</v>
      </c>
      <c r="AG160" s="112">
        <f t="shared" si="11"/>
        <v>0</v>
      </c>
      <c r="AH160" s="114">
        <v>0</v>
      </c>
      <c r="AI160" s="118">
        <v>0</v>
      </c>
      <c r="AJ160" s="114" t="s">
        <v>73</v>
      </c>
      <c r="AK160" s="121" t="s">
        <v>73</v>
      </c>
      <c r="AL160" s="114">
        <v>0</v>
      </c>
      <c r="AM160" s="121" t="s">
        <v>73</v>
      </c>
      <c r="AN160" s="121" t="s">
        <v>73</v>
      </c>
      <c r="AO160" s="121" t="s">
        <v>73</v>
      </c>
      <c r="AP160" s="112">
        <f t="shared" si="12"/>
        <v>0</v>
      </c>
      <c r="AQ160" s="112">
        <f>+L160+AD160-AI160</f>
        <v>14307200</v>
      </c>
      <c r="AR160" s="114" t="s">
        <v>65</v>
      </c>
      <c r="AS160" s="118">
        <v>14307200</v>
      </c>
      <c r="AT160" s="114" t="s">
        <v>93</v>
      </c>
      <c r="AU160" s="118">
        <v>0</v>
      </c>
      <c r="AV160" s="122" t="s">
        <v>73</v>
      </c>
      <c r="AW160" s="285">
        <v>7995200</v>
      </c>
      <c r="AX160" s="200">
        <f t="shared" si="13"/>
        <v>6312000</v>
      </c>
      <c r="AY160" s="123">
        <f t="shared" si="14"/>
        <v>0.55882352941176472</v>
      </c>
      <c r="AZ160" s="124">
        <v>0.55882352941176472</v>
      </c>
      <c r="BA160" s="122" t="s">
        <v>73</v>
      </c>
      <c r="BB160" s="114" t="s">
        <v>94</v>
      </c>
      <c r="BC160" s="120" t="s">
        <v>3866</v>
      </c>
      <c r="BD160" s="110" t="s">
        <v>65</v>
      </c>
      <c r="BE160" s="110" t="s">
        <v>65</v>
      </c>
    </row>
    <row r="161" spans="2:57" x14ac:dyDescent="0.25">
      <c r="B161" s="110">
        <v>2025</v>
      </c>
      <c r="C161" s="110">
        <v>891780111</v>
      </c>
      <c r="D161" s="110" t="s">
        <v>63</v>
      </c>
      <c r="E161" s="114" t="s">
        <v>3865</v>
      </c>
      <c r="F161" s="114" t="s">
        <v>3864</v>
      </c>
      <c r="G161" s="114">
        <v>0</v>
      </c>
      <c r="H161" s="114" t="s">
        <v>71</v>
      </c>
      <c r="I161" s="110" t="s">
        <v>64</v>
      </c>
      <c r="J161" s="115" t="s">
        <v>81</v>
      </c>
      <c r="K161" s="120" t="s">
        <v>3863</v>
      </c>
      <c r="L161" s="118">
        <v>9825000</v>
      </c>
      <c r="M161" s="110" t="s">
        <v>66</v>
      </c>
      <c r="N161" s="120" t="s">
        <v>3862</v>
      </c>
      <c r="O161" s="120">
        <v>1081911437</v>
      </c>
      <c r="P161" s="114">
        <v>27</v>
      </c>
      <c r="Q161" s="121">
        <v>45670</v>
      </c>
      <c r="R161" s="120">
        <v>2494141000</v>
      </c>
      <c r="S161" s="121">
        <v>45679</v>
      </c>
      <c r="T161" s="118">
        <v>9825000</v>
      </c>
      <c r="U161" s="114" t="s">
        <v>65</v>
      </c>
      <c r="V161" s="118">
        <v>8742360</v>
      </c>
      <c r="W161" s="111" t="s">
        <v>3227</v>
      </c>
      <c r="X161" s="169">
        <v>45679</v>
      </c>
      <c r="Y161" s="169">
        <v>45679</v>
      </c>
      <c r="Z161" s="169" t="s">
        <v>73</v>
      </c>
      <c r="AA161" s="169">
        <v>45808</v>
      </c>
      <c r="AB161" s="112">
        <f t="shared" si="10"/>
        <v>129</v>
      </c>
      <c r="AC161" s="114">
        <v>0</v>
      </c>
      <c r="AD161" s="277">
        <v>0</v>
      </c>
      <c r="AE161" s="114">
        <v>0</v>
      </c>
      <c r="AF161" s="119" t="s">
        <v>73</v>
      </c>
      <c r="AG161" s="112">
        <f t="shared" si="11"/>
        <v>0</v>
      </c>
      <c r="AH161" s="114">
        <v>0</v>
      </c>
      <c r="AI161" s="118">
        <v>0</v>
      </c>
      <c r="AJ161" s="114" t="s">
        <v>73</v>
      </c>
      <c r="AK161" s="121" t="s">
        <v>73</v>
      </c>
      <c r="AL161" s="114">
        <v>0</v>
      </c>
      <c r="AM161" s="121" t="s">
        <v>73</v>
      </c>
      <c r="AN161" s="121" t="s">
        <v>73</v>
      </c>
      <c r="AO161" s="121" t="s">
        <v>73</v>
      </c>
      <c r="AP161" s="112">
        <f t="shared" si="12"/>
        <v>0</v>
      </c>
      <c r="AQ161" s="112">
        <f>+L161+AD161-AI161</f>
        <v>9825000</v>
      </c>
      <c r="AR161" s="114" t="s">
        <v>65</v>
      </c>
      <c r="AS161" s="118">
        <v>9825000</v>
      </c>
      <c r="AT161" s="114" t="s">
        <v>93</v>
      </c>
      <c r="AU161" s="118">
        <v>0</v>
      </c>
      <c r="AV161" s="122" t="s">
        <v>73</v>
      </c>
      <c r="AW161" s="285">
        <v>4500000</v>
      </c>
      <c r="AX161" s="200">
        <f t="shared" si="13"/>
        <v>5325000</v>
      </c>
      <c r="AY161" s="123">
        <f t="shared" si="14"/>
        <v>0.4580152671755725</v>
      </c>
      <c r="AZ161" s="124">
        <v>0.4580152671755725</v>
      </c>
      <c r="BA161" s="122" t="s">
        <v>73</v>
      </c>
      <c r="BB161" s="114" t="s">
        <v>94</v>
      </c>
      <c r="BC161" s="120" t="s">
        <v>3861</v>
      </c>
      <c r="BD161" s="110" t="s">
        <v>65</v>
      </c>
      <c r="BE161" s="110" t="s">
        <v>65</v>
      </c>
    </row>
    <row r="162" spans="2:57" x14ac:dyDescent="0.25">
      <c r="B162" s="110">
        <v>2025</v>
      </c>
      <c r="C162" s="110">
        <v>891780111</v>
      </c>
      <c r="D162" s="110" t="s">
        <v>63</v>
      </c>
      <c r="E162" s="114" t="s">
        <v>3860</v>
      </c>
      <c r="F162" s="114" t="s">
        <v>3859</v>
      </c>
      <c r="G162" s="114">
        <v>0</v>
      </c>
      <c r="H162" s="114" t="s">
        <v>71</v>
      </c>
      <c r="I162" s="110" t="s">
        <v>64</v>
      </c>
      <c r="J162" s="115" t="s">
        <v>81</v>
      </c>
      <c r="K162" s="120" t="s">
        <v>3829</v>
      </c>
      <c r="L162" s="118">
        <v>12013400</v>
      </c>
      <c r="M162" s="110" t="s">
        <v>66</v>
      </c>
      <c r="N162" s="120" t="s">
        <v>3858</v>
      </c>
      <c r="O162" s="120">
        <v>84451148</v>
      </c>
      <c r="P162" s="114">
        <v>27</v>
      </c>
      <c r="Q162" s="121">
        <v>45670</v>
      </c>
      <c r="R162" s="120">
        <v>2494141000</v>
      </c>
      <c r="S162" s="121">
        <v>45679</v>
      </c>
      <c r="T162" s="118">
        <v>12013400</v>
      </c>
      <c r="U162" s="114" t="s">
        <v>65</v>
      </c>
      <c r="V162" s="118">
        <v>85465146</v>
      </c>
      <c r="W162" s="111" t="s">
        <v>1637</v>
      </c>
      <c r="X162" s="169">
        <v>45679</v>
      </c>
      <c r="Y162" s="169">
        <v>45679</v>
      </c>
      <c r="Z162" s="169" t="s">
        <v>73</v>
      </c>
      <c r="AA162" s="169">
        <v>45808</v>
      </c>
      <c r="AB162" s="112">
        <f t="shared" si="10"/>
        <v>129</v>
      </c>
      <c r="AC162" s="114">
        <v>0</v>
      </c>
      <c r="AD162" s="277">
        <v>0</v>
      </c>
      <c r="AE162" s="114">
        <v>0</v>
      </c>
      <c r="AF162" s="119" t="s">
        <v>73</v>
      </c>
      <c r="AG162" s="112">
        <f t="shared" si="11"/>
        <v>0</v>
      </c>
      <c r="AH162" s="114">
        <v>0</v>
      </c>
      <c r="AI162" s="118">
        <v>0</v>
      </c>
      <c r="AJ162" s="114" t="s">
        <v>73</v>
      </c>
      <c r="AK162" s="121" t="s">
        <v>73</v>
      </c>
      <c r="AL162" s="114">
        <v>0</v>
      </c>
      <c r="AM162" s="121" t="s">
        <v>73</v>
      </c>
      <c r="AN162" s="121" t="s">
        <v>73</v>
      </c>
      <c r="AO162" s="121" t="s">
        <v>73</v>
      </c>
      <c r="AP162" s="112">
        <f t="shared" si="12"/>
        <v>0</v>
      </c>
      <c r="AQ162" s="112">
        <f>+L162+AD162-AI162</f>
        <v>12013400</v>
      </c>
      <c r="AR162" s="114" t="s">
        <v>65</v>
      </c>
      <c r="AS162" s="118">
        <v>12013400</v>
      </c>
      <c r="AT162" s="114" t="s">
        <v>93</v>
      </c>
      <c r="AU162" s="118">
        <v>0</v>
      </c>
      <c r="AV162" s="122" t="s">
        <v>73</v>
      </c>
      <c r="AW162" s="285">
        <v>5300000</v>
      </c>
      <c r="AX162" s="200">
        <f t="shared" si="13"/>
        <v>6713400</v>
      </c>
      <c r="AY162" s="123">
        <f t="shared" si="14"/>
        <v>0.44117402234171843</v>
      </c>
      <c r="AZ162" s="124">
        <v>0.44117402234171843</v>
      </c>
      <c r="BA162" s="122" t="s">
        <v>73</v>
      </c>
      <c r="BB162" s="114" t="s">
        <v>94</v>
      </c>
      <c r="BC162" s="120" t="s">
        <v>3857</v>
      </c>
      <c r="BD162" s="110" t="s">
        <v>65</v>
      </c>
      <c r="BE162" s="110" t="s">
        <v>65</v>
      </c>
    </row>
    <row r="163" spans="2:57" x14ac:dyDescent="0.25">
      <c r="B163" s="110">
        <v>2025</v>
      </c>
      <c r="C163" s="110">
        <v>891780111</v>
      </c>
      <c r="D163" s="110" t="s">
        <v>63</v>
      </c>
      <c r="E163" s="114" t="s">
        <v>3856</v>
      </c>
      <c r="F163" s="114" t="s">
        <v>3855</v>
      </c>
      <c r="G163" s="114">
        <v>0</v>
      </c>
      <c r="H163" s="114" t="s">
        <v>71</v>
      </c>
      <c r="I163" s="110" t="s">
        <v>64</v>
      </c>
      <c r="J163" s="115" t="s">
        <v>81</v>
      </c>
      <c r="K163" s="120" t="s">
        <v>3854</v>
      </c>
      <c r="L163" s="118">
        <v>10200000</v>
      </c>
      <c r="M163" s="110" t="s">
        <v>66</v>
      </c>
      <c r="N163" s="120" t="s">
        <v>3853</v>
      </c>
      <c r="O163" s="120">
        <v>1082946676</v>
      </c>
      <c r="P163" s="114">
        <v>27</v>
      </c>
      <c r="Q163" s="121">
        <v>45670</v>
      </c>
      <c r="R163" s="120">
        <v>2494141000</v>
      </c>
      <c r="S163" s="121">
        <v>45679</v>
      </c>
      <c r="T163" s="118">
        <v>10200000</v>
      </c>
      <c r="U163" s="114" t="s">
        <v>65</v>
      </c>
      <c r="V163" s="118">
        <v>85466528</v>
      </c>
      <c r="W163" s="111" t="s">
        <v>3049</v>
      </c>
      <c r="X163" s="169">
        <v>45679</v>
      </c>
      <c r="Y163" s="169">
        <v>45679</v>
      </c>
      <c r="Z163" s="169" t="s">
        <v>73</v>
      </c>
      <c r="AA163" s="169">
        <v>45808</v>
      </c>
      <c r="AB163" s="112">
        <f t="shared" si="10"/>
        <v>129</v>
      </c>
      <c r="AC163" s="114">
        <v>0</v>
      </c>
      <c r="AD163" s="277">
        <v>0</v>
      </c>
      <c r="AE163" s="114">
        <v>0</v>
      </c>
      <c r="AF163" s="119" t="s">
        <v>73</v>
      </c>
      <c r="AG163" s="112">
        <f t="shared" si="11"/>
        <v>0</v>
      </c>
      <c r="AH163" s="114">
        <v>0</v>
      </c>
      <c r="AI163" s="118">
        <v>0</v>
      </c>
      <c r="AJ163" s="114" t="s">
        <v>73</v>
      </c>
      <c r="AK163" s="121" t="s">
        <v>73</v>
      </c>
      <c r="AL163" s="114">
        <v>0</v>
      </c>
      <c r="AM163" s="121" t="s">
        <v>73</v>
      </c>
      <c r="AN163" s="121" t="s">
        <v>73</v>
      </c>
      <c r="AO163" s="121" t="s">
        <v>73</v>
      </c>
      <c r="AP163" s="112">
        <f t="shared" si="12"/>
        <v>0</v>
      </c>
      <c r="AQ163" s="112">
        <f>+L163+AD163-AI163</f>
        <v>10200000</v>
      </c>
      <c r="AR163" s="114" t="s">
        <v>65</v>
      </c>
      <c r="AS163" s="118">
        <v>10200000</v>
      </c>
      <c r="AT163" s="114" t="s">
        <v>93</v>
      </c>
      <c r="AU163" s="118">
        <v>0</v>
      </c>
      <c r="AV163" s="122" t="s">
        <v>73</v>
      </c>
      <c r="AW163" s="285">
        <v>5700000</v>
      </c>
      <c r="AX163" s="200">
        <f t="shared" si="13"/>
        <v>4500000</v>
      </c>
      <c r="AY163" s="123">
        <f t="shared" si="14"/>
        <v>0.55882352941176472</v>
      </c>
      <c r="AZ163" s="124">
        <v>0.55882352941176472</v>
      </c>
      <c r="BA163" s="122" t="s">
        <v>73</v>
      </c>
      <c r="BB163" s="114" t="s">
        <v>94</v>
      </c>
      <c r="BC163" s="120" t="s">
        <v>3852</v>
      </c>
      <c r="BD163" s="110" t="s">
        <v>65</v>
      </c>
      <c r="BE163" s="110" t="s">
        <v>65</v>
      </c>
    </row>
    <row r="164" spans="2:57" x14ac:dyDescent="0.25">
      <c r="B164" s="110">
        <v>2025</v>
      </c>
      <c r="C164" s="110">
        <v>891780111</v>
      </c>
      <c r="D164" s="110" t="s">
        <v>63</v>
      </c>
      <c r="E164" s="114" t="s">
        <v>3851</v>
      </c>
      <c r="F164" s="114" t="s">
        <v>3850</v>
      </c>
      <c r="G164" s="114">
        <v>0</v>
      </c>
      <c r="H164" s="114" t="s">
        <v>71</v>
      </c>
      <c r="I164" s="110" t="s">
        <v>64</v>
      </c>
      <c r="J164" s="115" t="s">
        <v>81</v>
      </c>
      <c r="K164" s="120" t="s">
        <v>3849</v>
      </c>
      <c r="L164" s="118">
        <v>14307200</v>
      </c>
      <c r="M164" s="110" t="s">
        <v>66</v>
      </c>
      <c r="N164" s="120" t="s">
        <v>3848</v>
      </c>
      <c r="O164" s="120">
        <v>57461980</v>
      </c>
      <c r="P164" s="114">
        <v>28</v>
      </c>
      <c r="Q164" s="121">
        <v>45670</v>
      </c>
      <c r="R164" s="120">
        <v>5573604000</v>
      </c>
      <c r="S164" s="121">
        <v>45679</v>
      </c>
      <c r="T164" s="118">
        <v>14307200</v>
      </c>
      <c r="U164" s="114" t="s">
        <v>65</v>
      </c>
      <c r="V164" s="118">
        <v>85466528</v>
      </c>
      <c r="W164" s="111" t="s">
        <v>3049</v>
      </c>
      <c r="X164" s="169">
        <v>45679</v>
      </c>
      <c r="Y164" s="169">
        <v>45679</v>
      </c>
      <c r="Z164" s="169" t="s">
        <v>73</v>
      </c>
      <c r="AA164" s="169">
        <v>45808</v>
      </c>
      <c r="AB164" s="112">
        <f t="shared" si="10"/>
        <v>129</v>
      </c>
      <c r="AC164" s="114">
        <v>0</v>
      </c>
      <c r="AD164" s="277">
        <v>0</v>
      </c>
      <c r="AE164" s="114">
        <v>0</v>
      </c>
      <c r="AF164" s="119" t="s">
        <v>73</v>
      </c>
      <c r="AG164" s="112">
        <f t="shared" si="11"/>
        <v>0</v>
      </c>
      <c r="AH164" s="114">
        <v>0</v>
      </c>
      <c r="AI164" s="118">
        <v>0</v>
      </c>
      <c r="AJ164" s="114" t="s">
        <v>73</v>
      </c>
      <c r="AK164" s="121" t="s">
        <v>73</v>
      </c>
      <c r="AL164" s="114">
        <v>0</v>
      </c>
      <c r="AM164" s="121" t="s">
        <v>73</v>
      </c>
      <c r="AN164" s="121" t="s">
        <v>73</v>
      </c>
      <c r="AO164" s="121" t="s">
        <v>73</v>
      </c>
      <c r="AP164" s="112">
        <f t="shared" si="12"/>
        <v>0</v>
      </c>
      <c r="AQ164" s="112">
        <f>+L164+AD164-AI164</f>
        <v>14307200</v>
      </c>
      <c r="AR164" s="114" t="s">
        <v>65</v>
      </c>
      <c r="AS164" s="118">
        <v>14307200</v>
      </c>
      <c r="AT164" s="114" t="s">
        <v>93</v>
      </c>
      <c r="AU164" s="118">
        <v>0</v>
      </c>
      <c r="AV164" s="122" t="s">
        <v>73</v>
      </c>
      <c r="AW164" s="285">
        <v>7995200</v>
      </c>
      <c r="AX164" s="200">
        <f t="shared" si="13"/>
        <v>6312000</v>
      </c>
      <c r="AY164" s="123">
        <f t="shared" si="14"/>
        <v>0.55882352941176472</v>
      </c>
      <c r="AZ164" s="124">
        <v>0.55882352941176472</v>
      </c>
      <c r="BA164" s="122" t="s">
        <v>73</v>
      </c>
      <c r="BB164" s="114" t="s">
        <v>94</v>
      </c>
      <c r="BC164" s="120" t="s">
        <v>3847</v>
      </c>
      <c r="BD164" s="110" t="s">
        <v>65</v>
      </c>
      <c r="BE164" s="110" t="s">
        <v>65</v>
      </c>
    </row>
    <row r="165" spans="2:57" x14ac:dyDescent="0.25">
      <c r="B165" s="110">
        <v>2025</v>
      </c>
      <c r="C165" s="110">
        <v>891780111</v>
      </c>
      <c r="D165" s="110" t="s">
        <v>63</v>
      </c>
      <c r="E165" s="114" t="s">
        <v>3846</v>
      </c>
      <c r="F165" s="114" t="s">
        <v>3845</v>
      </c>
      <c r="G165" s="114">
        <v>0</v>
      </c>
      <c r="H165" s="114" t="s">
        <v>71</v>
      </c>
      <c r="I165" s="110" t="s">
        <v>64</v>
      </c>
      <c r="J165" s="115" t="s">
        <v>81</v>
      </c>
      <c r="K165" s="120" t="s">
        <v>3844</v>
      </c>
      <c r="L165" s="118">
        <v>15739800</v>
      </c>
      <c r="M165" s="110" t="s">
        <v>66</v>
      </c>
      <c r="N165" s="120" t="s">
        <v>3843</v>
      </c>
      <c r="O165" s="120">
        <v>36725462</v>
      </c>
      <c r="P165" s="114">
        <v>28</v>
      </c>
      <c r="Q165" s="121">
        <v>45670</v>
      </c>
      <c r="R165" s="120">
        <v>5573604000</v>
      </c>
      <c r="S165" s="121">
        <v>45679</v>
      </c>
      <c r="T165" s="118">
        <v>15739800</v>
      </c>
      <c r="U165" s="114" t="s">
        <v>65</v>
      </c>
      <c r="V165" s="118">
        <v>7634885</v>
      </c>
      <c r="W165" s="111" t="s">
        <v>993</v>
      </c>
      <c r="X165" s="169">
        <v>45679</v>
      </c>
      <c r="Y165" s="169">
        <v>45679</v>
      </c>
      <c r="Z165" s="169" t="s">
        <v>73</v>
      </c>
      <c r="AA165" s="169">
        <v>45808</v>
      </c>
      <c r="AB165" s="112">
        <f t="shared" si="10"/>
        <v>129</v>
      </c>
      <c r="AC165" s="114">
        <v>0</v>
      </c>
      <c r="AD165" s="277">
        <v>0</v>
      </c>
      <c r="AE165" s="114">
        <v>0</v>
      </c>
      <c r="AF165" s="119" t="s">
        <v>73</v>
      </c>
      <c r="AG165" s="112">
        <f t="shared" si="11"/>
        <v>0</v>
      </c>
      <c r="AH165" s="114">
        <v>0</v>
      </c>
      <c r="AI165" s="118">
        <v>0</v>
      </c>
      <c r="AJ165" s="114" t="s">
        <v>73</v>
      </c>
      <c r="AK165" s="121" t="s">
        <v>73</v>
      </c>
      <c r="AL165" s="114">
        <v>0</v>
      </c>
      <c r="AM165" s="121" t="s">
        <v>73</v>
      </c>
      <c r="AN165" s="121" t="s">
        <v>73</v>
      </c>
      <c r="AO165" s="121" t="s">
        <v>73</v>
      </c>
      <c r="AP165" s="112">
        <f t="shared" si="12"/>
        <v>0</v>
      </c>
      <c r="AQ165" s="112">
        <f>+L165+AD165-AI165</f>
        <v>15739800</v>
      </c>
      <c r="AR165" s="114" t="s">
        <v>65</v>
      </c>
      <c r="AS165" s="118">
        <v>15739800</v>
      </c>
      <c r="AT165" s="114" t="s">
        <v>93</v>
      </c>
      <c r="AU165" s="118">
        <v>0</v>
      </c>
      <c r="AV165" s="122" t="s">
        <v>73</v>
      </c>
      <c r="AW165" s="285">
        <v>8795800</v>
      </c>
      <c r="AX165" s="200">
        <f t="shared" si="13"/>
        <v>6944000</v>
      </c>
      <c r="AY165" s="123">
        <f t="shared" si="14"/>
        <v>0.5588253980355532</v>
      </c>
      <c r="AZ165" s="124">
        <v>0.5588253980355532</v>
      </c>
      <c r="BA165" s="122" t="s">
        <v>73</v>
      </c>
      <c r="BB165" s="114" t="s">
        <v>94</v>
      </c>
      <c r="BC165" s="120" t="s">
        <v>3842</v>
      </c>
      <c r="BD165" s="110" t="s">
        <v>65</v>
      </c>
      <c r="BE165" s="110" t="s">
        <v>65</v>
      </c>
    </row>
    <row r="166" spans="2:57" x14ac:dyDescent="0.25">
      <c r="B166" s="110">
        <v>2025</v>
      </c>
      <c r="C166" s="110">
        <v>891780111</v>
      </c>
      <c r="D166" s="110" t="s">
        <v>63</v>
      </c>
      <c r="E166" s="114" t="s">
        <v>3841</v>
      </c>
      <c r="F166" s="114" t="s">
        <v>3840</v>
      </c>
      <c r="G166" s="114">
        <v>0</v>
      </c>
      <c r="H166" s="114" t="s">
        <v>71</v>
      </c>
      <c r="I166" s="110" t="s">
        <v>64</v>
      </c>
      <c r="J166" s="115" t="s">
        <v>81</v>
      </c>
      <c r="K166" s="120" t="s">
        <v>3839</v>
      </c>
      <c r="L166" s="118">
        <v>15739800</v>
      </c>
      <c r="M166" s="110" t="s">
        <v>66</v>
      </c>
      <c r="N166" s="120" t="s">
        <v>3838</v>
      </c>
      <c r="O166" s="120">
        <v>1082927824</v>
      </c>
      <c r="P166" s="114">
        <v>28</v>
      </c>
      <c r="Q166" s="121">
        <v>45670</v>
      </c>
      <c r="R166" s="120">
        <v>5573604000</v>
      </c>
      <c r="S166" s="121">
        <v>45679</v>
      </c>
      <c r="T166" s="118">
        <v>15739800</v>
      </c>
      <c r="U166" s="114" t="s">
        <v>65</v>
      </c>
      <c r="V166" s="118">
        <v>7634885</v>
      </c>
      <c r="W166" s="111" t="s">
        <v>993</v>
      </c>
      <c r="X166" s="169">
        <v>45679</v>
      </c>
      <c r="Y166" s="169">
        <v>45679</v>
      </c>
      <c r="Z166" s="169" t="s">
        <v>73</v>
      </c>
      <c r="AA166" s="169">
        <v>45808</v>
      </c>
      <c r="AB166" s="112">
        <f t="shared" si="10"/>
        <v>129</v>
      </c>
      <c r="AC166" s="114">
        <v>0</v>
      </c>
      <c r="AD166" s="277">
        <v>0</v>
      </c>
      <c r="AE166" s="114">
        <v>0</v>
      </c>
      <c r="AF166" s="119" t="s">
        <v>73</v>
      </c>
      <c r="AG166" s="112">
        <f t="shared" si="11"/>
        <v>0</v>
      </c>
      <c r="AH166" s="114">
        <v>0</v>
      </c>
      <c r="AI166" s="118">
        <v>0</v>
      </c>
      <c r="AJ166" s="114" t="s">
        <v>73</v>
      </c>
      <c r="AK166" s="121" t="s">
        <v>73</v>
      </c>
      <c r="AL166" s="114">
        <v>0</v>
      </c>
      <c r="AM166" s="121" t="s">
        <v>73</v>
      </c>
      <c r="AN166" s="121" t="s">
        <v>73</v>
      </c>
      <c r="AO166" s="121" t="s">
        <v>73</v>
      </c>
      <c r="AP166" s="112">
        <f t="shared" si="12"/>
        <v>0</v>
      </c>
      <c r="AQ166" s="112">
        <f>+L166+AD166-AI166</f>
        <v>15739800</v>
      </c>
      <c r="AR166" s="114" t="s">
        <v>65</v>
      </c>
      <c r="AS166" s="118">
        <v>15739800</v>
      </c>
      <c r="AT166" s="114" t="s">
        <v>93</v>
      </c>
      <c r="AU166" s="118">
        <v>0</v>
      </c>
      <c r="AV166" s="122" t="s">
        <v>73</v>
      </c>
      <c r="AW166" s="285">
        <v>8795800</v>
      </c>
      <c r="AX166" s="200">
        <f t="shared" si="13"/>
        <v>6944000</v>
      </c>
      <c r="AY166" s="123">
        <f t="shared" si="14"/>
        <v>0.5588253980355532</v>
      </c>
      <c r="AZ166" s="124">
        <v>0.5588253980355532</v>
      </c>
      <c r="BA166" s="122" t="s">
        <v>73</v>
      </c>
      <c r="BB166" s="114" t="s">
        <v>94</v>
      </c>
      <c r="BC166" s="120" t="s">
        <v>3837</v>
      </c>
      <c r="BD166" s="110" t="s">
        <v>65</v>
      </c>
      <c r="BE166" s="110" t="s">
        <v>65</v>
      </c>
    </row>
    <row r="167" spans="2:57" x14ac:dyDescent="0.25">
      <c r="B167" s="110">
        <v>2025</v>
      </c>
      <c r="C167" s="110">
        <v>891780111</v>
      </c>
      <c r="D167" s="110" t="s">
        <v>63</v>
      </c>
      <c r="E167" s="114" t="s">
        <v>3836</v>
      </c>
      <c r="F167" s="114" t="s">
        <v>3835</v>
      </c>
      <c r="G167" s="114">
        <v>0</v>
      </c>
      <c r="H167" s="114" t="s">
        <v>71</v>
      </c>
      <c r="I167" s="110" t="s">
        <v>64</v>
      </c>
      <c r="J167" s="115" t="s">
        <v>81</v>
      </c>
      <c r="K167" s="120" t="s">
        <v>3834</v>
      </c>
      <c r="L167" s="118">
        <v>15739800</v>
      </c>
      <c r="M167" s="110" t="s">
        <v>66</v>
      </c>
      <c r="N167" s="120" t="s">
        <v>3833</v>
      </c>
      <c r="O167" s="120">
        <v>1083024560</v>
      </c>
      <c r="P167" s="114">
        <v>28</v>
      </c>
      <c r="Q167" s="121">
        <v>45670</v>
      </c>
      <c r="R167" s="120">
        <v>5573604000</v>
      </c>
      <c r="S167" s="121">
        <v>45679</v>
      </c>
      <c r="T167" s="118">
        <v>15739800</v>
      </c>
      <c r="U167" s="114" t="s">
        <v>65</v>
      </c>
      <c r="V167" s="118">
        <v>7634885</v>
      </c>
      <c r="W167" s="111" t="s">
        <v>993</v>
      </c>
      <c r="X167" s="169">
        <v>45679</v>
      </c>
      <c r="Y167" s="169">
        <v>45679</v>
      </c>
      <c r="Z167" s="169" t="s">
        <v>73</v>
      </c>
      <c r="AA167" s="169">
        <v>45808</v>
      </c>
      <c r="AB167" s="112">
        <f t="shared" si="10"/>
        <v>129</v>
      </c>
      <c r="AC167" s="114">
        <v>0</v>
      </c>
      <c r="AD167" s="277">
        <v>0</v>
      </c>
      <c r="AE167" s="114">
        <v>0</v>
      </c>
      <c r="AF167" s="119" t="s">
        <v>73</v>
      </c>
      <c r="AG167" s="112">
        <f t="shared" si="11"/>
        <v>0</v>
      </c>
      <c r="AH167" s="114">
        <v>0</v>
      </c>
      <c r="AI167" s="118">
        <v>0</v>
      </c>
      <c r="AJ167" s="114" t="s">
        <v>73</v>
      </c>
      <c r="AK167" s="121" t="s">
        <v>73</v>
      </c>
      <c r="AL167" s="114">
        <v>0</v>
      </c>
      <c r="AM167" s="121" t="s">
        <v>73</v>
      </c>
      <c r="AN167" s="121" t="s">
        <v>73</v>
      </c>
      <c r="AO167" s="121" t="s">
        <v>73</v>
      </c>
      <c r="AP167" s="112">
        <f t="shared" si="12"/>
        <v>0</v>
      </c>
      <c r="AQ167" s="112">
        <f>+L167+AD167-AI167</f>
        <v>15739800</v>
      </c>
      <c r="AR167" s="114" t="s">
        <v>65</v>
      </c>
      <c r="AS167" s="118">
        <v>15739800</v>
      </c>
      <c r="AT167" s="114" t="s">
        <v>93</v>
      </c>
      <c r="AU167" s="118">
        <v>0</v>
      </c>
      <c r="AV167" s="122" t="s">
        <v>73</v>
      </c>
      <c r="AW167" s="285">
        <v>8795800</v>
      </c>
      <c r="AX167" s="200">
        <f t="shared" si="13"/>
        <v>6944000</v>
      </c>
      <c r="AY167" s="123">
        <f t="shared" si="14"/>
        <v>0.5588253980355532</v>
      </c>
      <c r="AZ167" s="124">
        <v>0.5588253980355532</v>
      </c>
      <c r="BA167" s="122" t="s">
        <v>73</v>
      </c>
      <c r="BB167" s="114" t="s">
        <v>94</v>
      </c>
      <c r="BC167" s="120" t="s">
        <v>3832</v>
      </c>
      <c r="BD167" s="110" t="s">
        <v>65</v>
      </c>
      <c r="BE167" s="110" t="s">
        <v>65</v>
      </c>
    </row>
    <row r="168" spans="2:57" x14ac:dyDescent="0.25">
      <c r="B168" s="110">
        <v>2025</v>
      </c>
      <c r="C168" s="110">
        <v>891780111</v>
      </c>
      <c r="D168" s="110" t="s">
        <v>63</v>
      </c>
      <c r="E168" s="114" t="s">
        <v>3831</v>
      </c>
      <c r="F168" s="114" t="s">
        <v>3830</v>
      </c>
      <c r="G168" s="114">
        <v>0</v>
      </c>
      <c r="H168" s="114" t="s">
        <v>71</v>
      </c>
      <c r="I168" s="110" t="s">
        <v>64</v>
      </c>
      <c r="J168" s="115" t="s">
        <v>81</v>
      </c>
      <c r="K168" s="120" t="s">
        <v>3829</v>
      </c>
      <c r="L168" s="118">
        <v>15739800</v>
      </c>
      <c r="M168" s="110" t="s">
        <v>66</v>
      </c>
      <c r="N168" s="120" t="s">
        <v>3828</v>
      </c>
      <c r="O168" s="120">
        <v>7634396</v>
      </c>
      <c r="P168" s="114">
        <v>28</v>
      </c>
      <c r="Q168" s="121">
        <v>45670</v>
      </c>
      <c r="R168" s="120">
        <v>5573604000</v>
      </c>
      <c r="S168" s="121">
        <v>45679</v>
      </c>
      <c r="T168" s="118">
        <v>15739800</v>
      </c>
      <c r="U168" s="114" t="s">
        <v>65</v>
      </c>
      <c r="V168" s="118">
        <v>85465146</v>
      </c>
      <c r="W168" s="111" t="s">
        <v>1637</v>
      </c>
      <c r="X168" s="169">
        <v>45679</v>
      </c>
      <c r="Y168" s="169">
        <v>45679</v>
      </c>
      <c r="Z168" s="169" t="s">
        <v>73</v>
      </c>
      <c r="AA168" s="169">
        <v>45808</v>
      </c>
      <c r="AB168" s="112">
        <f t="shared" si="10"/>
        <v>129</v>
      </c>
      <c r="AC168" s="114">
        <v>0</v>
      </c>
      <c r="AD168" s="277">
        <v>0</v>
      </c>
      <c r="AE168" s="114">
        <v>0</v>
      </c>
      <c r="AF168" s="119" t="s">
        <v>73</v>
      </c>
      <c r="AG168" s="112">
        <f t="shared" si="11"/>
        <v>0</v>
      </c>
      <c r="AH168" s="114">
        <v>0</v>
      </c>
      <c r="AI168" s="118">
        <v>0</v>
      </c>
      <c r="AJ168" s="114" t="s">
        <v>73</v>
      </c>
      <c r="AK168" s="121" t="s">
        <v>73</v>
      </c>
      <c r="AL168" s="114">
        <v>0</v>
      </c>
      <c r="AM168" s="121" t="s">
        <v>73</v>
      </c>
      <c r="AN168" s="121" t="s">
        <v>73</v>
      </c>
      <c r="AO168" s="121" t="s">
        <v>73</v>
      </c>
      <c r="AP168" s="112">
        <f t="shared" si="12"/>
        <v>0</v>
      </c>
      <c r="AQ168" s="112">
        <f>+L168+AD168-AI168</f>
        <v>15739800</v>
      </c>
      <c r="AR168" s="114" t="s">
        <v>65</v>
      </c>
      <c r="AS168" s="118">
        <v>15739800</v>
      </c>
      <c r="AT168" s="114" t="s">
        <v>93</v>
      </c>
      <c r="AU168" s="118">
        <v>0</v>
      </c>
      <c r="AV168" s="122" t="s">
        <v>73</v>
      </c>
      <c r="AW168" s="285">
        <v>6944000</v>
      </c>
      <c r="AX168" s="200">
        <f t="shared" si="13"/>
        <v>8795800</v>
      </c>
      <c r="AY168" s="123">
        <f t="shared" si="14"/>
        <v>0.4411746019644468</v>
      </c>
      <c r="AZ168" s="124">
        <v>0.4411746019644468</v>
      </c>
      <c r="BA168" s="122" t="s">
        <v>73</v>
      </c>
      <c r="BB168" s="114" t="s">
        <v>94</v>
      </c>
      <c r="BC168" s="120" t="s">
        <v>3827</v>
      </c>
      <c r="BD168" s="110" t="s">
        <v>65</v>
      </c>
      <c r="BE168" s="110" t="s">
        <v>65</v>
      </c>
    </row>
    <row r="169" spans="2:57" x14ac:dyDescent="0.25">
      <c r="B169" s="110">
        <v>2025</v>
      </c>
      <c r="C169" s="110">
        <v>891780111</v>
      </c>
      <c r="D169" s="110" t="s">
        <v>63</v>
      </c>
      <c r="E169" s="114" t="s">
        <v>3826</v>
      </c>
      <c r="F169" s="114" t="s">
        <v>3825</v>
      </c>
      <c r="G169" s="114">
        <v>0</v>
      </c>
      <c r="H169" s="114" t="s">
        <v>71</v>
      </c>
      <c r="I169" s="110" t="s">
        <v>64</v>
      </c>
      <c r="J169" s="115" t="s">
        <v>81</v>
      </c>
      <c r="K169" s="120" t="s">
        <v>3824</v>
      </c>
      <c r="L169" s="118">
        <v>15739800</v>
      </c>
      <c r="M169" s="110" t="s">
        <v>66</v>
      </c>
      <c r="N169" s="120" t="s">
        <v>3823</v>
      </c>
      <c r="O169" s="120">
        <v>1104871398</v>
      </c>
      <c r="P169" s="114">
        <v>28</v>
      </c>
      <c r="Q169" s="121">
        <v>45670</v>
      </c>
      <c r="R169" s="120">
        <v>5573604000</v>
      </c>
      <c r="S169" s="121">
        <v>45679</v>
      </c>
      <c r="T169" s="118">
        <v>15739800</v>
      </c>
      <c r="U169" s="114" t="s">
        <v>65</v>
      </c>
      <c r="V169" s="118">
        <v>7634885</v>
      </c>
      <c r="W169" s="111" t="s">
        <v>993</v>
      </c>
      <c r="X169" s="169">
        <v>45679</v>
      </c>
      <c r="Y169" s="169">
        <v>45679</v>
      </c>
      <c r="Z169" s="169" t="s">
        <v>73</v>
      </c>
      <c r="AA169" s="169">
        <v>45808</v>
      </c>
      <c r="AB169" s="112">
        <f t="shared" si="10"/>
        <v>129</v>
      </c>
      <c r="AC169" s="114">
        <v>0</v>
      </c>
      <c r="AD169" s="277">
        <v>0</v>
      </c>
      <c r="AE169" s="114">
        <v>0</v>
      </c>
      <c r="AF169" s="119" t="s">
        <v>73</v>
      </c>
      <c r="AG169" s="112">
        <f t="shared" si="11"/>
        <v>0</v>
      </c>
      <c r="AH169" s="114">
        <v>0</v>
      </c>
      <c r="AI169" s="118">
        <v>0</v>
      </c>
      <c r="AJ169" s="114" t="s">
        <v>73</v>
      </c>
      <c r="AK169" s="121" t="s">
        <v>73</v>
      </c>
      <c r="AL169" s="114">
        <v>0</v>
      </c>
      <c r="AM169" s="121" t="s">
        <v>73</v>
      </c>
      <c r="AN169" s="121" t="s">
        <v>73</v>
      </c>
      <c r="AO169" s="121" t="s">
        <v>73</v>
      </c>
      <c r="AP169" s="112">
        <f t="shared" si="12"/>
        <v>0</v>
      </c>
      <c r="AQ169" s="112">
        <f>+L169+AD169-AI169</f>
        <v>15739800</v>
      </c>
      <c r="AR169" s="114" t="s">
        <v>65</v>
      </c>
      <c r="AS169" s="118">
        <v>15739800</v>
      </c>
      <c r="AT169" s="114" t="s">
        <v>93</v>
      </c>
      <c r="AU169" s="118">
        <v>0</v>
      </c>
      <c r="AV169" s="122" t="s">
        <v>73</v>
      </c>
      <c r="AW169" s="285">
        <v>8795800</v>
      </c>
      <c r="AX169" s="200">
        <f t="shared" si="13"/>
        <v>6944000</v>
      </c>
      <c r="AY169" s="123">
        <f t="shared" si="14"/>
        <v>0.5588253980355532</v>
      </c>
      <c r="AZ169" s="124">
        <v>0.5588253980355532</v>
      </c>
      <c r="BA169" s="122" t="s">
        <v>73</v>
      </c>
      <c r="BB169" s="114" t="s">
        <v>94</v>
      </c>
      <c r="BC169" s="120" t="s">
        <v>3822</v>
      </c>
      <c r="BD169" s="110" t="s">
        <v>65</v>
      </c>
      <c r="BE169" s="110" t="s">
        <v>65</v>
      </c>
    </row>
    <row r="170" spans="2:57" x14ac:dyDescent="0.25">
      <c r="B170" s="110">
        <v>2025</v>
      </c>
      <c r="C170" s="110">
        <v>891780111</v>
      </c>
      <c r="D170" s="110" t="s">
        <v>63</v>
      </c>
      <c r="E170" s="114" t="s">
        <v>3821</v>
      </c>
      <c r="F170" s="114" t="s">
        <v>3820</v>
      </c>
      <c r="G170" s="114">
        <v>0</v>
      </c>
      <c r="H170" s="114" t="s">
        <v>71</v>
      </c>
      <c r="I170" s="110" t="s">
        <v>64</v>
      </c>
      <c r="J170" s="115" t="s">
        <v>81</v>
      </c>
      <c r="K170" s="120" t="s">
        <v>3819</v>
      </c>
      <c r="L170" s="118">
        <v>12920000</v>
      </c>
      <c r="M170" s="110" t="s">
        <v>66</v>
      </c>
      <c r="N170" s="120" t="s">
        <v>3818</v>
      </c>
      <c r="O170" s="120">
        <v>19517646</v>
      </c>
      <c r="P170" s="114">
        <v>28</v>
      </c>
      <c r="Q170" s="121">
        <v>45670</v>
      </c>
      <c r="R170" s="120">
        <v>5573604000</v>
      </c>
      <c r="S170" s="121">
        <v>45679</v>
      </c>
      <c r="T170" s="118">
        <v>12920000</v>
      </c>
      <c r="U170" s="114" t="s">
        <v>65</v>
      </c>
      <c r="V170" s="118">
        <v>85152695</v>
      </c>
      <c r="W170" s="111" t="s">
        <v>1556</v>
      </c>
      <c r="X170" s="169">
        <v>45679</v>
      </c>
      <c r="Y170" s="169">
        <v>45679</v>
      </c>
      <c r="Z170" s="169" t="s">
        <v>73</v>
      </c>
      <c r="AA170" s="169">
        <v>45808</v>
      </c>
      <c r="AB170" s="112">
        <f t="shared" si="10"/>
        <v>129</v>
      </c>
      <c r="AC170" s="114">
        <v>0</v>
      </c>
      <c r="AD170" s="277">
        <v>0</v>
      </c>
      <c r="AE170" s="114">
        <v>0</v>
      </c>
      <c r="AF170" s="119" t="s">
        <v>73</v>
      </c>
      <c r="AG170" s="112">
        <f t="shared" si="11"/>
        <v>0</v>
      </c>
      <c r="AH170" s="114">
        <v>0</v>
      </c>
      <c r="AI170" s="118">
        <v>0</v>
      </c>
      <c r="AJ170" s="114" t="s">
        <v>73</v>
      </c>
      <c r="AK170" s="121" t="s">
        <v>73</v>
      </c>
      <c r="AL170" s="114">
        <v>0</v>
      </c>
      <c r="AM170" s="121" t="s">
        <v>73</v>
      </c>
      <c r="AN170" s="121" t="s">
        <v>73</v>
      </c>
      <c r="AO170" s="121" t="s">
        <v>73</v>
      </c>
      <c r="AP170" s="112">
        <f t="shared" si="12"/>
        <v>0</v>
      </c>
      <c r="AQ170" s="112">
        <f>+L170+AD170-AI170</f>
        <v>12920000</v>
      </c>
      <c r="AR170" s="114" t="s">
        <v>65</v>
      </c>
      <c r="AS170" s="118">
        <v>12920000</v>
      </c>
      <c r="AT170" s="114" t="s">
        <v>93</v>
      </c>
      <c r="AU170" s="118">
        <v>0</v>
      </c>
      <c r="AV170" s="122" t="s">
        <v>73</v>
      </c>
      <c r="AW170" s="285">
        <v>7220000</v>
      </c>
      <c r="AX170" s="200">
        <f t="shared" si="13"/>
        <v>5700000</v>
      </c>
      <c r="AY170" s="123">
        <f t="shared" si="14"/>
        <v>0.55882352941176472</v>
      </c>
      <c r="AZ170" s="124">
        <v>0.55882352941176472</v>
      </c>
      <c r="BA170" s="122" t="s">
        <v>73</v>
      </c>
      <c r="BB170" s="114" t="s">
        <v>94</v>
      </c>
      <c r="BC170" s="120" t="s">
        <v>3817</v>
      </c>
      <c r="BD170" s="110" t="s">
        <v>65</v>
      </c>
      <c r="BE170" s="110" t="s">
        <v>65</v>
      </c>
    </row>
    <row r="171" spans="2:57" x14ac:dyDescent="0.25">
      <c r="B171" s="110">
        <v>2025</v>
      </c>
      <c r="C171" s="110">
        <v>891780111</v>
      </c>
      <c r="D171" s="110" t="s">
        <v>63</v>
      </c>
      <c r="E171" s="114" t="s">
        <v>3816</v>
      </c>
      <c r="F171" s="114" t="s">
        <v>3815</v>
      </c>
      <c r="G171" s="114">
        <v>0</v>
      </c>
      <c r="H171" s="114" t="s">
        <v>71</v>
      </c>
      <c r="I171" s="110" t="s">
        <v>64</v>
      </c>
      <c r="J171" s="115" t="s">
        <v>81</v>
      </c>
      <c r="K171" s="120" t="s">
        <v>3814</v>
      </c>
      <c r="L171" s="118">
        <v>9750000</v>
      </c>
      <c r="M171" s="110" t="s">
        <v>66</v>
      </c>
      <c r="N171" s="120" t="s">
        <v>3813</v>
      </c>
      <c r="O171" s="120">
        <v>1082984745</v>
      </c>
      <c r="P171" s="114">
        <v>27</v>
      </c>
      <c r="Q171" s="121">
        <v>45670</v>
      </c>
      <c r="R171" s="120">
        <v>2494141000</v>
      </c>
      <c r="S171" s="121">
        <v>45679</v>
      </c>
      <c r="T171" s="118">
        <v>9750000</v>
      </c>
      <c r="U171" s="114" t="s">
        <v>65</v>
      </c>
      <c r="V171" s="118">
        <v>84450555</v>
      </c>
      <c r="W171" s="111" t="s">
        <v>1956</v>
      </c>
      <c r="X171" s="169">
        <v>45679</v>
      </c>
      <c r="Y171" s="169">
        <v>45679</v>
      </c>
      <c r="Z171" s="169" t="s">
        <v>73</v>
      </c>
      <c r="AA171" s="169">
        <v>45808</v>
      </c>
      <c r="AB171" s="112">
        <f t="shared" si="10"/>
        <v>129</v>
      </c>
      <c r="AC171" s="114">
        <v>0</v>
      </c>
      <c r="AD171" s="277">
        <v>0</v>
      </c>
      <c r="AE171" s="114">
        <v>0</v>
      </c>
      <c r="AF171" s="119" t="s">
        <v>73</v>
      </c>
      <c r="AG171" s="112">
        <f t="shared" si="11"/>
        <v>0</v>
      </c>
      <c r="AH171" s="114">
        <v>0</v>
      </c>
      <c r="AI171" s="118">
        <v>0</v>
      </c>
      <c r="AJ171" s="114" t="s">
        <v>73</v>
      </c>
      <c r="AK171" s="121" t="s">
        <v>73</v>
      </c>
      <c r="AL171" s="114">
        <v>0</v>
      </c>
      <c r="AM171" s="121" t="s">
        <v>73</v>
      </c>
      <c r="AN171" s="121" t="s">
        <v>73</v>
      </c>
      <c r="AO171" s="121" t="s">
        <v>73</v>
      </c>
      <c r="AP171" s="112">
        <f t="shared" si="12"/>
        <v>0</v>
      </c>
      <c r="AQ171" s="112">
        <f>+L171+AD171-AI171</f>
        <v>9750000</v>
      </c>
      <c r="AR171" s="114" t="s">
        <v>65</v>
      </c>
      <c r="AS171" s="118">
        <v>9750000</v>
      </c>
      <c r="AT171" s="114" t="s">
        <v>93</v>
      </c>
      <c r="AU171" s="118">
        <v>0</v>
      </c>
      <c r="AV171" s="122" t="s">
        <v>73</v>
      </c>
      <c r="AW171" s="285">
        <v>5250000</v>
      </c>
      <c r="AX171" s="200">
        <f t="shared" si="13"/>
        <v>4500000</v>
      </c>
      <c r="AY171" s="123">
        <f t="shared" si="14"/>
        <v>0.53846153846153844</v>
      </c>
      <c r="AZ171" s="124">
        <v>0.53846153846153844</v>
      </c>
      <c r="BA171" s="122" t="s">
        <v>73</v>
      </c>
      <c r="BB171" s="114" t="s">
        <v>94</v>
      </c>
      <c r="BC171" s="120" t="s">
        <v>3812</v>
      </c>
      <c r="BD171" s="110" t="s">
        <v>65</v>
      </c>
      <c r="BE171" s="110" t="s">
        <v>65</v>
      </c>
    </row>
    <row r="172" spans="2:57" x14ac:dyDescent="0.25">
      <c r="B172" s="110">
        <v>2025</v>
      </c>
      <c r="C172" s="110">
        <v>891780111</v>
      </c>
      <c r="D172" s="110" t="s">
        <v>63</v>
      </c>
      <c r="E172" s="114" t="s">
        <v>3811</v>
      </c>
      <c r="F172" s="114" t="s">
        <v>3810</v>
      </c>
      <c r="G172" s="114">
        <v>0</v>
      </c>
      <c r="H172" s="114" t="s">
        <v>71</v>
      </c>
      <c r="I172" s="110" t="s">
        <v>64</v>
      </c>
      <c r="J172" s="115" t="s">
        <v>81</v>
      </c>
      <c r="K172" s="120" t="s">
        <v>2934</v>
      </c>
      <c r="L172" s="118">
        <v>13781200</v>
      </c>
      <c r="M172" s="110" t="s">
        <v>66</v>
      </c>
      <c r="N172" s="120" t="s">
        <v>3809</v>
      </c>
      <c r="O172" s="120">
        <v>1082915040</v>
      </c>
      <c r="P172" s="114">
        <v>28</v>
      </c>
      <c r="Q172" s="121">
        <v>45670</v>
      </c>
      <c r="R172" s="120">
        <v>5573604000</v>
      </c>
      <c r="S172" s="121">
        <v>45679</v>
      </c>
      <c r="T172" s="118">
        <v>13781200</v>
      </c>
      <c r="U172" s="114" t="s">
        <v>65</v>
      </c>
      <c r="V172" s="118">
        <v>45691169</v>
      </c>
      <c r="W172" s="111" t="s">
        <v>1261</v>
      </c>
      <c r="X172" s="169">
        <v>45679</v>
      </c>
      <c r="Y172" s="169">
        <v>45679</v>
      </c>
      <c r="Z172" s="169" t="s">
        <v>73</v>
      </c>
      <c r="AA172" s="169">
        <v>45808</v>
      </c>
      <c r="AB172" s="112">
        <f t="shared" si="10"/>
        <v>129</v>
      </c>
      <c r="AC172" s="114">
        <v>0</v>
      </c>
      <c r="AD172" s="277">
        <v>0</v>
      </c>
      <c r="AE172" s="114">
        <v>0</v>
      </c>
      <c r="AF172" s="119" t="s">
        <v>73</v>
      </c>
      <c r="AG172" s="112">
        <f t="shared" si="11"/>
        <v>0</v>
      </c>
      <c r="AH172" s="114">
        <v>0</v>
      </c>
      <c r="AI172" s="118">
        <v>0</v>
      </c>
      <c r="AJ172" s="114" t="s">
        <v>73</v>
      </c>
      <c r="AK172" s="121" t="s">
        <v>73</v>
      </c>
      <c r="AL172" s="114">
        <v>0</v>
      </c>
      <c r="AM172" s="121" t="s">
        <v>73</v>
      </c>
      <c r="AN172" s="121" t="s">
        <v>73</v>
      </c>
      <c r="AO172" s="121" t="s">
        <v>73</v>
      </c>
      <c r="AP172" s="112">
        <f t="shared" si="12"/>
        <v>0</v>
      </c>
      <c r="AQ172" s="112">
        <f>+L172+AD172-AI172</f>
        <v>13781200</v>
      </c>
      <c r="AR172" s="114" t="s">
        <v>65</v>
      </c>
      <c r="AS172" s="118">
        <v>13781200</v>
      </c>
      <c r="AT172" s="114" t="s">
        <v>93</v>
      </c>
      <c r="AU172" s="118">
        <v>0</v>
      </c>
      <c r="AV172" s="122" t="s">
        <v>73</v>
      </c>
      <c r="AW172" s="285">
        <v>7469200</v>
      </c>
      <c r="AX172" s="200">
        <f t="shared" si="13"/>
        <v>6312000</v>
      </c>
      <c r="AY172" s="123">
        <f t="shared" si="14"/>
        <v>0.5419847328244275</v>
      </c>
      <c r="AZ172" s="124">
        <v>0.5419847328244275</v>
      </c>
      <c r="BA172" s="122" t="s">
        <v>73</v>
      </c>
      <c r="BB172" s="114" t="s">
        <v>94</v>
      </c>
      <c r="BC172" s="120" t="s">
        <v>3808</v>
      </c>
      <c r="BD172" s="110" t="s">
        <v>65</v>
      </c>
      <c r="BE172" s="110" t="s">
        <v>65</v>
      </c>
    </row>
    <row r="173" spans="2:57" x14ac:dyDescent="0.25">
      <c r="B173" s="110">
        <v>2025</v>
      </c>
      <c r="C173" s="110">
        <v>891780111</v>
      </c>
      <c r="D173" s="110" t="s">
        <v>63</v>
      </c>
      <c r="E173" s="114" t="s">
        <v>3807</v>
      </c>
      <c r="F173" s="114" t="s">
        <v>3806</v>
      </c>
      <c r="G173" s="114">
        <v>0</v>
      </c>
      <c r="H173" s="114" t="s">
        <v>71</v>
      </c>
      <c r="I173" s="110" t="s">
        <v>64</v>
      </c>
      <c r="J173" s="115" t="s">
        <v>81</v>
      </c>
      <c r="K173" s="120" t="s">
        <v>3805</v>
      </c>
      <c r="L173" s="118">
        <v>1650000</v>
      </c>
      <c r="M173" s="110" t="s">
        <v>66</v>
      </c>
      <c r="N173" s="120" t="s">
        <v>2732</v>
      </c>
      <c r="O173" s="120">
        <v>1083040669</v>
      </c>
      <c r="P173" s="114">
        <v>27</v>
      </c>
      <c r="Q173" s="121">
        <v>45670</v>
      </c>
      <c r="R173" s="120">
        <v>2494141000</v>
      </c>
      <c r="S173" s="121">
        <v>45679</v>
      </c>
      <c r="T173" s="118">
        <v>1650000</v>
      </c>
      <c r="U173" s="114" t="s">
        <v>65</v>
      </c>
      <c r="V173" s="118">
        <v>1192791759</v>
      </c>
      <c r="W173" s="111" t="s">
        <v>1534</v>
      </c>
      <c r="X173" s="169">
        <v>45679</v>
      </c>
      <c r="Y173" s="169">
        <v>45679</v>
      </c>
      <c r="Z173" s="169" t="s">
        <v>73</v>
      </c>
      <c r="AA173" s="169">
        <v>45688</v>
      </c>
      <c r="AB173" s="112">
        <f t="shared" si="10"/>
        <v>9</v>
      </c>
      <c r="AC173" s="114">
        <v>0</v>
      </c>
      <c r="AD173" s="277">
        <v>0</v>
      </c>
      <c r="AE173" s="114">
        <v>0</v>
      </c>
      <c r="AF173" s="119" t="s">
        <v>73</v>
      </c>
      <c r="AG173" s="112">
        <f t="shared" si="11"/>
        <v>0</v>
      </c>
      <c r="AH173" s="114">
        <v>0</v>
      </c>
      <c r="AI173" s="118">
        <v>0</v>
      </c>
      <c r="AJ173" s="114" t="s">
        <v>73</v>
      </c>
      <c r="AK173" s="121" t="s">
        <v>73</v>
      </c>
      <c r="AL173" s="114">
        <v>0</v>
      </c>
      <c r="AM173" s="121" t="s">
        <v>73</v>
      </c>
      <c r="AN173" s="121" t="s">
        <v>73</v>
      </c>
      <c r="AO173" s="121" t="s">
        <v>73</v>
      </c>
      <c r="AP173" s="112">
        <f t="shared" si="12"/>
        <v>0</v>
      </c>
      <c r="AQ173" s="112">
        <f>+L173+AD173-AI173</f>
        <v>1650000</v>
      </c>
      <c r="AR173" s="114" t="s">
        <v>65</v>
      </c>
      <c r="AS173" s="118">
        <v>1650000</v>
      </c>
      <c r="AT173" s="114" t="s">
        <v>93</v>
      </c>
      <c r="AU173" s="118">
        <v>0</v>
      </c>
      <c r="AV173" s="122" t="s">
        <v>73</v>
      </c>
      <c r="AW173" s="285">
        <v>1650000</v>
      </c>
      <c r="AX173" s="200">
        <f t="shared" si="13"/>
        <v>0</v>
      </c>
      <c r="AY173" s="123">
        <f t="shared" si="14"/>
        <v>1</v>
      </c>
      <c r="AZ173" s="124">
        <v>1</v>
      </c>
      <c r="BA173" s="122" t="s">
        <v>73</v>
      </c>
      <c r="BB173" s="114" t="s">
        <v>344</v>
      </c>
      <c r="BC173" s="120" t="s">
        <v>3804</v>
      </c>
      <c r="BD173" s="110" t="s">
        <v>65</v>
      </c>
      <c r="BE173" s="110" t="s">
        <v>65</v>
      </c>
    </row>
    <row r="174" spans="2:57" x14ac:dyDescent="0.25">
      <c r="B174" s="110">
        <v>2025</v>
      </c>
      <c r="C174" s="110">
        <v>891780111</v>
      </c>
      <c r="D174" s="110" t="s">
        <v>63</v>
      </c>
      <c r="E174" s="114" t="s">
        <v>3803</v>
      </c>
      <c r="F174" s="114" t="s">
        <v>3802</v>
      </c>
      <c r="G174" s="114">
        <v>0</v>
      </c>
      <c r="H174" s="114" t="s">
        <v>71</v>
      </c>
      <c r="I174" s="110" t="s">
        <v>64</v>
      </c>
      <c r="J174" s="115" t="s">
        <v>81</v>
      </c>
      <c r="K174" s="120" t="s">
        <v>2797</v>
      </c>
      <c r="L174" s="118">
        <v>9750000</v>
      </c>
      <c r="M174" s="110" t="s">
        <v>66</v>
      </c>
      <c r="N174" s="120" t="s">
        <v>3801</v>
      </c>
      <c r="O174" s="120">
        <v>1083014325</v>
      </c>
      <c r="P174" s="114">
        <v>27</v>
      </c>
      <c r="Q174" s="121">
        <v>45670</v>
      </c>
      <c r="R174" s="120">
        <v>2494141000</v>
      </c>
      <c r="S174" s="121">
        <v>45679</v>
      </c>
      <c r="T174" s="118">
        <v>9750000</v>
      </c>
      <c r="U174" s="114" t="s">
        <v>65</v>
      </c>
      <c r="V174" s="118">
        <v>1083554320</v>
      </c>
      <c r="W174" s="111" t="s">
        <v>1331</v>
      </c>
      <c r="X174" s="169">
        <v>45679</v>
      </c>
      <c r="Y174" s="169">
        <v>45679</v>
      </c>
      <c r="Z174" s="169" t="s">
        <v>73</v>
      </c>
      <c r="AA174" s="169">
        <v>45808</v>
      </c>
      <c r="AB174" s="112">
        <f t="shared" si="10"/>
        <v>129</v>
      </c>
      <c r="AC174" s="114">
        <v>1</v>
      </c>
      <c r="AD174" s="277">
        <v>1600000</v>
      </c>
      <c r="AE174" s="114">
        <v>0</v>
      </c>
      <c r="AF174" s="119" t="s">
        <v>73</v>
      </c>
      <c r="AG174" s="112">
        <f t="shared" si="11"/>
        <v>0</v>
      </c>
      <c r="AH174" s="114">
        <v>0</v>
      </c>
      <c r="AI174" s="118">
        <v>0</v>
      </c>
      <c r="AJ174" s="114" t="s">
        <v>73</v>
      </c>
      <c r="AK174" s="121" t="s">
        <v>73</v>
      </c>
      <c r="AL174" s="114">
        <v>0</v>
      </c>
      <c r="AM174" s="121" t="s">
        <v>73</v>
      </c>
      <c r="AN174" s="121" t="s">
        <v>73</v>
      </c>
      <c r="AO174" s="121" t="s">
        <v>73</v>
      </c>
      <c r="AP174" s="112">
        <f t="shared" si="12"/>
        <v>0</v>
      </c>
      <c r="AQ174" s="112">
        <f>+L174+AD174-AI174</f>
        <v>11350000</v>
      </c>
      <c r="AR174" s="114" t="s">
        <v>65</v>
      </c>
      <c r="AS174" s="118">
        <v>11350000</v>
      </c>
      <c r="AT174" s="114" t="s">
        <v>93</v>
      </c>
      <c r="AU174" s="118">
        <v>0</v>
      </c>
      <c r="AV174" s="122" t="s">
        <v>73</v>
      </c>
      <c r="AW174" s="285">
        <v>6050000</v>
      </c>
      <c r="AX174" s="200">
        <f t="shared" si="13"/>
        <v>5300000</v>
      </c>
      <c r="AY174" s="123">
        <f t="shared" si="14"/>
        <v>0.53303964757709255</v>
      </c>
      <c r="AZ174" s="124">
        <v>0.53303964757709255</v>
      </c>
      <c r="BA174" s="122" t="s">
        <v>73</v>
      </c>
      <c r="BB174" s="114" t="s">
        <v>94</v>
      </c>
      <c r="BC174" s="120" t="s">
        <v>3800</v>
      </c>
      <c r="BD174" s="110" t="s">
        <v>65</v>
      </c>
      <c r="BE174" s="110" t="s">
        <v>65</v>
      </c>
    </row>
    <row r="175" spans="2:57" x14ac:dyDescent="0.25">
      <c r="B175" s="110">
        <v>2025</v>
      </c>
      <c r="C175" s="110">
        <v>891780111</v>
      </c>
      <c r="D175" s="110" t="s">
        <v>63</v>
      </c>
      <c r="E175" s="114" t="s">
        <v>3799</v>
      </c>
      <c r="F175" s="114" t="s">
        <v>3798</v>
      </c>
      <c r="G175" s="114">
        <v>0</v>
      </c>
      <c r="H175" s="114" t="s">
        <v>71</v>
      </c>
      <c r="I175" s="110" t="s">
        <v>64</v>
      </c>
      <c r="J175" s="115" t="s">
        <v>81</v>
      </c>
      <c r="K175" s="120" t="s">
        <v>3797</v>
      </c>
      <c r="L175" s="118">
        <v>13781200</v>
      </c>
      <c r="M175" s="110" t="s">
        <v>66</v>
      </c>
      <c r="N175" s="120" t="s">
        <v>3796</v>
      </c>
      <c r="O175" s="120">
        <v>1004373737</v>
      </c>
      <c r="P175" s="114">
        <v>28</v>
      </c>
      <c r="Q175" s="121">
        <v>45670</v>
      </c>
      <c r="R175" s="120">
        <v>5573604000</v>
      </c>
      <c r="S175" s="121">
        <v>45679</v>
      </c>
      <c r="T175" s="118">
        <v>13781200</v>
      </c>
      <c r="U175" s="114" t="s">
        <v>65</v>
      </c>
      <c r="V175" s="118">
        <v>45691169</v>
      </c>
      <c r="W175" s="111" t="s">
        <v>1261</v>
      </c>
      <c r="X175" s="169">
        <v>45679</v>
      </c>
      <c r="Y175" s="169">
        <v>45679</v>
      </c>
      <c r="Z175" s="169" t="s">
        <v>73</v>
      </c>
      <c r="AA175" s="169">
        <v>45808</v>
      </c>
      <c r="AB175" s="112">
        <f t="shared" si="10"/>
        <v>129</v>
      </c>
      <c r="AC175" s="114">
        <v>0</v>
      </c>
      <c r="AD175" s="277">
        <v>0</v>
      </c>
      <c r="AE175" s="114">
        <v>0</v>
      </c>
      <c r="AF175" s="119" t="s">
        <v>73</v>
      </c>
      <c r="AG175" s="112">
        <f t="shared" si="11"/>
        <v>0</v>
      </c>
      <c r="AH175" s="114">
        <v>0</v>
      </c>
      <c r="AI175" s="118">
        <v>0</v>
      </c>
      <c r="AJ175" s="114" t="s">
        <v>73</v>
      </c>
      <c r="AK175" s="121" t="s">
        <v>73</v>
      </c>
      <c r="AL175" s="114">
        <v>0</v>
      </c>
      <c r="AM175" s="121" t="s">
        <v>73</v>
      </c>
      <c r="AN175" s="121" t="s">
        <v>73</v>
      </c>
      <c r="AO175" s="121" t="s">
        <v>73</v>
      </c>
      <c r="AP175" s="112">
        <f t="shared" si="12"/>
        <v>0</v>
      </c>
      <c r="AQ175" s="112">
        <f>+L175+AD175-AI175</f>
        <v>13781200</v>
      </c>
      <c r="AR175" s="114" t="s">
        <v>65</v>
      </c>
      <c r="AS175" s="118">
        <v>13781200</v>
      </c>
      <c r="AT175" s="114" t="s">
        <v>93</v>
      </c>
      <c r="AU175" s="118">
        <v>0</v>
      </c>
      <c r="AV175" s="122" t="s">
        <v>73</v>
      </c>
      <c r="AW175" s="285">
        <v>7469200</v>
      </c>
      <c r="AX175" s="200">
        <f t="shared" si="13"/>
        <v>6312000</v>
      </c>
      <c r="AY175" s="123">
        <f t="shared" si="14"/>
        <v>0.5419847328244275</v>
      </c>
      <c r="AZ175" s="124">
        <v>0.5419847328244275</v>
      </c>
      <c r="BA175" s="122" t="s">
        <v>73</v>
      </c>
      <c r="BB175" s="114" t="s">
        <v>94</v>
      </c>
      <c r="BC175" s="120" t="s">
        <v>3795</v>
      </c>
      <c r="BD175" s="110" t="s">
        <v>65</v>
      </c>
      <c r="BE175" s="110" t="s">
        <v>65</v>
      </c>
    </row>
    <row r="176" spans="2:57" x14ac:dyDescent="0.25">
      <c r="B176" s="110">
        <v>2025</v>
      </c>
      <c r="C176" s="110">
        <v>891780111</v>
      </c>
      <c r="D176" s="110" t="s">
        <v>63</v>
      </c>
      <c r="E176" s="114" t="s">
        <v>3794</v>
      </c>
      <c r="F176" s="114" t="s">
        <v>3793</v>
      </c>
      <c r="G176" s="114">
        <v>0</v>
      </c>
      <c r="H176" s="114" t="s">
        <v>71</v>
      </c>
      <c r="I176" s="110" t="s">
        <v>64</v>
      </c>
      <c r="J176" s="115" t="s">
        <v>81</v>
      </c>
      <c r="K176" s="120" t="s">
        <v>3792</v>
      </c>
      <c r="L176" s="118">
        <v>14307200</v>
      </c>
      <c r="M176" s="110" t="s">
        <v>66</v>
      </c>
      <c r="N176" s="120" t="s">
        <v>3791</v>
      </c>
      <c r="O176" s="120">
        <v>57427768</v>
      </c>
      <c r="P176" s="114">
        <v>28</v>
      </c>
      <c r="Q176" s="121">
        <v>45670</v>
      </c>
      <c r="R176" s="120">
        <v>5573604000</v>
      </c>
      <c r="S176" s="121">
        <v>45679</v>
      </c>
      <c r="T176" s="118">
        <v>14307200</v>
      </c>
      <c r="U176" s="114" t="s">
        <v>65</v>
      </c>
      <c r="V176" s="118">
        <v>36557666</v>
      </c>
      <c r="W176" s="111" t="s">
        <v>1512</v>
      </c>
      <c r="X176" s="169">
        <v>45679</v>
      </c>
      <c r="Y176" s="169">
        <v>45679</v>
      </c>
      <c r="Z176" s="169" t="s">
        <v>73</v>
      </c>
      <c r="AA176" s="169">
        <v>45808</v>
      </c>
      <c r="AB176" s="112">
        <f t="shared" si="10"/>
        <v>129</v>
      </c>
      <c r="AC176" s="114">
        <v>0</v>
      </c>
      <c r="AD176" s="277">
        <v>0</v>
      </c>
      <c r="AE176" s="114">
        <v>0</v>
      </c>
      <c r="AF176" s="119" t="s">
        <v>73</v>
      </c>
      <c r="AG176" s="112">
        <f t="shared" si="11"/>
        <v>0</v>
      </c>
      <c r="AH176" s="114">
        <v>0</v>
      </c>
      <c r="AI176" s="118">
        <v>0</v>
      </c>
      <c r="AJ176" s="114" t="s">
        <v>73</v>
      </c>
      <c r="AK176" s="121" t="s">
        <v>73</v>
      </c>
      <c r="AL176" s="114">
        <v>0</v>
      </c>
      <c r="AM176" s="121" t="s">
        <v>73</v>
      </c>
      <c r="AN176" s="121" t="s">
        <v>73</v>
      </c>
      <c r="AO176" s="121" t="s">
        <v>73</v>
      </c>
      <c r="AP176" s="112">
        <f t="shared" si="12"/>
        <v>0</v>
      </c>
      <c r="AQ176" s="112">
        <f>+L176+AD176-AI176</f>
        <v>14307200</v>
      </c>
      <c r="AR176" s="114" t="s">
        <v>65</v>
      </c>
      <c r="AS176" s="118">
        <v>14307200</v>
      </c>
      <c r="AT176" s="114" t="s">
        <v>93</v>
      </c>
      <c r="AU176" s="118">
        <v>0</v>
      </c>
      <c r="AV176" s="122" t="s">
        <v>73</v>
      </c>
      <c r="AW176" s="285">
        <v>7995200</v>
      </c>
      <c r="AX176" s="200">
        <f t="shared" si="13"/>
        <v>6312000</v>
      </c>
      <c r="AY176" s="123">
        <f t="shared" si="14"/>
        <v>0.55882352941176472</v>
      </c>
      <c r="AZ176" s="124">
        <v>0.55882352941176472</v>
      </c>
      <c r="BA176" s="122" t="s">
        <v>73</v>
      </c>
      <c r="BB176" s="114" t="s">
        <v>94</v>
      </c>
      <c r="BC176" s="120" t="s">
        <v>3790</v>
      </c>
      <c r="BD176" s="110" t="s">
        <v>65</v>
      </c>
      <c r="BE176" s="110" t="s">
        <v>65</v>
      </c>
    </row>
    <row r="177" spans="2:57" x14ac:dyDescent="0.25">
      <c r="B177" s="110">
        <v>2025</v>
      </c>
      <c r="C177" s="110">
        <v>891780111</v>
      </c>
      <c r="D177" s="110" t="s">
        <v>63</v>
      </c>
      <c r="E177" s="114" t="s">
        <v>3789</v>
      </c>
      <c r="F177" s="114" t="s">
        <v>3788</v>
      </c>
      <c r="G177" s="114">
        <v>0</v>
      </c>
      <c r="H177" s="114" t="s">
        <v>71</v>
      </c>
      <c r="I177" s="110" t="s">
        <v>64</v>
      </c>
      <c r="J177" s="115" t="s">
        <v>81</v>
      </c>
      <c r="K177" s="120" t="s">
        <v>3787</v>
      </c>
      <c r="L177" s="118">
        <v>9825000</v>
      </c>
      <c r="M177" s="110" t="s">
        <v>66</v>
      </c>
      <c r="N177" s="120" t="s">
        <v>3786</v>
      </c>
      <c r="O177" s="120">
        <v>1082889446</v>
      </c>
      <c r="P177" s="114">
        <v>27</v>
      </c>
      <c r="Q177" s="121">
        <v>45670</v>
      </c>
      <c r="R177" s="120">
        <v>2494141000</v>
      </c>
      <c r="S177" s="121">
        <v>45679</v>
      </c>
      <c r="T177" s="118">
        <v>9825000</v>
      </c>
      <c r="U177" s="114" t="s">
        <v>65</v>
      </c>
      <c r="V177" s="118">
        <v>85467461</v>
      </c>
      <c r="W177" s="111" t="s">
        <v>1478</v>
      </c>
      <c r="X177" s="169">
        <v>45679</v>
      </c>
      <c r="Y177" s="169">
        <v>45679</v>
      </c>
      <c r="Z177" s="169" t="s">
        <v>73</v>
      </c>
      <c r="AA177" s="169">
        <v>45808</v>
      </c>
      <c r="AB177" s="112">
        <f t="shared" si="10"/>
        <v>129</v>
      </c>
      <c r="AC177" s="114">
        <v>0</v>
      </c>
      <c r="AD177" s="277">
        <v>0</v>
      </c>
      <c r="AE177" s="114">
        <v>0</v>
      </c>
      <c r="AF177" s="119" t="s">
        <v>73</v>
      </c>
      <c r="AG177" s="112">
        <f t="shared" si="11"/>
        <v>0</v>
      </c>
      <c r="AH177" s="114">
        <v>0</v>
      </c>
      <c r="AI177" s="118">
        <v>0</v>
      </c>
      <c r="AJ177" s="114" t="s">
        <v>73</v>
      </c>
      <c r="AK177" s="121" t="s">
        <v>73</v>
      </c>
      <c r="AL177" s="114">
        <v>0</v>
      </c>
      <c r="AM177" s="121" t="s">
        <v>73</v>
      </c>
      <c r="AN177" s="121" t="s">
        <v>73</v>
      </c>
      <c r="AO177" s="121" t="s">
        <v>73</v>
      </c>
      <c r="AP177" s="112">
        <f t="shared" si="12"/>
        <v>0</v>
      </c>
      <c r="AQ177" s="112">
        <f>+L177+AD177-AI177</f>
        <v>9825000</v>
      </c>
      <c r="AR177" s="114" t="s">
        <v>65</v>
      </c>
      <c r="AS177" s="118">
        <v>9825000</v>
      </c>
      <c r="AT177" s="114" t="s">
        <v>93</v>
      </c>
      <c r="AU177" s="118">
        <v>0</v>
      </c>
      <c r="AV177" s="122" t="s">
        <v>73</v>
      </c>
      <c r="AW177" s="285">
        <v>5325000</v>
      </c>
      <c r="AX177" s="200">
        <f t="shared" si="13"/>
        <v>4500000</v>
      </c>
      <c r="AY177" s="123">
        <f t="shared" si="14"/>
        <v>0.5419847328244275</v>
      </c>
      <c r="AZ177" s="124">
        <v>0.5419847328244275</v>
      </c>
      <c r="BA177" s="122" t="s">
        <v>73</v>
      </c>
      <c r="BB177" s="114" t="s">
        <v>94</v>
      </c>
      <c r="BC177" s="120" t="s">
        <v>3785</v>
      </c>
      <c r="BD177" s="110" t="s">
        <v>65</v>
      </c>
      <c r="BE177" s="110" t="s">
        <v>65</v>
      </c>
    </row>
    <row r="178" spans="2:57" x14ac:dyDescent="0.25">
      <c r="B178" s="110">
        <v>2025</v>
      </c>
      <c r="C178" s="110">
        <v>891780111</v>
      </c>
      <c r="D178" s="110" t="s">
        <v>63</v>
      </c>
      <c r="E178" s="114" t="s">
        <v>3784</v>
      </c>
      <c r="F178" s="114" t="s">
        <v>3783</v>
      </c>
      <c r="G178" s="114">
        <v>0</v>
      </c>
      <c r="H178" s="114" t="s">
        <v>71</v>
      </c>
      <c r="I178" s="110" t="s">
        <v>64</v>
      </c>
      <c r="J178" s="115" t="s">
        <v>81</v>
      </c>
      <c r="K178" s="120" t="s">
        <v>3782</v>
      </c>
      <c r="L178" s="118">
        <v>9825000</v>
      </c>
      <c r="M178" s="110" t="s">
        <v>66</v>
      </c>
      <c r="N178" s="120" t="s">
        <v>3781</v>
      </c>
      <c r="O178" s="120">
        <v>1084731269</v>
      </c>
      <c r="P178" s="114">
        <v>27</v>
      </c>
      <c r="Q178" s="121">
        <v>45670</v>
      </c>
      <c r="R178" s="120">
        <v>2494141000</v>
      </c>
      <c r="S178" s="121">
        <v>45679</v>
      </c>
      <c r="T178" s="118">
        <v>9825000</v>
      </c>
      <c r="U178" s="114" t="s">
        <v>65</v>
      </c>
      <c r="V178" s="118">
        <v>85467461</v>
      </c>
      <c r="W178" s="111" t="s">
        <v>1478</v>
      </c>
      <c r="X178" s="169">
        <v>45679</v>
      </c>
      <c r="Y178" s="169">
        <v>45679</v>
      </c>
      <c r="Z178" s="169" t="s">
        <v>73</v>
      </c>
      <c r="AA178" s="169">
        <v>45808</v>
      </c>
      <c r="AB178" s="112">
        <f t="shared" si="10"/>
        <v>129</v>
      </c>
      <c r="AC178" s="114">
        <v>0</v>
      </c>
      <c r="AD178" s="277">
        <v>0</v>
      </c>
      <c r="AE178" s="114">
        <v>0</v>
      </c>
      <c r="AF178" s="119" t="s">
        <v>73</v>
      </c>
      <c r="AG178" s="112">
        <f t="shared" si="11"/>
        <v>0</v>
      </c>
      <c r="AH178" s="114">
        <v>0</v>
      </c>
      <c r="AI178" s="118">
        <v>0</v>
      </c>
      <c r="AJ178" s="114" t="s">
        <v>73</v>
      </c>
      <c r="AK178" s="121" t="s">
        <v>73</v>
      </c>
      <c r="AL178" s="114">
        <v>0</v>
      </c>
      <c r="AM178" s="121" t="s">
        <v>73</v>
      </c>
      <c r="AN178" s="121" t="s">
        <v>73</v>
      </c>
      <c r="AO178" s="121" t="s">
        <v>73</v>
      </c>
      <c r="AP178" s="112">
        <f t="shared" si="12"/>
        <v>0</v>
      </c>
      <c r="AQ178" s="112">
        <f>+L178+AD178-AI178</f>
        <v>9825000</v>
      </c>
      <c r="AR178" s="114" t="s">
        <v>65</v>
      </c>
      <c r="AS178" s="118">
        <v>9825000</v>
      </c>
      <c r="AT178" s="114" t="s">
        <v>93</v>
      </c>
      <c r="AU178" s="118">
        <v>0</v>
      </c>
      <c r="AV178" s="122" t="s">
        <v>73</v>
      </c>
      <c r="AW178" s="285">
        <v>5325000</v>
      </c>
      <c r="AX178" s="200">
        <f t="shared" si="13"/>
        <v>4500000</v>
      </c>
      <c r="AY178" s="123">
        <f t="shared" si="14"/>
        <v>0.5419847328244275</v>
      </c>
      <c r="AZ178" s="124">
        <v>0.5419847328244275</v>
      </c>
      <c r="BA178" s="122" t="s">
        <v>73</v>
      </c>
      <c r="BB178" s="114" t="s">
        <v>94</v>
      </c>
      <c r="BC178" s="120" t="s">
        <v>3780</v>
      </c>
      <c r="BD178" s="110" t="s">
        <v>65</v>
      </c>
      <c r="BE178" s="110" t="s">
        <v>65</v>
      </c>
    </row>
    <row r="179" spans="2:57" x14ac:dyDescent="0.25">
      <c r="B179" s="110">
        <v>2025</v>
      </c>
      <c r="C179" s="110">
        <v>891780111</v>
      </c>
      <c r="D179" s="110" t="s">
        <v>63</v>
      </c>
      <c r="E179" s="114" t="s">
        <v>3779</v>
      </c>
      <c r="F179" s="114" t="s">
        <v>3778</v>
      </c>
      <c r="G179" s="114">
        <v>0</v>
      </c>
      <c r="H179" s="114" t="s">
        <v>71</v>
      </c>
      <c r="I179" s="110" t="s">
        <v>64</v>
      </c>
      <c r="J179" s="115" t="s">
        <v>81</v>
      </c>
      <c r="K179" s="120" t="s">
        <v>3777</v>
      </c>
      <c r="L179" s="118">
        <v>11925000</v>
      </c>
      <c r="M179" s="110" t="s">
        <v>66</v>
      </c>
      <c r="N179" s="120" t="s">
        <v>3776</v>
      </c>
      <c r="O179" s="120">
        <v>1082968870</v>
      </c>
      <c r="P179" s="114">
        <v>27</v>
      </c>
      <c r="Q179" s="121">
        <v>45670</v>
      </c>
      <c r="R179" s="120">
        <v>2494141000</v>
      </c>
      <c r="S179" s="121">
        <v>45679</v>
      </c>
      <c r="T179" s="118">
        <v>11925000</v>
      </c>
      <c r="U179" s="114" t="s">
        <v>65</v>
      </c>
      <c r="V179" s="118">
        <v>57426272</v>
      </c>
      <c r="W179" s="111" t="s">
        <v>3157</v>
      </c>
      <c r="X179" s="169">
        <v>45679</v>
      </c>
      <c r="Y179" s="169">
        <v>45679</v>
      </c>
      <c r="Z179" s="169" t="s">
        <v>73</v>
      </c>
      <c r="AA179" s="169">
        <v>45808</v>
      </c>
      <c r="AB179" s="112">
        <f t="shared" si="10"/>
        <v>129</v>
      </c>
      <c r="AC179" s="114">
        <v>0</v>
      </c>
      <c r="AD179" s="277">
        <v>0</v>
      </c>
      <c r="AE179" s="114">
        <v>0</v>
      </c>
      <c r="AF179" s="119" t="s">
        <v>73</v>
      </c>
      <c r="AG179" s="112">
        <f t="shared" si="11"/>
        <v>0</v>
      </c>
      <c r="AH179" s="114">
        <v>0</v>
      </c>
      <c r="AI179" s="118">
        <v>0</v>
      </c>
      <c r="AJ179" s="114" t="s">
        <v>73</v>
      </c>
      <c r="AK179" s="121" t="s">
        <v>73</v>
      </c>
      <c r="AL179" s="114">
        <v>0</v>
      </c>
      <c r="AM179" s="121" t="s">
        <v>73</v>
      </c>
      <c r="AN179" s="121" t="s">
        <v>73</v>
      </c>
      <c r="AO179" s="121" t="s">
        <v>73</v>
      </c>
      <c r="AP179" s="112">
        <f t="shared" si="12"/>
        <v>0</v>
      </c>
      <c r="AQ179" s="112">
        <f>+L179+AD179-AI179</f>
        <v>11925000</v>
      </c>
      <c r="AR179" s="114" t="s">
        <v>65</v>
      </c>
      <c r="AS179" s="118">
        <v>11925000</v>
      </c>
      <c r="AT179" s="114" t="s">
        <v>93</v>
      </c>
      <c r="AU179" s="118">
        <v>0</v>
      </c>
      <c r="AV179" s="122" t="s">
        <v>73</v>
      </c>
      <c r="AW179" s="285">
        <v>6625000</v>
      </c>
      <c r="AX179" s="200">
        <f t="shared" si="13"/>
        <v>5300000</v>
      </c>
      <c r="AY179" s="123">
        <f t="shared" si="14"/>
        <v>0.55555555555555558</v>
      </c>
      <c r="AZ179" s="124">
        <v>0.55555555555555558</v>
      </c>
      <c r="BA179" s="122" t="s">
        <v>73</v>
      </c>
      <c r="BB179" s="114" t="s">
        <v>94</v>
      </c>
      <c r="BC179" s="120" t="s">
        <v>3775</v>
      </c>
      <c r="BD179" s="110" t="s">
        <v>65</v>
      </c>
      <c r="BE179" s="110" t="s">
        <v>65</v>
      </c>
    </row>
    <row r="180" spans="2:57" x14ac:dyDescent="0.25">
      <c r="B180" s="110">
        <v>2025</v>
      </c>
      <c r="C180" s="110">
        <v>891780111</v>
      </c>
      <c r="D180" s="110" t="s">
        <v>63</v>
      </c>
      <c r="E180" s="114" t="s">
        <v>3774</v>
      </c>
      <c r="F180" s="114" t="s">
        <v>3773</v>
      </c>
      <c r="G180" s="114">
        <v>0</v>
      </c>
      <c r="H180" s="114" t="s">
        <v>71</v>
      </c>
      <c r="I180" s="110" t="s">
        <v>64</v>
      </c>
      <c r="J180" s="115" t="s">
        <v>81</v>
      </c>
      <c r="K180" s="120" t="s">
        <v>3772</v>
      </c>
      <c r="L180" s="118">
        <v>33580000</v>
      </c>
      <c r="M180" s="110" t="s">
        <v>66</v>
      </c>
      <c r="N180" s="120" t="s">
        <v>3771</v>
      </c>
      <c r="O180" s="120">
        <v>79488380</v>
      </c>
      <c r="P180" s="114">
        <v>28</v>
      </c>
      <c r="Q180" s="121">
        <v>45670</v>
      </c>
      <c r="R180" s="120">
        <v>5573604000</v>
      </c>
      <c r="S180" s="121">
        <v>45679</v>
      </c>
      <c r="T180" s="118">
        <v>33580000</v>
      </c>
      <c r="U180" s="114" t="s">
        <v>65</v>
      </c>
      <c r="V180" s="118">
        <v>85455983</v>
      </c>
      <c r="W180" s="111" t="s">
        <v>1523</v>
      </c>
      <c r="X180" s="169">
        <v>45679</v>
      </c>
      <c r="Y180" s="169">
        <v>45679</v>
      </c>
      <c r="Z180" s="169" t="s">
        <v>73</v>
      </c>
      <c r="AA180" s="169">
        <v>45808</v>
      </c>
      <c r="AB180" s="112">
        <f t="shared" si="10"/>
        <v>129</v>
      </c>
      <c r="AC180" s="114">
        <v>0</v>
      </c>
      <c r="AD180" s="277">
        <v>0</v>
      </c>
      <c r="AE180" s="114">
        <v>0</v>
      </c>
      <c r="AF180" s="119" t="s">
        <v>73</v>
      </c>
      <c r="AG180" s="112">
        <f t="shared" si="11"/>
        <v>0</v>
      </c>
      <c r="AH180" s="114">
        <v>0</v>
      </c>
      <c r="AI180" s="118">
        <v>0</v>
      </c>
      <c r="AJ180" s="114" t="s">
        <v>73</v>
      </c>
      <c r="AK180" s="121" t="s">
        <v>73</v>
      </c>
      <c r="AL180" s="114">
        <v>0</v>
      </c>
      <c r="AM180" s="121" t="s">
        <v>73</v>
      </c>
      <c r="AN180" s="121" t="s">
        <v>73</v>
      </c>
      <c r="AO180" s="121" t="s">
        <v>73</v>
      </c>
      <c r="AP180" s="112">
        <f t="shared" si="12"/>
        <v>0</v>
      </c>
      <c r="AQ180" s="112">
        <f>+L180+AD180-AI180</f>
        <v>33580000</v>
      </c>
      <c r="AR180" s="114" t="s">
        <v>65</v>
      </c>
      <c r="AS180" s="118">
        <v>33580000</v>
      </c>
      <c r="AT180" s="114" t="s">
        <v>93</v>
      </c>
      <c r="AU180" s="118">
        <v>0</v>
      </c>
      <c r="AV180" s="122" t="s">
        <v>73</v>
      </c>
      <c r="AW180" s="285">
        <v>18980000</v>
      </c>
      <c r="AX180" s="200">
        <f t="shared" si="13"/>
        <v>14600000</v>
      </c>
      <c r="AY180" s="123">
        <f t="shared" si="14"/>
        <v>0.56521739130434778</v>
      </c>
      <c r="AZ180" s="124">
        <v>0.56521739130434778</v>
      </c>
      <c r="BA180" s="122" t="s">
        <v>73</v>
      </c>
      <c r="BB180" s="114" t="s">
        <v>94</v>
      </c>
      <c r="BC180" s="120" t="s">
        <v>3770</v>
      </c>
      <c r="BD180" s="110" t="s">
        <v>65</v>
      </c>
      <c r="BE180" s="110" t="s">
        <v>65</v>
      </c>
    </row>
    <row r="181" spans="2:57" x14ac:dyDescent="0.25">
      <c r="B181" s="110">
        <v>2025</v>
      </c>
      <c r="C181" s="110">
        <v>891780111</v>
      </c>
      <c r="D181" s="110" t="s">
        <v>63</v>
      </c>
      <c r="E181" s="114" t="s">
        <v>3769</v>
      </c>
      <c r="F181" s="114" t="s">
        <v>3768</v>
      </c>
      <c r="G181" s="114">
        <v>0</v>
      </c>
      <c r="H181" s="114" t="s">
        <v>71</v>
      </c>
      <c r="I181" s="110" t="s">
        <v>64</v>
      </c>
      <c r="J181" s="115" t="s">
        <v>81</v>
      </c>
      <c r="K181" s="120" t="s">
        <v>3767</v>
      </c>
      <c r="L181" s="118">
        <v>17041500</v>
      </c>
      <c r="M181" s="110" t="s">
        <v>66</v>
      </c>
      <c r="N181" s="120" t="s">
        <v>3766</v>
      </c>
      <c r="O181" s="120">
        <v>85154107</v>
      </c>
      <c r="P181" s="114">
        <v>28</v>
      </c>
      <c r="Q181" s="121">
        <v>45670</v>
      </c>
      <c r="R181" s="120">
        <v>5573604000</v>
      </c>
      <c r="S181" s="121">
        <v>45679</v>
      </c>
      <c r="T181" s="118">
        <v>17041500</v>
      </c>
      <c r="U181" s="114" t="s">
        <v>65</v>
      </c>
      <c r="V181" s="118">
        <v>84452087</v>
      </c>
      <c r="W181" s="111" t="s">
        <v>1785</v>
      </c>
      <c r="X181" s="169">
        <v>45679</v>
      </c>
      <c r="Y181" s="169">
        <v>45679</v>
      </c>
      <c r="Z181" s="169" t="s">
        <v>73</v>
      </c>
      <c r="AA181" s="169">
        <v>45808</v>
      </c>
      <c r="AB181" s="112">
        <f t="shared" si="10"/>
        <v>129</v>
      </c>
      <c r="AC181" s="114">
        <v>0</v>
      </c>
      <c r="AD181" s="277">
        <v>0</v>
      </c>
      <c r="AE181" s="114">
        <v>0</v>
      </c>
      <c r="AF181" s="119" t="s">
        <v>73</v>
      </c>
      <c r="AG181" s="112">
        <f t="shared" si="11"/>
        <v>0</v>
      </c>
      <c r="AH181" s="114">
        <v>0</v>
      </c>
      <c r="AI181" s="118">
        <v>0</v>
      </c>
      <c r="AJ181" s="114" t="s">
        <v>73</v>
      </c>
      <c r="AK181" s="121" t="s">
        <v>73</v>
      </c>
      <c r="AL181" s="114">
        <v>0</v>
      </c>
      <c r="AM181" s="121" t="s">
        <v>73</v>
      </c>
      <c r="AN181" s="121" t="s">
        <v>73</v>
      </c>
      <c r="AO181" s="121" t="s">
        <v>73</v>
      </c>
      <c r="AP181" s="112">
        <f t="shared" si="12"/>
        <v>0</v>
      </c>
      <c r="AQ181" s="112">
        <f>+L181+AD181-AI181</f>
        <v>17041500</v>
      </c>
      <c r="AR181" s="114" t="s">
        <v>65</v>
      </c>
      <c r="AS181" s="118">
        <v>17041500</v>
      </c>
      <c r="AT181" s="114" t="s">
        <v>93</v>
      </c>
      <c r="AU181" s="118">
        <v>0</v>
      </c>
      <c r="AV181" s="122" t="s">
        <v>73</v>
      </c>
      <c r="AW181" s="285">
        <v>9467500</v>
      </c>
      <c r="AX181" s="200">
        <f t="shared" si="13"/>
        <v>7574000</v>
      </c>
      <c r="AY181" s="123">
        <f t="shared" si="14"/>
        <v>0.55555555555555558</v>
      </c>
      <c r="AZ181" s="124">
        <v>0.55555555555555558</v>
      </c>
      <c r="BA181" s="122" t="s">
        <v>73</v>
      </c>
      <c r="BB181" s="114" t="s">
        <v>94</v>
      </c>
      <c r="BC181" s="120" t="s">
        <v>3765</v>
      </c>
      <c r="BD181" s="110" t="s">
        <v>65</v>
      </c>
      <c r="BE181" s="110" t="s">
        <v>65</v>
      </c>
    </row>
    <row r="182" spans="2:57" x14ac:dyDescent="0.25">
      <c r="B182" s="110">
        <v>2025</v>
      </c>
      <c r="C182" s="110">
        <v>891780111</v>
      </c>
      <c r="D182" s="110" t="s">
        <v>63</v>
      </c>
      <c r="E182" s="114" t="s">
        <v>3764</v>
      </c>
      <c r="F182" s="114" t="s">
        <v>3763</v>
      </c>
      <c r="G182" s="114">
        <v>0</v>
      </c>
      <c r="H182" s="114" t="s">
        <v>71</v>
      </c>
      <c r="I182" s="110" t="s">
        <v>64</v>
      </c>
      <c r="J182" s="115" t="s">
        <v>81</v>
      </c>
      <c r="K182" s="120" t="s">
        <v>3762</v>
      </c>
      <c r="L182" s="118">
        <v>13110000</v>
      </c>
      <c r="M182" s="110" t="s">
        <v>66</v>
      </c>
      <c r="N182" s="120" t="s">
        <v>3761</v>
      </c>
      <c r="O182" s="120">
        <v>7144425</v>
      </c>
      <c r="P182" s="114">
        <v>27</v>
      </c>
      <c r="Q182" s="121">
        <v>45670</v>
      </c>
      <c r="R182" s="120">
        <v>2494141000</v>
      </c>
      <c r="S182" s="121">
        <v>45680</v>
      </c>
      <c r="T182" s="118">
        <v>13110000</v>
      </c>
      <c r="U182" s="114" t="s">
        <v>65</v>
      </c>
      <c r="V182" s="118">
        <v>85467461</v>
      </c>
      <c r="W182" s="111" t="s">
        <v>1478</v>
      </c>
      <c r="X182" s="169">
        <v>45680</v>
      </c>
      <c r="Y182" s="169">
        <v>45680</v>
      </c>
      <c r="Z182" s="169" t="s">
        <v>73</v>
      </c>
      <c r="AA182" s="169">
        <v>45808</v>
      </c>
      <c r="AB182" s="112">
        <f t="shared" si="10"/>
        <v>128</v>
      </c>
      <c r="AC182" s="114">
        <v>0</v>
      </c>
      <c r="AD182" s="277">
        <v>0</v>
      </c>
      <c r="AE182" s="114">
        <v>0</v>
      </c>
      <c r="AF182" s="119" t="s">
        <v>73</v>
      </c>
      <c r="AG182" s="112">
        <f t="shared" si="11"/>
        <v>0</v>
      </c>
      <c r="AH182" s="114">
        <v>0</v>
      </c>
      <c r="AI182" s="118">
        <v>0</v>
      </c>
      <c r="AJ182" s="114" t="s">
        <v>73</v>
      </c>
      <c r="AK182" s="121" t="s">
        <v>73</v>
      </c>
      <c r="AL182" s="114">
        <v>0</v>
      </c>
      <c r="AM182" s="121" t="s">
        <v>73</v>
      </c>
      <c r="AN182" s="121" t="s">
        <v>73</v>
      </c>
      <c r="AO182" s="121" t="s">
        <v>73</v>
      </c>
      <c r="AP182" s="112">
        <f t="shared" si="12"/>
        <v>0</v>
      </c>
      <c r="AQ182" s="112">
        <f>+L182+AD182-AI182</f>
        <v>13110000</v>
      </c>
      <c r="AR182" s="114" t="s">
        <v>65</v>
      </c>
      <c r="AS182" s="118">
        <v>13110000</v>
      </c>
      <c r="AT182" s="114" t="s">
        <v>93</v>
      </c>
      <c r="AU182" s="118">
        <v>0</v>
      </c>
      <c r="AV182" s="122" t="s">
        <v>73</v>
      </c>
      <c r="AW182" s="285">
        <v>5700000</v>
      </c>
      <c r="AX182" s="200">
        <f t="shared" si="13"/>
        <v>7410000</v>
      </c>
      <c r="AY182" s="123">
        <f t="shared" si="14"/>
        <v>0.43478260869565216</v>
      </c>
      <c r="AZ182" s="124">
        <v>0.43478260869565216</v>
      </c>
      <c r="BA182" s="122" t="s">
        <v>73</v>
      </c>
      <c r="BB182" s="114" t="s">
        <v>94</v>
      </c>
      <c r="BC182" s="120" t="s">
        <v>3760</v>
      </c>
      <c r="BD182" s="110" t="s">
        <v>65</v>
      </c>
      <c r="BE182" s="110" t="s">
        <v>65</v>
      </c>
    </row>
    <row r="183" spans="2:57" x14ac:dyDescent="0.25">
      <c r="B183" s="110">
        <v>2025</v>
      </c>
      <c r="C183" s="110">
        <v>891780111</v>
      </c>
      <c r="D183" s="110" t="s">
        <v>63</v>
      </c>
      <c r="E183" s="114" t="s">
        <v>3759</v>
      </c>
      <c r="F183" s="114" t="s">
        <v>3758</v>
      </c>
      <c r="G183" s="114">
        <v>0</v>
      </c>
      <c r="H183" s="114" t="s">
        <v>71</v>
      </c>
      <c r="I183" s="110" t="s">
        <v>64</v>
      </c>
      <c r="J183" s="115" t="s">
        <v>81</v>
      </c>
      <c r="K183" s="120" t="s">
        <v>3757</v>
      </c>
      <c r="L183" s="118">
        <v>12013400</v>
      </c>
      <c r="M183" s="110" t="s">
        <v>66</v>
      </c>
      <c r="N183" s="120" t="s">
        <v>3756</v>
      </c>
      <c r="O183" s="120">
        <v>9091645</v>
      </c>
      <c r="P183" s="114">
        <v>28</v>
      </c>
      <c r="Q183" s="121">
        <v>45670</v>
      </c>
      <c r="R183" s="120">
        <v>5573604000</v>
      </c>
      <c r="S183" s="121">
        <v>45680</v>
      </c>
      <c r="T183" s="118">
        <v>12013400</v>
      </c>
      <c r="U183" s="114" t="s">
        <v>65</v>
      </c>
      <c r="V183" s="118">
        <v>36557666</v>
      </c>
      <c r="W183" s="111" t="s">
        <v>1512</v>
      </c>
      <c r="X183" s="169">
        <v>45680</v>
      </c>
      <c r="Y183" s="169">
        <v>45680</v>
      </c>
      <c r="Z183" s="169" t="s">
        <v>73</v>
      </c>
      <c r="AA183" s="169">
        <v>45808</v>
      </c>
      <c r="AB183" s="112">
        <f t="shared" si="10"/>
        <v>128</v>
      </c>
      <c r="AC183" s="114">
        <v>0</v>
      </c>
      <c r="AD183" s="277">
        <v>0</v>
      </c>
      <c r="AE183" s="114">
        <v>0</v>
      </c>
      <c r="AF183" s="119" t="s">
        <v>73</v>
      </c>
      <c r="AG183" s="112">
        <f t="shared" si="11"/>
        <v>0</v>
      </c>
      <c r="AH183" s="114">
        <v>0</v>
      </c>
      <c r="AI183" s="118">
        <v>0</v>
      </c>
      <c r="AJ183" s="114" t="s">
        <v>73</v>
      </c>
      <c r="AK183" s="121" t="s">
        <v>73</v>
      </c>
      <c r="AL183" s="114">
        <v>0</v>
      </c>
      <c r="AM183" s="121" t="s">
        <v>73</v>
      </c>
      <c r="AN183" s="121" t="s">
        <v>73</v>
      </c>
      <c r="AO183" s="121" t="s">
        <v>73</v>
      </c>
      <c r="AP183" s="112">
        <f t="shared" si="12"/>
        <v>0</v>
      </c>
      <c r="AQ183" s="112">
        <f>+L183+AD183-AI183</f>
        <v>12013400</v>
      </c>
      <c r="AR183" s="114" t="s">
        <v>65</v>
      </c>
      <c r="AS183" s="118">
        <v>12013400</v>
      </c>
      <c r="AT183" s="114" t="s">
        <v>93</v>
      </c>
      <c r="AU183" s="118">
        <v>0</v>
      </c>
      <c r="AV183" s="122" t="s">
        <v>73</v>
      </c>
      <c r="AW183" s="285">
        <v>5300000</v>
      </c>
      <c r="AX183" s="200">
        <f t="shared" si="13"/>
        <v>6713400</v>
      </c>
      <c r="AY183" s="123">
        <f t="shared" si="14"/>
        <v>0.44117402234171843</v>
      </c>
      <c r="AZ183" s="124">
        <v>0.44117402234171843</v>
      </c>
      <c r="BA183" s="122" t="s">
        <v>73</v>
      </c>
      <c r="BB183" s="114" t="s">
        <v>94</v>
      </c>
      <c r="BC183" s="120" t="s">
        <v>3755</v>
      </c>
      <c r="BD183" s="110" t="s">
        <v>65</v>
      </c>
      <c r="BE183" s="110" t="s">
        <v>65</v>
      </c>
    </row>
    <row r="184" spans="2:57" x14ac:dyDescent="0.25">
      <c r="B184" s="110">
        <v>2025</v>
      </c>
      <c r="C184" s="110">
        <v>891780111</v>
      </c>
      <c r="D184" s="110" t="s">
        <v>63</v>
      </c>
      <c r="E184" s="114" t="s">
        <v>3754</v>
      </c>
      <c r="F184" s="114" t="s">
        <v>3753</v>
      </c>
      <c r="G184" s="114">
        <v>0</v>
      </c>
      <c r="H184" s="114" t="s">
        <v>71</v>
      </c>
      <c r="I184" s="110" t="s">
        <v>64</v>
      </c>
      <c r="J184" s="115" t="s">
        <v>81</v>
      </c>
      <c r="K184" s="120" t="s">
        <v>3752</v>
      </c>
      <c r="L184" s="118">
        <v>9750000</v>
      </c>
      <c r="M184" s="110" t="s">
        <v>66</v>
      </c>
      <c r="N184" s="120" t="s">
        <v>3751</v>
      </c>
      <c r="O184" s="120">
        <v>9738364</v>
      </c>
      <c r="P184" s="114">
        <v>27</v>
      </c>
      <c r="Q184" s="121">
        <v>45670</v>
      </c>
      <c r="R184" s="120">
        <v>2494141000</v>
      </c>
      <c r="S184" s="121">
        <v>45680</v>
      </c>
      <c r="T184" s="118">
        <v>9750000</v>
      </c>
      <c r="U184" s="114" t="s">
        <v>65</v>
      </c>
      <c r="V184" s="118">
        <v>7601831</v>
      </c>
      <c r="W184" s="111" t="s">
        <v>2850</v>
      </c>
      <c r="X184" s="169">
        <v>45680</v>
      </c>
      <c r="Y184" s="169">
        <v>45680</v>
      </c>
      <c r="Z184" s="169" t="s">
        <v>73</v>
      </c>
      <c r="AA184" s="169">
        <v>45808</v>
      </c>
      <c r="AB184" s="112">
        <f t="shared" si="10"/>
        <v>128</v>
      </c>
      <c r="AC184" s="114">
        <v>0</v>
      </c>
      <c r="AD184" s="277">
        <v>0</v>
      </c>
      <c r="AE184" s="114">
        <v>0</v>
      </c>
      <c r="AF184" s="119" t="s">
        <v>73</v>
      </c>
      <c r="AG184" s="112">
        <f t="shared" si="11"/>
        <v>0</v>
      </c>
      <c r="AH184" s="114">
        <v>0</v>
      </c>
      <c r="AI184" s="118">
        <v>0</v>
      </c>
      <c r="AJ184" s="114" t="s">
        <v>73</v>
      </c>
      <c r="AK184" s="121" t="s">
        <v>73</v>
      </c>
      <c r="AL184" s="114">
        <v>0</v>
      </c>
      <c r="AM184" s="121" t="s">
        <v>73</v>
      </c>
      <c r="AN184" s="121" t="s">
        <v>73</v>
      </c>
      <c r="AO184" s="121" t="s">
        <v>73</v>
      </c>
      <c r="AP184" s="112">
        <f t="shared" si="12"/>
        <v>0</v>
      </c>
      <c r="AQ184" s="112">
        <f>+L184+AD184-AI184</f>
        <v>9750000</v>
      </c>
      <c r="AR184" s="114" t="s">
        <v>65</v>
      </c>
      <c r="AS184" s="118">
        <v>9750000</v>
      </c>
      <c r="AT184" s="114" t="s">
        <v>93</v>
      </c>
      <c r="AU184" s="118">
        <v>0</v>
      </c>
      <c r="AV184" s="122" t="s">
        <v>73</v>
      </c>
      <c r="AW184" s="285">
        <v>4500000</v>
      </c>
      <c r="AX184" s="200">
        <f t="shared" si="13"/>
        <v>5250000</v>
      </c>
      <c r="AY184" s="123">
        <f t="shared" si="14"/>
        <v>0.46153846153846156</v>
      </c>
      <c r="AZ184" s="124">
        <v>0.46153846153846156</v>
      </c>
      <c r="BA184" s="122" t="s">
        <v>73</v>
      </c>
      <c r="BB184" s="114" t="s">
        <v>94</v>
      </c>
      <c r="BC184" s="120" t="s">
        <v>3750</v>
      </c>
      <c r="BD184" s="110" t="s">
        <v>65</v>
      </c>
      <c r="BE184" s="110" t="s">
        <v>65</v>
      </c>
    </row>
    <row r="185" spans="2:57" x14ac:dyDescent="0.25">
      <c r="B185" s="110">
        <v>2025</v>
      </c>
      <c r="C185" s="110">
        <v>891780111</v>
      </c>
      <c r="D185" s="110" t="s">
        <v>63</v>
      </c>
      <c r="E185" s="114" t="s">
        <v>3749</v>
      </c>
      <c r="F185" s="114" t="s">
        <v>3748</v>
      </c>
      <c r="G185" s="114">
        <v>0</v>
      </c>
      <c r="H185" s="114" t="s">
        <v>71</v>
      </c>
      <c r="I185" s="110" t="s">
        <v>64</v>
      </c>
      <c r="J185" s="115" t="s">
        <v>81</v>
      </c>
      <c r="K185" s="120" t="s">
        <v>2285</v>
      </c>
      <c r="L185" s="118">
        <v>10050000</v>
      </c>
      <c r="M185" s="110" t="s">
        <v>66</v>
      </c>
      <c r="N185" s="120" t="s">
        <v>3747</v>
      </c>
      <c r="O185" s="120">
        <v>12558870</v>
      </c>
      <c r="P185" s="114">
        <v>27</v>
      </c>
      <c r="Q185" s="121">
        <v>45670</v>
      </c>
      <c r="R185" s="120">
        <v>2494141000</v>
      </c>
      <c r="S185" s="121">
        <v>45680</v>
      </c>
      <c r="T185" s="118">
        <v>10050000</v>
      </c>
      <c r="U185" s="114" t="s">
        <v>65</v>
      </c>
      <c r="V185" s="118">
        <v>85459497</v>
      </c>
      <c r="W185" s="111" t="s">
        <v>1212</v>
      </c>
      <c r="X185" s="169">
        <v>45680</v>
      </c>
      <c r="Y185" s="169">
        <v>45680</v>
      </c>
      <c r="Z185" s="169" t="s">
        <v>73</v>
      </c>
      <c r="AA185" s="169">
        <v>45808</v>
      </c>
      <c r="AB185" s="112">
        <f t="shared" si="10"/>
        <v>128</v>
      </c>
      <c r="AC185" s="114">
        <v>0</v>
      </c>
      <c r="AD185" s="277">
        <v>0</v>
      </c>
      <c r="AE185" s="114">
        <v>0</v>
      </c>
      <c r="AF185" s="119" t="s">
        <v>73</v>
      </c>
      <c r="AG185" s="112">
        <f t="shared" si="11"/>
        <v>0</v>
      </c>
      <c r="AH185" s="114">
        <v>0</v>
      </c>
      <c r="AI185" s="118">
        <v>0</v>
      </c>
      <c r="AJ185" s="114" t="s">
        <v>73</v>
      </c>
      <c r="AK185" s="121" t="s">
        <v>73</v>
      </c>
      <c r="AL185" s="114">
        <v>0</v>
      </c>
      <c r="AM185" s="121" t="s">
        <v>73</v>
      </c>
      <c r="AN185" s="121" t="s">
        <v>73</v>
      </c>
      <c r="AO185" s="121" t="s">
        <v>73</v>
      </c>
      <c r="AP185" s="112">
        <f t="shared" si="12"/>
        <v>0</v>
      </c>
      <c r="AQ185" s="112">
        <f>+L185+AD185-AI185</f>
        <v>10050000</v>
      </c>
      <c r="AR185" s="114" t="s">
        <v>65</v>
      </c>
      <c r="AS185" s="118">
        <v>10050000</v>
      </c>
      <c r="AT185" s="114" t="s">
        <v>93</v>
      </c>
      <c r="AU185" s="118">
        <v>0</v>
      </c>
      <c r="AV185" s="122" t="s">
        <v>73</v>
      </c>
      <c r="AW185" s="285">
        <v>4500000</v>
      </c>
      <c r="AX185" s="200">
        <f t="shared" si="13"/>
        <v>5550000</v>
      </c>
      <c r="AY185" s="123">
        <f t="shared" si="14"/>
        <v>0.44776119402985076</v>
      </c>
      <c r="AZ185" s="124">
        <v>0.44776119402985076</v>
      </c>
      <c r="BA185" s="122" t="s">
        <v>73</v>
      </c>
      <c r="BB185" s="114" t="s">
        <v>94</v>
      </c>
      <c r="BC185" s="120" t="s">
        <v>3746</v>
      </c>
      <c r="BD185" s="110" t="s">
        <v>65</v>
      </c>
      <c r="BE185" s="110" t="s">
        <v>65</v>
      </c>
    </row>
    <row r="186" spans="2:57" x14ac:dyDescent="0.25">
      <c r="B186" s="110">
        <v>2025</v>
      </c>
      <c r="C186" s="110">
        <v>891780111</v>
      </c>
      <c r="D186" s="110" t="s">
        <v>63</v>
      </c>
      <c r="E186" s="114" t="s">
        <v>3745</v>
      </c>
      <c r="F186" s="114" t="s">
        <v>3744</v>
      </c>
      <c r="G186" s="114">
        <v>0</v>
      </c>
      <c r="H186" s="114" t="s">
        <v>71</v>
      </c>
      <c r="I186" s="110" t="s">
        <v>64</v>
      </c>
      <c r="J186" s="115" t="s">
        <v>81</v>
      </c>
      <c r="K186" s="120" t="s">
        <v>3359</v>
      </c>
      <c r="L186" s="118">
        <v>9825000</v>
      </c>
      <c r="M186" s="110" t="s">
        <v>66</v>
      </c>
      <c r="N186" s="120" t="s">
        <v>3743</v>
      </c>
      <c r="O186" s="120">
        <v>36552336</v>
      </c>
      <c r="P186" s="114">
        <v>27</v>
      </c>
      <c r="Q186" s="121">
        <v>45670</v>
      </c>
      <c r="R186" s="120">
        <v>2494141000</v>
      </c>
      <c r="S186" s="121">
        <v>45680</v>
      </c>
      <c r="T186" s="118">
        <v>9825000</v>
      </c>
      <c r="U186" s="114" t="s">
        <v>65</v>
      </c>
      <c r="V186" s="118">
        <v>8742360</v>
      </c>
      <c r="W186" s="111" t="s">
        <v>3227</v>
      </c>
      <c r="X186" s="169">
        <v>45680</v>
      </c>
      <c r="Y186" s="169">
        <v>45680</v>
      </c>
      <c r="Z186" s="169" t="s">
        <v>73</v>
      </c>
      <c r="AA186" s="169">
        <v>45808</v>
      </c>
      <c r="AB186" s="112">
        <f t="shared" si="10"/>
        <v>128</v>
      </c>
      <c r="AC186" s="114">
        <v>0</v>
      </c>
      <c r="AD186" s="277">
        <v>0</v>
      </c>
      <c r="AE186" s="114">
        <v>0</v>
      </c>
      <c r="AF186" s="119" t="s">
        <v>73</v>
      </c>
      <c r="AG186" s="112">
        <f t="shared" si="11"/>
        <v>0</v>
      </c>
      <c r="AH186" s="114">
        <v>0</v>
      </c>
      <c r="AI186" s="118">
        <v>0</v>
      </c>
      <c r="AJ186" s="114" t="s">
        <v>73</v>
      </c>
      <c r="AK186" s="121" t="s">
        <v>73</v>
      </c>
      <c r="AL186" s="114">
        <v>0</v>
      </c>
      <c r="AM186" s="121" t="s">
        <v>73</v>
      </c>
      <c r="AN186" s="121" t="s">
        <v>73</v>
      </c>
      <c r="AO186" s="121" t="s">
        <v>73</v>
      </c>
      <c r="AP186" s="112">
        <f t="shared" si="12"/>
        <v>0</v>
      </c>
      <c r="AQ186" s="112">
        <f>+L186+AD186-AI186</f>
        <v>9825000</v>
      </c>
      <c r="AR186" s="114" t="s">
        <v>65</v>
      </c>
      <c r="AS186" s="118">
        <v>9825000</v>
      </c>
      <c r="AT186" s="114" t="s">
        <v>93</v>
      </c>
      <c r="AU186" s="118">
        <v>0</v>
      </c>
      <c r="AV186" s="122" t="s">
        <v>73</v>
      </c>
      <c r="AW186" s="285">
        <v>4500000</v>
      </c>
      <c r="AX186" s="200">
        <f t="shared" si="13"/>
        <v>5325000</v>
      </c>
      <c r="AY186" s="123">
        <f t="shared" si="14"/>
        <v>0.4580152671755725</v>
      </c>
      <c r="AZ186" s="124">
        <v>0.4580152671755725</v>
      </c>
      <c r="BA186" s="122" t="s">
        <v>73</v>
      </c>
      <c r="BB186" s="114" t="s">
        <v>94</v>
      </c>
      <c r="BC186" s="120" t="s">
        <v>3742</v>
      </c>
      <c r="BD186" s="110" t="s">
        <v>65</v>
      </c>
      <c r="BE186" s="110" t="s">
        <v>65</v>
      </c>
    </row>
    <row r="187" spans="2:57" x14ac:dyDescent="0.25">
      <c r="B187" s="110">
        <v>2025</v>
      </c>
      <c r="C187" s="110">
        <v>891780111</v>
      </c>
      <c r="D187" s="110" t="s">
        <v>63</v>
      </c>
      <c r="E187" s="114" t="s">
        <v>3741</v>
      </c>
      <c r="F187" s="114" t="s">
        <v>3740</v>
      </c>
      <c r="G187" s="114">
        <v>0</v>
      </c>
      <c r="H187" s="114" t="s">
        <v>71</v>
      </c>
      <c r="I187" s="110" t="s">
        <v>64</v>
      </c>
      <c r="J187" s="115" t="s">
        <v>81</v>
      </c>
      <c r="K187" s="120" t="s">
        <v>3739</v>
      </c>
      <c r="L187" s="118">
        <v>18542333</v>
      </c>
      <c r="M187" s="110" t="s">
        <v>66</v>
      </c>
      <c r="N187" s="120" t="s">
        <v>3738</v>
      </c>
      <c r="O187" s="120">
        <v>36726367</v>
      </c>
      <c r="P187" s="114">
        <v>28</v>
      </c>
      <c r="Q187" s="121">
        <v>45670</v>
      </c>
      <c r="R187" s="120">
        <v>5573604000</v>
      </c>
      <c r="S187" s="121">
        <v>45680</v>
      </c>
      <c r="T187" s="118">
        <v>18542333</v>
      </c>
      <c r="U187" s="114" t="s">
        <v>65</v>
      </c>
      <c r="V187" s="118">
        <v>12542472</v>
      </c>
      <c r="W187" s="111" t="s">
        <v>3737</v>
      </c>
      <c r="X187" s="169">
        <v>45680</v>
      </c>
      <c r="Y187" s="169">
        <v>45680</v>
      </c>
      <c r="Z187" s="169" t="s">
        <v>73</v>
      </c>
      <c r="AA187" s="169">
        <v>45808</v>
      </c>
      <c r="AB187" s="112">
        <f t="shared" si="10"/>
        <v>128</v>
      </c>
      <c r="AC187" s="114">
        <v>0</v>
      </c>
      <c r="AD187" s="277">
        <v>0</v>
      </c>
      <c r="AE187" s="114">
        <v>0</v>
      </c>
      <c r="AF187" s="119" t="s">
        <v>73</v>
      </c>
      <c r="AG187" s="112">
        <f t="shared" si="11"/>
        <v>0</v>
      </c>
      <c r="AH187" s="114">
        <v>1</v>
      </c>
      <c r="AI187" s="118">
        <v>13226000</v>
      </c>
      <c r="AJ187" s="169">
        <v>45706</v>
      </c>
      <c r="AK187" s="121">
        <v>45706</v>
      </c>
      <c r="AL187" s="114">
        <v>0</v>
      </c>
      <c r="AM187" s="121" t="s">
        <v>73</v>
      </c>
      <c r="AN187" s="121" t="s">
        <v>73</v>
      </c>
      <c r="AO187" s="121" t="s">
        <v>73</v>
      </c>
      <c r="AP187" s="112">
        <f t="shared" si="12"/>
        <v>0</v>
      </c>
      <c r="AQ187" s="112">
        <f>+L187+AD187-AI187</f>
        <v>5316333</v>
      </c>
      <c r="AR187" s="114" t="s">
        <v>65</v>
      </c>
      <c r="AS187" s="118">
        <v>5316333</v>
      </c>
      <c r="AT187" s="114" t="s">
        <v>93</v>
      </c>
      <c r="AU187" s="118">
        <v>0</v>
      </c>
      <c r="AV187" s="122" t="s">
        <v>73</v>
      </c>
      <c r="AW187" s="285">
        <v>2334000</v>
      </c>
      <c r="AX187" s="200">
        <f t="shared" si="13"/>
        <v>2982333</v>
      </c>
      <c r="AY187" s="123">
        <f t="shared" si="14"/>
        <v>0.43902441777067014</v>
      </c>
      <c r="AZ187" s="124">
        <v>0.43902441777067014</v>
      </c>
      <c r="BA187" s="121">
        <v>45727</v>
      </c>
      <c r="BB187" s="114" t="s">
        <v>1146</v>
      </c>
      <c r="BC187" s="120" t="s">
        <v>3736</v>
      </c>
      <c r="BD187" s="110" t="s">
        <v>65</v>
      </c>
      <c r="BE187" s="110" t="s">
        <v>65</v>
      </c>
    </row>
    <row r="188" spans="2:57" x14ac:dyDescent="0.25">
      <c r="B188" s="110">
        <v>2025</v>
      </c>
      <c r="C188" s="110">
        <v>891780111</v>
      </c>
      <c r="D188" s="110" t="s">
        <v>63</v>
      </c>
      <c r="E188" s="114" t="s">
        <v>3735</v>
      </c>
      <c r="F188" s="114" t="s">
        <v>3734</v>
      </c>
      <c r="G188" s="114">
        <v>0</v>
      </c>
      <c r="H188" s="114" t="s">
        <v>71</v>
      </c>
      <c r="I188" s="110" t="s">
        <v>64</v>
      </c>
      <c r="J188" s="115" t="s">
        <v>81</v>
      </c>
      <c r="K188" s="120" t="s">
        <v>3359</v>
      </c>
      <c r="L188" s="118">
        <v>9825000</v>
      </c>
      <c r="M188" s="110" t="s">
        <v>66</v>
      </c>
      <c r="N188" s="120" t="s">
        <v>3733</v>
      </c>
      <c r="O188" s="120">
        <v>50956720</v>
      </c>
      <c r="P188" s="114">
        <v>27</v>
      </c>
      <c r="Q188" s="121">
        <v>45670</v>
      </c>
      <c r="R188" s="120">
        <v>2494141000</v>
      </c>
      <c r="S188" s="121">
        <v>45680</v>
      </c>
      <c r="T188" s="118">
        <v>9825000</v>
      </c>
      <c r="U188" s="114" t="s">
        <v>65</v>
      </c>
      <c r="V188" s="118">
        <v>8742360</v>
      </c>
      <c r="W188" s="111" t="s">
        <v>3227</v>
      </c>
      <c r="X188" s="169">
        <v>45680</v>
      </c>
      <c r="Y188" s="169">
        <v>45680</v>
      </c>
      <c r="Z188" s="169" t="s">
        <v>73</v>
      </c>
      <c r="AA188" s="169">
        <v>45808</v>
      </c>
      <c r="AB188" s="112">
        <f t="shared" si="10"/>
        <v>128</v>
      </c>
      <c r="AC188" s="114">
        <v>0</v>
      </c>
      <c r="AD188" s="277">
        <v>0</v>
      </c>
      <c r="AE188" s="114">
        <v>0</v>
      </c>
      <c r="AF188" s="119" t="s">
        <v>73</v>
      </c>
      <c r="AG188" s="112">
        <f t="shared" si="11"/>
        <v>0</v>
      </c>
      <c r="AH188" s="114">
        <v>0</v>
      </c>
      <c r="AI188" s="118">
        <v>0</v>
      </c>
      <c r="AJ188" s="114" t="s">
        <v>73</v>
      </c>
      <c r="AK188" s="121" t="s">
        <v>73</v>
      </c>
      <c r="AL188" s="114">
        <v>0</v>
      </c>
      <c r="AM188" s="121" t="s">
        <v>73</v>
      </c>
      <c r="AN188" s="121" t="s">
        <v>73</v>
      </c>
      <c r="AO188" s="121" t="s">
        <v>73</v>
      </c>
      <c r="AP188" s="112">
        <f t="shared" si="12"/>
        <v>0</v>
      </c>
      <c r="AQ188" s="112">
        <f>+L188+AD188-AI188</f>
        <v>9825000</v>
      </c>
      <c r="AR188" s="114" t="s">
        <v>65</v>
      </c>
      <c r="AS188" s="118">
        <v>9825000</v>
      </c>
      <c r="AT188" s="114" t="s">
        <v>93</v>
      </c>
      <c r="AU188" s="118">
        <v>0</v>
      </c>
      <c r="AV188" s="122" t="s">
        <v>73</v>
      </c>
      <c r="AW188" s="285">
        <v>4500000</v>
      </c>
      <c r="AX188" s="200">
        <f t="shared" si="13"/>
        <v>5325000</v>
      </c>
      <c r="AY188" s="123">
        <f t="shared" si="14"/>
        <v>0.4580152671755725</v>
      </c>
      <c r="AZ188" s="124">
        <v>0.4580152671755725</v>
      </c>
      <c r="BA188" s="122" t="s">
        <v>73</v>
      </c>
      <c r="BB188" s="114" t="s">
        <v>94</v>
      </c>
      <c r="BC188" s="120" t="s">
        <v>3732</v>
      </c>
      <c r="BD188" s="110" t="s">
        <v>65</v>
      </c>
      <c r="BE188" s="110" t="s">
        <v>65</v>
      </c>
    </row>
    <row r="189" spans="2:57" x14ac:dyDescent="0.25">
      <c r="B189" s="110">
        <v>2025</v>
      </c>
      <c r="C189" s="110">
        <v>891780111</v>
      </c>
      <c r="D189" s="110" t="s">
        <v>63</v>
      </c>
      <c r="E189" s="114" t="s">
        <v>3731</v>
      </c>
      <c r="F189" s="114" t="s">
        <v>3730</v>
      </c>
      <c r="G189" s="114">
        <v>0</v>
      </c>
      <c r="H189" s="114" t="s">
        <v>71</v>
      </c>
      <c r="I189" s="110" t="s">
        <v>64</v>
      </c>
      <c r="J189" s="115" t="s">
        <v>81</v>
      </c>
      <c r="K189" s="120" t="s">
        <v>3729</v>
      </c>
      <c r="L189" s="118">
        <v>9825000</v>
      </c>
      <c r="M189" s="110" t="s">
        <v>66</v>
      </c>
      <c r="N189" s="120" t="s">
        <v>3728</v>
      </c>
      <c r="O189" s="120">
        <v>57443446</v>
      </c>
      <c r="P189" s="114">
        <v>27</v>
      </c>
      <c r="Q189" s="121">
        <v>45670</v>
      </c>
      <c r="R189" s="120">
        <v>2494141000</v>
      </c>
      <c r="S189" s="121">
        <v>45680</v>
      </c>
      <c r="T189" s="118">
        <v>9825000</v>
      </c>
      <c r="U189" s="114" t="s">
        <v>65</v>
      </c>
      <c r="V189" s="118">
        <v>8742360</v>
      </c>
      <c r="W189" s="111" t="s">
        <v>3227</v>
      </c>
      <c r="X189" s="169">
        <v>45680</v>
      </c>
      <c r="Y189" s="169">
        <v>45680</v>
      </c>
      <c r="Z189" s="169" t="s">
        <v>73</v>
      </c>
      <c r="AA189" s="169">
        <v>45808</v>
      </c>
      <c r="AB189" s="112">
        <f t="shared" si="10"/>
        <v>128</v>
      </c>
      <c r="AC189" s="114">
        <v>0</v>
      </c>
      <c r="AD189" s="277">
        <v>0</v>
      </c>
      <c r="AE189" s="114">
        <v>0</v>
      </c>
      <c r="AF189" s="119" t="s">
        <v>73</v>
      </c>
      <c r="AG189" s="112">
        <f t="shared" si="11"/>
        <v>0</v>
      </c>
      <c r="AH189" s="114">
        <v>0</v>
      </c>
      <c r="AI189" s="118">
        <v>0</v>
      </c>
      <c r="AJ189" s="114" t="s">
        <v>73</v>
      </c>
      <c r="AK189" s="121" t="s">
        <v>73</v>
      </c>
      <c r="AL189" s="114">
        <v>0</v>
      </c>
      <c r="AM189" s="121" t="s">
        <v>73</v>
      </c>
      <c r="AN189" s="121" t="s">
        <v>73</v>
      </c>
      <c r="AO189" s="121" t="s">
        <v>73</v>
      </c>
      <c r="AP189" s="112">
        <f t="shared" si="12"/>
        <v>0</v>
      </c>
      <c r="AQ189" s="112">
        <f>+L189+AD189-AI189</f>
        <v>9825000</v>
      </c>
      <c r="AR189" s="114" t="s">
        <v>65</v>
      </c>
      <c r="AS189" s="118">
        <v>9825000</v>
      </c>
      <c r="AT189" s="114" t="s">
        <v>93</v>
      </c>
      <c r="AU189" s="118">
        <v>0</v>
      </c>
      <c r="AV189" s="122" t="s">
        <v>73</v>
      </c>
      <c r="AW189" s="285">
        <v>4500000</v>
      </c>
      <c r="AX189" s="200">
        <f t="shared" si="13"/>
        <v>5325000</v>
      </c>
      <c r="AY189" s="123">
        <f t="shared" si="14"/>
        <v>0.4580152671755725</v>
      </c>
      <c r="AZ189" s="124">
        <v>0.4580152671755725</v>
      </c>
      <c r="BA189" s="122" t="s">
        <v>73</v>
      </c>
      <c r="BB189" s="114" t="s">
        <v>94</v>
      </c>
      <c r="BC189" s="120" t="s">
        <v>3727</v>
      </c>
      <c r="BD189" s="110" t="s">
        <v>65</v>
      </c>
      <c r="BE189" s="110" t="s">
        <v>65</v>
      </c>
    </row>
    <row r="190" spans="2:57" x14ac:dyDescent="0.25">
      <c r="B190" s="110">
        <v>2025</v>
      </c>
      <c r="C190" s="110">
        <v>891780111</v>
      </c>
      <c r="D190" s="110" t="s">
        <v>63</v>
      </c>
      <c r="E190" s="114" t="s">
        <v>3726</v>
      </c>
      <c r="F190" s="114" t="s">
        <v>3725</v>
      </c>
      <c r="G190" s="114">
        <v>0</v>
      </c>
      <c r="H190" s="114" t="s">
        <v>71</v>
      </c>
      <c r="I190" s="110" t="s">
        <v>64</v>
      </c>
      <c r="J190" s="115" t="s">
        <v>81</v>
      </c>
      <c r="K190" s="120" t="s">
        <v>3724</v>
      </c>
      <c r="L190" s="118">
        <v>15739800</v>
      </c>
      <c r="M190" s="110" t="s">
        <v>66</v>
      </c>
      <c r="N190" s="120" t="s">
        <v>3723</v>
      </c>
      <c r="O190" s="120">
        <v>57461875</v>
      </c>
      <c r="P190" s="114">
        <v>28</v>
      </c>
      <c r="Q190" s="121">
        <v>45670</v>
      </c>
      <c r="R190" s="120">
        <v>5573604000</v>
      </c>
      <c r="S190" s="121">
        <v>45680</v>
      </c>
      <c r="T190" s="118">
        <v>15739800</v>
      </c>
      <c r="U190" s="114" t="s">
        <v>65</v>
      </c>
      <c r="V190" s="118">
        <v>7634885</v>
      </c>
      <c r="W190" s="111" t="s">
        <v>993</v>
      </c>
      <c r="X190" s="169">
        <v>45680</v>
      </c>
      <c r="Y190" s="169">
        <v>45680</v>
      </c>
      <c r="Z190" s="169" t="s">
        <v>73</v>
      </c>
      <c r="AA190" s="169">
        <v>45808</v>
      </c>
      <c r="AB190" s="112">
        <f t="shared" si="10"/>
        <v>128</v>
      </c>
      <c r="AC190" s="114">
        <v>0</v>
      </c>
      <c r="AD190" s="277">
        <v>0</v>
      </c>
      <c r="AE190" s="114">
        <v>0</v>
      </c>
      <c r="AF190" s="119" t="s">
        <v>73</v>
      </c>
      <c r="AG190" s="112">
        <f t="shared" si="11"/>
        <v>0</v>
      </c>
      <c r="AH190" s="114">
        <v>0</v>
      </c>
      <c r="AI190" s="118">
        <v>0</v>
      </c>
      <c r="AJ190" s="114" t="s">
        <v>73</v>
      </c>
      <c r="AK190" s="121" t="s">
        <v>73</v>
      </c>
      <c r="AL190" s="114">
        <v>0</v>
      </c>
      <c r="AM190" s="121" t="s">
        <v>73</v>
      </c>
      <c r="AN190" s="121" t="s">
        <v>73</v>
      </c>
      <c r="AO190" s="121" t="s">
        <v>73</v>
      </c>
      <c r="AP190" s="112">
        <f t="shared" si="12"/>
        <v>0</v>
      </c>
      <c r="AQ190" s="112">
        <f>+L190+AD190-AI190</f>
        <v>15739800</v>
      </c>
      <c r="AR190" s="114" t="s">
        <v>65</v>
      </c>
      <c r="AS190" s="118">
        <v>15739800</v>
      </c>
      <c r="AT190" s="114" t="s">
        <v>93</v>
      </c>
      <c r="AU190" s="118">
        <v>0</v>
      </c>
      <c r="AV190" s="122" t="s">
        <v>73</v>
      </c>
      <c r="AW190" s="285">
        <v>6944000</v>
      </c>
      <c r="AX190" s="200">
        <f t="shared" si="13"/>
        <v>8795800</v>
      </c>
      <c r="AY190" s="123">
        <f t="shared" si="14"/>
        <v>0.4411746019644468</v>
      </c>
      <c r="AZ190" s="124">
        <v>0.4411746019644468</v>
      </c>
      <c r="BA190" s="122" t="s">
        <v>73</v>
      </c>
      <c r="BB190" s="114" t="s">
        <v>94</v>
      </c>
      <c r="BC190" s="120" t="s">
        <v>3722</v>
      </c>
      <c r="BD190" s="110" t="s">
        <v>65</v>
      </c>
      <c r="BE190" s="110" t="s">
        <v>65</v>
      </c>
    </row>
    <row r="191" spans="2:57" x14ac:dyDescent="0.25">
      <c r="B191" s="110">
        <v>2025</v>
      </c>
      <c r="C191" s="110">
        <v>891780111</v>
      </c>
      <c r="D191" s="110" t="s">
        <v>63</v>
      </c>
      <c r="E191" s="114" t="s">
        <v>3721</v>
      </c>
      <c r="F191" s="114" t="s">
        <v>3720</v>
      </c>
      <c r="G191" s="114">
        <v>0</v>
      </c>
      <c r="H191" s="114" t="s">
        <v>71</v>
      </c>
      <c r="I191" s="110" t="s">
        <v>64</v>
      </c>
      <c r="J191" s="115" t="s">
        <v>81</v>
      </c>
      <c r="K191" s="120" t="s">
        <v>3719</v>
      </c>
      <c r="L191" s="118">
        <v>14096800</v>
      </c>
      <c r="M191" s="110" t="s">
        <v>66</v>
      </c>
      <c r="N191" s="120" t="s">
        <v>3718</v>
      </c>
      <c r="O191" s="120">
        <v>57461973</v>
      </c>
      <c r="P191" s="114">
        <v>28</v>
      </c>
      <c r="Q191" s="121">
        <v>45670</v>
      </c>
      <c r="R191" s="120">
        <v>5573604000</v>
      </c>
      <c r="S191" s="121">
        <v>45680</v>
      </c>
      <c r="T191" s="118">
        <v>14096800</v>
      </c>
      <c r="U191" s="114" t="s">
        <v>65</v>
      </c>
      <c r="V191" s="118">
        <v>85460625</v>
      </c>
      <c r="W191" s="111" t="s">
        <v>2587</v>
      </c>
      <c r="X191" s="169">
        <v>45680</v>
      </c>
      <c r="Y191" s="169">
        <v>45680</v>
      </c>
      <c r="Z191" s="169" t="s">
        <v>73</v>
      </c>
      <c r="AA191" s="169">
        <v>45808</v>
      </c>
      <c r="AB191" s="112">
        <f t="shared" si="10"/>
        <v>128</v>
      </c>
      <c r="AC191" s="114">
        <v>0</v>
      </c>
      <c r="AD191" s="277">
        <v>0</v>
      </c>
      <c r="AE191" s="114">
        <v>0</v>
      </c>
      <c r="AF191" s="119" t="s">
        <v>73</v>
      </c>
      <c r="AG191" s="112">
        <f t="shared" si="11"/>
        <v>0</v>
      </c>
      <c r="AH191" s="114">
        <v>0</v>
      </c>
      <c r="AI191" s="118">
        <v>0</v>
      </c>
      <c r="AJ191" s="114" t="s">
        <v>73</v>
      </c>
      <c r="AK191" s="121" t="s">
        <v>73</v>
      </c>
      <c r="AL191" s="114">
        <v>0</v>
      </c>
      <c r="AM191" s="121" t="s">
        <v>73</v>
      </c>
      <c r="AN191" s="121" t="s">
        <v>73</v>
      </c>
      <c r="AO191" s="121" t="s">
        <v>73</v>
      </c>
      <c r="AP191" s="112">
        <f t="shared" si="12"/>
        <v>0</v>
      </c>
      <c r="AQ191" s="112">
        <f>+L191+AD191-AI191</f>
        <v>14096800</v>
      </c>
      <c r="AR191" s="114" t="s">
        <v>65</v>
      </c>
      <c r="AS191" s="118">
        <v>14096800</v>
      </c>
      <c r="AT191" s="114" t="s">
        <v>93</v>
      </c>
      <c r="AU191" s="118">
        <v>0</v>
      </c>
      <c r="AV191" s="122" t="s">
        <v>73</v>
      </c>
      <c r="AW191" s="285">
        <v>6312000</v>
      </c>
      <c r="AX191" s="200">
        <f t="shared" si="13"/>
        <v>7784800</v>
      </c>
      <c r="AY191" s="123">
        <f t="shared" si="14"/>
        <v>0.44776119402985076</v>
      </c>
      <c r="AZ191" s="124">
        <v>0.44776119402985076</v>
      </c>
      <c r="BA191" s="122" t="s">
        <v>73</v>
      </c>
      <c r="BB191" s="114" t="s">
        <v>94</v>
      </c>
      <c r="BC191" s="120" t="s">
        <v>3717</v>
      </c>
      <c r="BD191" s="110" t="s">
        <v>65</v>
      </c>
      <c r="BE191" s="110" t="s">
        <v>65</v>
      </c>
    </row>
    <row r="192" spans="2:57" x14ac:dyDescent="0.25">
      <c r="B192" s="110">
        <v>2025</v>
      </c>
      <c r="C192" s="110">
        <v>891780111</v>
      </c>
      <c r="D192" s="110" t="s">
        <v>63</v>
      </c>
      <c r="E192" s="114" t="s">
        <v>3716</v>
      </c>
      <c r="F192" s="114" t="s">
        <v>3715</v>
      </c>
      <c r="G192" s="114">
        <v>0</v>
      </c>
      <c r="H192" s="114" t="s">
        <v>71</v>
      </c>
      <c r="I192" s="110" t="s">
        <v>64</v>
      </c>
      <c r="J192" s="115" t="s">
        <v>81</v>
      </c>
      <c r="K192" s="120" t="s">
        <v>2285</v>
      </c>
      <c r="L192" s="118">
        <v>9825000</v>
      </c>
      <c r="M192" s="110" t="s">
        <v>66</v>
      </c>
      <c r="N192" s="120" t="s">
        <v>3714</v>
      </c>
      <c r="O192" s="120">
        <v>85465984</v>
      </c>
      <c r="P192" s="114">
        <v>27</v>
      </c>
      <c r="Q192" s="121">
        <v>45670</v>
      </c>
      <c r="R192" s="120">
        <v>2494141000</v>
      </c>
      <c r="S192" s="121">
        <v>45680</v>
      </c>
      <c r="T192" s="118">
        <v>9825000</v>
      </c>
      <c r="U192" s="114" t="s">
        <v>65</v>
      </c>
      <c r="V192" s="118">
        <v>85459497</v>
      </c>
      <c r="W192" s="111" t="s">
        <v>1212</v>
      </c>
      <c r="X192" s="169">
        <v>45680</v>
      </c>
      <c r="Y192" s="169">
        <v>45680</v>
      </c>
      <c r="Z192" s="169" t="s">
        <v>73</v>
      </c>
      <c r="AA192" s="169">
        <v>45808</v>
      </c>
      <c r="AB192" s="112">
        <f t="shared" si="10"/>
        <v>128</v>
      </c>
      <c r="AC192" s="114">
        <v>0</v>
      </c>
      <c r="AD192" s="277">
        <v>0</v>
      </c>
      <c r="AE192" s="114">
        <v>0</v>
      </c>
      <c r="AF192" s="119" t="s">
        <v>73</v>
      </c>
      <c r="AG192" s="112">
        <f t="shared" si="11"/>
        <v>0</v>
      </c>
      <c r="AH192" s="114">
        <v>0</v>
      </c>
      <c r="AI192" s="118">
        <v>0</v>
      </c>
      <c r="AJ192" s="114" t="s">
        <v>73</v>
      </c>
      <c r="AK192" s="121" t="s">
        <v>73</v>
      </c>
      <c r="AL192" s="114">
        <v>0</v>
      </c>
      <c r="AM192" s="121" t="s">
        <v>73</v>
      </c>
      <c r="AN192" s="121" t="s">
        <v>73</v>
      </c>
      <c r="AO192" s="121" t="s">
        <v>73</v>
      </c>
      <c r="AP192" s="112">
        <f t="shared" si="12"/>
        <v>0</v>
      </c>
      <c r="AQ192" s="112">
        <f>+L192+AD192-AI192</f>
        <v>9825000</v>
      </c>
      <c r="AR192" s="114" t="s">
        <v>65</v>
      </c>
      <c r="AS192" s="118">
        <v>9825000</v>
      </c>
      <c r="AT192" s="114" t="s">
        <v>93</v>
      </c>
      <c r="AU192" s="118">
        <v>0</v>
      </c>
      <c r="AV192" s="122" t="s">
        <v>73</v>
      </c>
      <c r="AW192" s="285">
        <v>4500000</v>
      </c>
      <c r="AX192" s="200">
        <f t="shared" si="13"/>
        <v>5325000</v>
      </c>
      <c r="AY192" s="123">
        <f t="shared" si="14"/>
        <v>0.4580152671755725</v>
      </c>
      <c r="AZ192" s="124">
        <v>0.4580152671755725</v>
      </c>
      <c r="BA192" s="122" t="s">
        <v>73</v>
      </c>
      <c r="BB192" s="114" t="s">
        <v>94</v>
      </c>
      <c r="BC192" s="120" t="s">
        <v>3713</v>
      </c>
      <c r="BD192" s="110" t="s">
        <v>65</v>
      </c>
      <c r="BE192" s="110" t="s">
        <v>65</v>
      </c>
    </row>
    <row r="193" spans="2:57" x14ac:dyDescent="0.25">
      <c r="B193" s="110">
        <v>2025</v>
      </c>
      <c r="C193" s="110">
        <v>891780111</v>
      </c>
      <c r="D193" s="110" t="s">
        <v>63</v>
      </c>
      <c r="E193" s="114" t="s">
        <v>3712</v>
      </c>
      <c r="F193" s="114" t="s">
        <v>3711</v>
      </c>
      <c r="G193" s="114">
        <v>0</v>
      </c>
      <c r="H193" s="114" t="s">
        <v>71</v>
      </c>
      <c r="I193" s="110" t="s">
        <v>64</v>
      </c>
      <c r="J193" s="115" t="s">
        <v>81</v>
      </c>
      <c r="K193" s="120" t="s">
        <v>3710</v>
      </c>
      <c r="L193" s="118">
        <v>13781200</v>
      </c>
      <c r="M193" s="110" t="s">
        <v>66</v>
      </c>
      <c r="N193" s="120" t="s">
        <v>3709</v>
      </c>
      <c r="O193" s="120">
        <v>1007917725</v>
      </c>
      <c r="P193" s="114">
        <v>28</v>
      </c>
      <c r="Q193" s="121">
        <v>45670</v>
      </c>
      <c r="R193" s="120">
        <v>5573604000</v>
      </c>
      <c r="S193" s="121">
        <v>45680</v>
      </c>
      <c r="T193" s="118">
        <v>13781200</v>
      </c>
      <c r="U193" s="114" t="s">
        <v>65</v>
      </c>
      <c r="V193" s="118">
        <v>1192791759</v>
      </c>
      <c r="W193" s="111" t="s">
        <v>1534</v>
      </c>
      <c r="X193" s="169">
        <v>45680</v>
      </c>
      <c r="Y193" s="169">
        <v>45680</v>
      </c>
      <c r="Z193" s="169" t="s">
        <v>73</v>
      </c>
      <c r="AA193" s="169">
        <v>45808</v>
      </c>
      <c r="AB193" s="112">
        <f t="shared" si="10"/>
        <v>128</v>
      </c>
      <c r="AC193" s="114">
        <v>0</v>
      </c>
      <c r="AD193" s="277">
        <v>0</v>
      </c>
      <c r="AE193" s="114">
        <v>0</v>
      </c>
      <c r="AF193" s="119" t="s">
        <v>73</v>
      </c>
      <c r="AG193" s="112">
        <f t="shared" si="11"/>
        <v>0</v>
      </c>
      <c r="AH193" s="114">
        <v>0</v>
      </c>
      <c r="AI193" s="118">
        <v>0</v>
      </c>
      <c r="AJ193" s="114" t="s">
        <v>73</v>
      </c>
      <c r="AK193" s="121" t="s">
        <v>73</v>
      </c>
      <c r="AL193" s="114">
        <v>0</v>
      </c>
      <c r="AM193" s="121" t="s">
        <v>73</v>
      </c>
      <c r="AN193" s="121" t="s">
        <v>73</v>
      </c>
      <c r="AO193" s="121" t="s">
        <v>73</v>
      </c>
      <c r="AP193" s="112">
        <f t="shared" si="12"/>
        <v>0</v>
      </c>
      <c r="AQ193" s="112">
        <f>+L193+AD193-AI193</f>
        <v>13781200</v>
      </c>
      <c r="AR193" s="114" t="s">
        <v>65</v>
      </c>
      <c r="AS193" s="118">
        <v>13781200</v>
      </c>
      <c r="AT193" s="114" t="s">
        <v>93</v>
      </c>
      <c r="AU193" s="118">
        <v>0</v>
      </c>
      <c r="AV193" s="122" t="s">
        <v>73</v>
      </c>
      <c r="AW193" s="285">
        <v>6312000</v>
      </c>
      <c r="AX193" s="200">
        <f t="shared" si="13"/>
        <v>7469200</v>
      </c>
      <c r="AY193" s="123">
        <f t="shared" si="14"/>
        <v>0.4580152671755725</v>
      </c>
      <c r="AZ193" s="124">
        <v>0.4580152671755725</v>
      </c>
      <c r="BA193" s="122" t="s">
        <v>73</v>
      </c>
      <c r="BB193" s="114" t="s">
        <v>94</v>
      </c>
      <c r="BC193" s="120" t="s">
        <v>3708</v>
      </c>
      <c r="BD193" s="110" t="s">
        <v>65</v>
      </c>
      <c r="BE193" s="110" t="s">
        <v>65</v>
      </c>
    </row>
    <row r="194" spans="2:57" x14ac:dyDescent="0.25">
      <c r="B194" s="110">
        <v>2025</v>
      </c>
      <c r="C194" s="110">
        <v>891780111</v>
      </c>
      <c r="D194" s="110" t="s">
        <v>63</v>
      </c>
      <c r="E194" s="114" t="s">
        <v>3707</v>
      </c>
      <c r="F194" s="114" t="s">
        <v>3706</v>
      </c>
      <c r="G194" s="114">
        <v>0</v>
      </c>
      <c r="H194" s="114" t="s">
        <v>71</v>
      </c>
      <c r="I194" s="110" t="s">
        <v>64</v>
      </c>
      <c r="J194" s="115" t="s">
        <v>81</v>
      </c>
      <c r="K194" s="120" t="s">
        <v>3705</v>
      </c>
      <c r="L194" s="118">
        <v>25200000</v>
      </c>
      <c r="M194" s="110" t="s">
        <v>66</v>
      </c>
      <c r="N194" s="120" t="s">
        <v>3704</v>
      </c>
      <c r="O194" s="120">
        <v>1010105584</v>
      </c>
      <c r="P194" s="114">
        <v>121</v>
      </c>
      <c r="Q194" s="121">
        <v>45679</v>
      </c>
      <c r="R194" s="120">
        <v>231640000</v>
      </c>
      <c r="S194" s="121">
        <v>45680</v>
      </c>
      <c r="T194" s="118">
        <v>25200000</v>
      </c>
      <c r="U194" s="114" t="s">
        <v>65</v>
      </c>
      <c r="V194" s="118">
        <v>39049658</v>
      </c>
      <c r="W194" s="111" t="s">
        <v>3209</v>
      </c>
      <c r="X194" s="169">
        <v>45680</v>
      </c>
      <c r="Y194" s="169">
        <v>45680</v>
      </c>
      <c r="Z194" s="169" t="s">
        <v>73</v>
      </c>
      <c r="AA194" s="169">
        <v>45838</v>
      </c>
      <c r="AB194" s="112">
        <f t="shared" si="10"/>
        <v>158</v>
      </c>
      <c r="AC194" s="114">
        <v>0</v>
      </c>
      <c r="AD194" s="277">
        <v>0</v>
      </c>
      <c r="AE194" s="114">
        <v>0</v>
      </c>
      <c r="AF194" s="119" t="s">
        <v>73</v>
      </c>
      <c r="AG194" s="112">
        <f t="shared" si="11"/>
        <v>0</v>
      </c>
      <c r="AH194" s="114">
        <v>0</v>
      </c>
      <c r="AI194" s="118">
        <v>0</v>
      </c>
      <c r="AJ194" s="114" t="s">
        <v>73</v>
      </c>
      <c r="AK194" s="121" t="s">
        <v>73</v>
      </c>
      <c r="AL194" s="114">
        <v>0</v>
      </c>
      <c r="AM194" s="121" t="s">
        <v>73</v>
      </c>
      <c r="AN194" s="121" t="s">
        <v>73</v>
      </c>
      <c r="AO194" s="121" t="s">
        <v>73</v>
      </c>
      <c r="AP194" s="112">
        <f t="shared" si="12"/>
        <v>0</v>
      </c>
      <c r="AQ194" s="112">
        <f>+L194+AD194-AI194</f>
        <v>25200000</v>
      </c>
      <c r="AR194" s="114" t="s">
        <v>65</v>
      </c>
      <c r="AS194" s="118">
        <v>25200000</v>
      </c>
      <c r="AT194" s="114" t="s">
        <v>93</v>
      </c>
      <c r="AU194" s="118">
        <v>0</v>
      </c>
      <c r="AV194" s="122" t="s">
        <v>73</v>
      </c>
      <c r="AW194" s="285">
        <v>8400000</v>
      </c>
      <c r="AX194" s="200">
        <f t="shared" si="13"/>
        <v>16800000</v>
      </c>
      <c r="AY194" s="123">
        <f t="shared" si="14"/>
        <v>0.33333333333333331</v>
      </c>
      <c r="AZ194" s="124">
        <v>0.33333333333333331</v>
      </c>
      <c r="BA194" s="122" t="s">
        <v>73</v>
      </c>
      <c r="BB194" s="114" t="s">
        <v>94</v>
      </c>
      <c r="BC194" s="120" t="s">
        <v>3703</v>
      </c>
      <c r="BD194" s="110" t="s">
        <v>65</v>
      </c>
      <c r="BE194" s="110" t="s">
        <v>65</v>
      </c>
    </row>
    <row r="195" spans="2:57" x14ac:dyDescent="0.25">
      <c r="B195" s="110">
        <v>2025</v>
      </c>
      <c r="C195" s="110">
        <v>891780111</v>
      </c>
      <c r="D195" s="110" t="s">
        <v>63</v>
      </c>
      <c r="E195" s="114" t="s">
        <v>3702</v>
      </c>
      <c r="F195" s="114" t="s">
        <v>3701</v>
      </c>
      <c r="G195" s="114">
        <v>0</v>
      </c>
      <c r="H195" s="114" t="s">
        <v>71</v>
      </c>
      <c r="I195" s="110" t="s">
        <v>64</v>
      </c>
      <c r="J195" s="115" t="s">
        <v>81</v>
      </c>
      <c r="K195" s="120" t="s">
        <v>3700</v>
      </c>
      <c r="L195" s="118">
        <v>35520000</v>
      </c>
      <c r="M195" s="110" t="s">
        <v>66</v>
      </c>
      <c r="N195" s="120" t="s">
        <v>3699</v>
      </c>
      <c r="O195" s="120">
        <v>1081918985</v>
      </c>
      <c r="P195" s="114">
        <v>121</v>
      </c>
      <c r="Q195" s="121">
        <v>45679</v>
      </c>
      <c r="R195" s="120">
        <v>231640000</v>
      </c>
      <c r="S195" s="121">
        <v>45680</v>
      </c>
      <c r="T195" s="118">
        <v>35520000</v>
      </c>
      <c r="U195" s="114" t="s">
        <v>65</v>
      </c>
      <c r="V195" s="118">
        <v>85081920</v>
      </c>
      <c r="W195" s="111" t="s">
        <v>3698</v>
      </c>
      <c r="X195" s="169">
        <v>45680</v>
      </c>
      <c r="Y195" s="169">
        <v>45680</v>
      </c>
      <c r="Z195" s="169" t="s">
        <v>73</v>
      </c>
      <c r="AA195" s="169">
        <v>45838</v>
      </c>
      <c r="AB195" s="112">
        <f t="shared" si="10"/>
        <v>158</v>
      </c>
      <c r="AC195" s="114">
        <v>0</v>
      </c>
      <c r="AD195" s="277">
        <v>0</v>
      </c>
      <c r="AE195" s="114">
        <v>0</v>
      </c>
      <c r="AF195" s="119" t="s">
        <v>73</v>
      </c>
      <c r="AG195" s="112">
        <f t="shared" si="11"/>
        <v>0</v>
      </c>
      <c r="AH195" s="114">
        <v>0</v>
      </c>
      <c r="AI195" s="118">
        <v>0</v>
      </c>
      <c r="AJ195" s="114" t="s">
        <v>73</v>
      </c>
      <c r="AK195" s="121" t="s">
        <v>73</v>
      </c>
      <c r="AL195" s="114">
        <v>0</v>
      </c>
      <c r="AM195" s="121" t="s">
        <v>73</v>
      </c>
      <c r="AN195" s="121" t="s">
        <v>73</v>
      </c>
      <c r="AO195" s="121" t="s">
        <v>73</v>
      </c>
      <c r="AP195" s="112">
        <f t="shared" si="12"/>
        <v>0</v>
      </c>
      <c r="AQ195" s="112">
        <f>+L195+AD195-AI195</f>
        <v>35520000</v>
      </c>
      <c r="AR195" s="114" t="s">
        <v>65</v>
      </c>
      <c r="AS195" s="118">
        <v>35520000</v>
      </c>
      <c r="AT195" s="114" t="s">
        <v>93</v>
      </c>
      <c r="AU195" s="118">
        <v>0</v>
      </c>
      <c r="AV195" s="122" t="s">
        <v>73</v>
      </c>
      <c r="AW195" s="285">
        <v>11840000</v>
      </c>
      <c r="AX195" s="200">
        <f t="shared" si="13"/>
        <v>23680000</v>
      </c>
      <c r="AY195" s="123">
        <f t="shared" si="14"/>
        <v>0.33333333333333331</v>
      </c>
      <c r="AZ195" s="124">
        <v>0.33333333333333331</v>
      </c>
      <c r="BA195" s="122" t="s">
        <v>73</v>
      </c>
      <c r="BB195" s="114" t="s">
        <v>94</v>
      </c>
      <c r="BC195" s="120" t="s">
        <v>3697</v>
      </c>
      <c r="BD195" s="110" t="s">
        <v>65</v>
      </c>
      <c r="BE195" s="110" t="s">
        <v>65</v>
      </c>
    </row>
    <row r="196" spans="2:57" x14ac:dyDescent="0.25">
      <c r="B196" s="110">
        <v>2025</v>
      </c>
      <c r="C196" s="110">
        <v>891780111</v>
      </c>
      <c r="D196" s="110" t="s">
        <v>63</v>
      </c>
      <c r="E196" s="114" t="s">
        <v>3696</v>
      </c>
      <c r="F196" s="114" t="s">
        <v>3695</v>
      </c>
      <c r="G196" s="114">
        <v>0</v>
      </c>
      <c r="H196" s="114" t="s">
        <v>71</v>
      </c>
      <c r="I196" s="110" t="s">
        <v>64</v>
      </c>
      <c r="J196" s="115" t="s">
        <v>81</v>
      </c>
      <c r="K196" s="120" t="s">
        <v>3694</v>
      </c>
      <c r="L196" s="118">
        <v>15161100</v>
      </c>
      <c r="M196" s="110" t="s">
        <v>66</v>
      </c>
      <c r="N196" s="120" t="s">
        <v>3693</v>
      </c>
      <c r="O196" s="120">
        <v>1082410248</v>
      </c>
      <c r="P196" s="114">
        <v>28</v>
      </c>
      <c r="Q196" s="121">
        <v>45670</v>
      </c>
      <c r="R196" s="120">
        <v>5573604000</v>
      </c>
      <c r="S196" s="121">
        <v>45680</v>
      </c>
      <c r="T196" s="118">
        <v>15161100</v>
      </c>
      <c r="U196" s="114" t="s">
        <v>65</v>
      </c>
      <c r="V196" s="118">
        <v>1192791759</v>
      </c>
      <c r="W196" s="111" t="s">
        <v>1534</v>
      </c>
      <c r="X196" s="169">
        <v>45680</v>
      </c>
      <c r="Y196" s="169">
        <v>45680</v>
      </c>
      <c r="Z196" s="169" t="s">
        <v>73</v>
      </c>
      <c r="AA196" s="169">
        <v>45808</v>
      </c>
      <c r="AB196" s="112">
        <f t="shared" si="10"/>
        <v>128</v>
      </c>
      <c r="AC196" s="114">
        <v>0</v>
      </c>
      <c r="AD196" s="277">
        <v>0</v>
      </c>
      <c r="AE196" s="114">
        <v>0</v>
      </c>
      <c r="AF196" s="119" t="s">
        <v>73</v>
      </c>
      <c r="AG196" s="112">
        <f t="shared" si="11"/>
        <v>0</v>
      </c>
      <c r="AH196" s="114">
        <v>0</v>
      </c>
      <c r="AI196" s="118">
        <v>0</v>
      </c>
      <c r="AJ196" s="114" t="s">
        <v>73</v>
      </c>
      <c r="AK196" s="121" t="s">
        <v>73</v>
      </c>
      <c r="AL196" s="114">
        <v>0</v>
      </c>
      <c r="AM196" s="121" t="s">
        <v>73</v>
      </c>
      <c r="AN196" s="121" t="s">
        <v>73</v>
      </c>
      <c r="AO196" s="121" t="s">
        <v>73</v>
      </c>
      <c r="AP196" s="112">
        <f t="shared" si="12"/>
        <v>0</v>
      </c>
      <c r="AQ196" s="112">
        <f>+L196+AD196-AI196</f>
        <v>15161100</v>
      </c>
      <c r="AR196" s="114" t="s">
        <v>65</v>
      </c>
      <c r="AS196" s="118">
        <v>15161100</v>
      </c>
      <c r="AT196" s="114" t="s">
        <v>93</v>
      </c>
      <c r="AU196" s="118">
        <v>0</v>
      </c>
      <c r="AV196" s="122" t="s">
        <v>73</v>
      </c>
      <c r="AW196" s="285">
        <v>6944000</v>
      </c>
      <c r="AX196" s="200">
        <f t="shared" si="13"/>
        <v>8217100</v>
      </c>
      <c r="AY196" s="123">
        <f t="shared" si="14"/>
        <v>0.45801426017901076</v>
      </c>
      <c r="AZ196" s="124">
        <v>0.45801426017901076</v>
      </c>
      <c r="BA196" s="122" t="s">
        <v>73</v>
      </c>
      <c r="BB196" s="114" t="s">
        <v>94</v>
      </c>
      <c r="BC196" s="120" t="s">
        <v>3692</v>
      </c>
      <c r="BD196" s="110" t="s">
        <v>65</v>
      </c>
      <c r="BE196" s="110" t="s">
        <v>65</v>
      </c>
    </row>
    <row r="197" spans="2:57" x14ac:dyDescent="0.25">
      <c r="B197" s="110">
        <v>2025</v>
      </c>
      <c r="C197" s="110">
        <v>891780111</v>
      </c>
      <c r="D197" s="110" t="s">
        <v>63</v>
      </c>
      <c r="E197" s="114" t="s">
        <v>3691</v>
      </c>
      <c r="F197" s="114" t="s">
        <v>3690</v>
      </c>
      <c r="G197" s="114">
        <v>0</v>
      </c>
      <c r="H197" s="114" t="s">
        <v>71</v>
      </c>
      <c r="I197" s="110" t="s">
        <v>64</v>
      </c>
      <c r="J197" s="115" t="s">
        <v>81</v>
      </c>
      <c r="K197" s="120" t="s">
        <v>3689</v>
      </c>
      <c r="L197" s="118">
        <v>15739800</v>
      </c>
      <c r="M197" s="110" t="s">
        <v>66</v>
      </c>
      <c r="N197" s="120" t="s">
        <v>3688</v>
      </c>
      <c r="O197" s="120">
        <v>1082861716</v>
      </c>
      <c r="P197" s="114">
        <v>28</v>
      </c>
      <c r="Q197" s="121">
        <v>45670</v>
      </c>
      <c r="R197" s="120">
        <v>5573604000</v>
      </c>
      <c r="S197" s="121">
        <v>45680</v>
      </c>
      <c r="T197" s="118">
        <v>15739800</v>
      </c>
      <c r="U197" s="114" t="s">
        <v>65</v>
      </c>
      <c r="V197" s="118">
        <v>85449357</v>
      </c>
      <c r="W197" s="111" t="s">
        <v>1540</v>
      </c>
      <c r="X197" s="169">
        <v>45680</v>
      </c>
      <c r="Y197" s="169">
        <v>45680</v>
      </c>
      <c r="Z197" s="169" t="s">
        <v>73</v>
      </c>
      <c r="AA197" s="169">
        <v>45808</v>
      </c>
      <c r="AB197" s="112">
        <f t="shared" si="10"/>
        <v>128</v>
      </c>
      <c r="AC197" s="114">
        <v>0</v>
      </c>
      <c r="AD197" s="277">
        <v>0</v>
      </c>
      <c r="AE197" s="114">
        <v>0</v>
      </c>
      <c r="AF197" s="119" t="s">
        <v>73</v>
      </c>
      <c r="AG197" s="112">
        <f t="shared" si="11"/>
        <v>0</v>
      </c>
      <c r="AH197" s="114">
        <v>0</v>
      </c>
      <c r="AI197" s="118">
        <v>0</v>
      </c>
      <c r="AJ197" s="114" t="s">
        <v>73</v>
      </c>
      <c r="AK197" s="121" t="s">
        <v>73</v>
      </c>
      <c r="AL197" s="114">
        <v>0</v>
      </c>
      <c r="AM197" s="121" t="s">
        <v>73</v>
      </c>
      <c r="AN197" s="121" t="s">
        <v>73</v>
      </c>
      <c r="AO197" s="121" t="s">
        <v>73</v>
      </c>
      <c r="AP197" s="112">
        <f t="shared" si="12"/>
        <v>0</v>
      </c>
      <c r="AQ197" s="112">
        <f>+L197+AD197-AI197</f>
        <v>15739800</v>
      </c>
      <c r="AR197" s="114" t="s">
        <v>65</v>
      </c>
      <c r="AS197" s="118">
        <v>15739800</v>
      </c>
      <c r="AT197" s="114" t="s">
        <v>93</v>
      </c>
      <c r="AU197" s="118">
        <v>0</v>
      </c>
      <c r="AV197" s="122" t="s">
        <v>73</v>
      </c>
      <c r="AW197" s="285">
        <v>6944000</v>
      </c>
      <c r="AX197" s="200">
        <f t="shared" si="13"/>
        <v>8795800</v>
      </c>
      <c r="AY197" s="123">
        <f t="shared" si="14"/>
        <v>0.4411746019644468</v>
      </c>
      <c r="AZ197" s="124">
        <v>0.4411746019644468</v>
      </c>
      <c r="BA197" s="122" t="s">
        <v>73</v>
      </c>
      <c r="BB197" s="114" t="s">
        <v>94</v>
      </c>
      <c r="BC197" s="120" t="s">
        <v>3687</v>
      </c>
      <c r="BD197" s="110" t="s">
        <v>65</v>
      </c>
      <c r="BE197" s="110" t="s">
        <v>65</v>
      </c>
    </row>
    <row r="198" spans="2:57" x14ac:dyDescent="0.25">
      <c r="B198" s="110">
        <v>2025</v>
      </c>
      <c r="C198" s="110">
        <v>891780111</v>
      </c>
      <c r="D198" s="110" t="s">
        <v>63</v>
      </c>
      <c r="E198" s="114" t="s">
        <v>3686</v>
      </c>
      <c r="F198" s="114" t="s">
        <v>3685</v>
      </c>
      <c r="G198" s="114">
        <v>0</v>
      </c>
      <c r="H198" s="114" t="s">
        <v>71</v>
      </c>
      <c r="I198" s="110" t="s">
        <v>64</v>
      </c>
      <c r="J198" s="115" t="s">
        <v>81</v>
      </c>
      <c r="K198" s="120" t="s">
        <v>3684</v>
      </c>
      <c r="L198" s="118">
        <v>12920000</v>
      </c>
      <c r="M198" s="110" t="s">
        <v>66</v>
      </c>
      <c r="N198" s="120" t="s">
        <v>3683</v>
      </c>
      <c r="O198" s="120">
        <v>1082925612</v>
      </c>
      <c r="P198" s="114">
        <v>27</v>
      </c>
      <c r="Q198" s="121">
        <v>45670</v>
      </c>
      <c r="R198" s="120">
        <v>2494141000</v>
      </c>
      <c r="S198" s="121">
        <v>45680</v>
      </c>
      <c r="T198" s="118">
        <v>12920000</v>
      </c>
      <c r="U198" s="114" t="s">
        <v>65</v>
      </c>
      <c r="V198" s="118">
        <v>85465146</v>
      </c>
      <c r="W198" s="111" t="s">
        <v>1637</v>
      </c>
      <c r="X198" s="169">
        <v>45680</v>
      </c>
      <c r="Y198" s="169">
        <v>45680</v>
      </c>
      <c r="Z198" s="169" t="s">
        <v>73</v>
      </c>
      <c r="AA198" s="169">
        <v>45808</v>
      </c>
      <c r="AB198" s="112">
        <f t="shared" si="10"/>
        <v>128</v>
      </c>
      <c r="AC198" s="114">
        <v>0</v>
      </c>
      <c r="AD198" s="277">
        <v>0</v>
      </c>
      <c r="AE198" s="114">
        <v>0</v>
      </c>
      <c r="AF198" s="119" t="s">
        <v>73</v>
      </c>
      <c r="AG198" s="112">
        <f t="shared" si="11"/>
        <v>0</v>
      </c>
      <c r="AH198" s="114">
        <v>0</v>
      </c>
      <c r="AI198" s="118">
        <v>0</v>
      </c>
      <c r="AJ198" s="114" t="s">
        <v>73</v>
      </c>
      <c r="AK198" s="121" t="s">
        <v>73</v>
      </c>
      <c r="AL198" s="114">
        <v>0</v>
      </c>
      <c r="AM198" s="121" t="s">
        <v>73</v>
      </c>
      <c r="AN198" s="121" t="s">
        <v>73</v>
      </c>
      <c r="AO198" s="121" t="s">
        <v>73</v>
      </c>
      <c r="AP198" s="112">
        <f t="shared" si="12"/>
        <v>0</v>
      </c>
      <c r="AQ198" s="112">
        <f>+L198+AD198-AI198</f>
        <v>12920000</v>
      </c>
      <c r="AR198" s="114" t="s">
        <v>65</v>
      </c>
      <c r="AS198" s="118">
        <v>12920000</v>
      </c>
      <c r="AT198" s="114" t="s">
        <v>93</v>
      </c>
      <c r="AU198" s="118">
        <v>0</v>
      </c>
      <c r="AV198" s="122" t="s">
        <v>73</v>
      </c>
      <c r="AW198" s="285">
        <v>5700000</v>
      </c>
      <c r="AX198" s="200">
        <f t="shared" si="13"/>
        <v>7220000</v>
      </c>
      <c r="AY198" s="123">
        <f t="shared" si="14"/>
        <v>0.44117647058823528</v>
      </c>
      <c r="AZ198" s="124">
        <v>0.44117647058823528</v>
      </c>
      <c r="BA198" s="122" t="s">
        <v>73</v>
      </c>
      <c r="BB198" s="114" t="s">
        <v>94</v>
      </c>
      <c r="BC198" s="120" t="s">
        <v>3682</v>
      </c>
      <c r="BD198" s="110" t="s">
        <v>65</v>
      </c>
      <c r="BE198" s="110" t="s">
        <v>65</v>
      </c>
    </row>
    <row r="199" spans="2:57" x14ac:dyDescent="0.25">
      <c r="B199" s="110">
        <v>2025</v>
      </c>
      <c r="C199" s="110">
        <v>891780111</v>
      </c>
      <c r="D199" s="110" t="s">
        <v>63</v>
      </c>
      <c r="E199" s="114" t="s">
        <v>3681</v>
      </c>
      <c r="F199" s="114" t="s">
        <v>3680</v>
      </c>
      <c r="G199" s="114">
        <v>0</v>
      </c>
      <c r="H199" s="114" t="s">
        <v>71</v>
      </c>
      <c r="I199" s="110" t="s">
        <v>64</v>
      </c>
      <c r="J199" s="115" t="s">
        <v>81</v>
      </c>
      <c r="K199" s="120" t="s">
        <v>3679</v>
      </c>
      <c r="L199" s="118">
        <v>15739800</v>
      </c>
      <c r="M199" s="110" t="s">
        <v>66</v>
      </c>
      <c r="N199" s="120" t="s">
        <v>3678</v>
      </c>
      <c r="O199" s="120">
        <v>1082952176</v>
      </c>
      <c r="P199" s="114">
        <v>28</v>
      </c>
      <c r="Q199" s="121">
        <v>45670</v>
      </c>
      <c r="R199" s="120">
        <v>5573604000</v>
      </c>
      <c r="S199" s="121">
        <v>45680</v>
      </c>
      <c r="T199" s="118">
        <v>15739800</v>
      </c>
      <c r="U199" s="114" t="s">
        <v>65</v>
      </c>
      <c r="V199" s="118">
        <v>85449357</v>
      </c>
      <c r="W199" s="111" t="s">
        <v>1540</v>
      </c>
      <c r="X199" s="169">
        <v>45680</v>
      </c>
      <c r="Y199" s="169">
        <v>45680</v>
      </c>
      <c r="Z199" s="169" t="s">
        <v>73</v>
      </c>
      <c r="AA199" s="169">
        <v>45808</v>
      </c>
      <c r="AB199" s="112">
        <f t="shared" si="10"/>
        <v>128</v>
      </c>
      <c r="AC199" s="114">
        <v>0</v>
      </c>
      <c r="AD199" s="277">
        <v>0</v>
      </c>
      <c r="AE199" s="114">
        <v>0</v>
      </c>
      <c r="AF199" s="119" t="s">
        <v>73</v>
      </c>
      <c r="AG199" s="112">
        <f t="shared" si="11"/>
        <v>0</v>
      </c>
      <c r="AH199" s="114">
        <v>0</v>
      </c>
      <c r="AI199" s="118">
        <v>0</v>
      </c>
      <c r="AJ199" s="114" t="s">
        <v>73</v>
      </c>
      <c r="AK199" s="121" t="s">
        <v>73</v>
      </c>
      <c r="AL199" s="114">
        <v>0</v>
      </c>
      <c r="AM199" s="121" t="s">
        <v>73</v>
      </c>
      <c r="AN199" s="121" t="s">
        <v>73</v>
      </c>
      <c r="AO199" s="121" t="s">
        <v>73</v>
      </c>
      <c r="AP199" s="112">
        <f t="shared" si="12"/>
        <v>0</v>
      </c>
      <c r="AQ199" s="112">
        <f>+L199+AD199-AI199</f>
        <v>15739800</v>
      </c>
      <c r="AR199" s="114" t="s">
        <v>65</v>
      </c>
      <c r="AS199" s="118">
        <v>15739800</v>
      </c>
      <c r="AT199" s="114" t="s">
        <v>93</v>
      </c>
      <c r="AU199" s="118">
        <v>0</v>
      </c>
      <c r="AV199" s="122" t="s">
        <v>73</v>
      </c>
      <c r="AW199" s="285">
        <v>8795800</v>
      </c>
      <c r="AX199" s="200">
        <f t="shared" si="13"/>
        <v>6944000</v>
      </c>
      <c r="AY199" s="123">
        <f t="shared" si="14"/>
        <v>0.5588253980355532</v>
      </c>
      <c r="AZ199" s="124">
        <v>0.5588253980355532</v>
      </c>
      <c r="BA199" s="122" t="s">
        <v>73</v>
      </c>
      <c r="BB199" s="114" t="s">
        <v>94</v>
      </c>
      <c r="BC199" s="120" t="s">
        <v>3677</v>
      </c>
      <c r="BD199" s="110" t="s">
        <v>65</v>
      </c>
      <c r="BE199" s="110" t="s">
        <v>65</v>
      </c>
    </row>
    <row r="200" spans="2:57" x14ac:dyDescent="0.25">
      <c r="B200" s="110">
        <v>2025</v>
      </c>
      <c r="C200" s="110">
        <v>891780111</v>
      </c>
      <c r="D200" s="110" t="s">
        <v>63</v>
      </c>
      <c r="E200" s="114" t="s">
        <v>3676</v>
      </c>
      <c r="F200" s="114" t="s">
        <v>3675</v>
      </c>
      <c r="G200" s="114">
        <v>0</v>
      </c>
      <c r="H200" s="114" t="s">
        <v>71</v>
      </c>
      <c r="I200" s="110" t="s">
        <v>64</v>
      </c>
      <c r="J200" s="115" t="s">
        <v>81</v>
      </c>
      <c r="K200" s="120" t="s">
        <v>3674</v>
      </c>
      <c r="L200" s="118">
        <v>12101700</v>
      </c>
      <c r="M200" s="110" t="s">
        <v>66</v>
      </c>
      <c r="N200" s="120" t="s">
        <v>3673</v>
      </c>
      <c r="O200" s="120">
        <v>1082974742</v>
      </c>
      <c r="P200" s="114">
        <v>27</v>
      </c>
      <c r="Q200" s="121">
        <v>45670</v>
      </c>
      <c r="R200" s="120">
        <v>2494141000</v>
      </c>
      <c r="S200" s="121">
        <v>45680</v>
      </c>
      <c r="T200" s="118">
        <v>12101700</v>
      </c>
      <c r="U200" s="114" t="s">
        <v>65</v>
      </c>
      <c r="V200" s="118">
        <v>85467461</v>
      </c>
      <c r="W200" s="111" t="s">
        <v>1478</v>
      </c>
      <c r="X200" s="169">
        <v>45680</v>
      </c>
      <c r="Y200" s="169">
        <v>45680</v>
      </c>
      <c r="Z200" s="169" t="s">
        <v>73</v>
      </c>
      <c r="AA200" s="169">
        <v>45808</v>
      </c>
      <c r="AB200" s="112">
        <f t="shared" ref="AB200:AB263" si="15">+IF(Z200="1800-01-01",AA200-Y200,AA200-Z200)</f>
        <v>128</v>
      </c>
      <c r="AC200" s="114">
        <v>0</v>
      </c>
      <c r="AD200" s="277">
        <v>0</v>
      </c>
      <c r="AE200" s="114">
        <v>0</v>
      </c>
      <c r="AF200" s="119" t="s">
        <v>73</v>
      </c>
      <c r="AG200" s="112">
        <f t="shared" ref="AG200:AG263" si="16">+IF(AF200="1800-01-01",0,AF200-AA200)</f>
        <v>0</v>
      </c>
      <c r="AH200" s="114">
        <v>0</v>
      </c>
      <c r="AI200" s="118">
        <v>0</v>
      </c>
      <c r="AJ200" s="114" t="s">
        <v>73</v>
      </c>
      <c r="AK200" s="121" t="s">
        <v>73</v>
      </c>
      <c r="AL200" s="114">
        <v>0</v>
      </c>
      <c r="AM200" s="121" t="s">
        <v>73</v>
      </c>
      <c r="AN200" s="121" t="s">
        <v>73</v>
      </c>
      <c r="AO200" s="121" t="s">
        <v>73</v>
      </c>
      <c r="AP200" s="112">
        <f t="shared" ref="AP200:AP263" si="17">+IF(AM200="1800-01-01",0,AN200-AM200)</f>
        <v>0</v>
      </c>
      <c r="AQ200" s="112">
        <f>+L200+AD200-AI200</f>
        <v>12101700</v>
      </c>
      <c r="AR200" s="114" t="s">
        <v>65</v>
      </c>
      <c r="AS200" s="118">
        <v>12101700</v>
      </c>
      <c r="AT200" s="114" t="s">
        <v>93</v>
      </c>
      <c r="AU200" s="118">
        <v>0</v>
      </c>
      <c r="AV200" s="122" t="s">
        <v>73</v>
      </c>
      <c r="AW200" s="285">
        <v>5300000</v>
      </c>
      <c r="AX200" s="200">
        <f t="shared" ref="AX200:AX263" si="18">AQ200-AW200</f>
        <v>6801700</v>
      </c>
      <c r="AY200" s="123">
        <f t="shared" ref="AY200:AY263" si="19">+IFERROR(AW200/AQ200,"_")</f>
        <v>0.43795499805812405</v>
      </c>
      <c r="AZ200" s="124">
        <v>0.43795499805812405</v>
      </c>
      <c r="BA200" s="122" t="s">
        <v>73</v>
      </c>
      <c r="BB200" s="114" t="s">
        <v>94</v>
      </c>
      <c r="BC200" s="120" t="s">
        <v>3672</v>
      </c>
      <c r="BD200" s="110" t="s">
        <v>65</v>
      </c>
      <c r="BE200" s="110" t="s">
        <v>65</v>
      </c>
    </row>
    <row r="201" spans="2:57" x14ac:dyDescent="0.25">
      <c r="B201" s="110">
        <v>2025</v>
      </c>
      <c r="C201" s="110">
        <v>891780111</v>
      </c>
      <c r="D201" s="110" t="s">
        <v>63</v>
      </c>
      <c r="E201" s="114" t="s">
        <v>3671</v>
      </c>
      <c r="F201" s="114" t="s">
        <v>3670</v>
      </c>
      <c r="G201" s="114">
        <v>0</v>
      </c>
      <c r="H201" s="114" t="s">
        <v>71</v>
      </c>
      <c r="I201" s="110" t="s">
        <v>64</v>
      </c>
      <c r="J201" s="115" t="s">
        <v>81</v>
      </c>
      <c r="K201" s="120" t="s">
        <v>3669</v>
      </c>
      <c r="L201" s="118">
        <v>11571700</v>
      </c>
      <c r="M201" s="110" t="s">
        <v>66</v>
      </c>
      <c r="N201" s="120" t="s">
        <v>3668</v>
      </c>
      <c r="O201" s="120">
        <v>1083027976</v>
      </c>
      <c r="P201" s="114">
        <v>27</v>
      </c>
      <c r="Q201" s="121">
        <v>45670</v>
      </c>
      <c r="R201" s="120">
        <v>2494141000</v>
      </c>
      <c r="S201" s="121">
        <v>45680</v>
      </c>
      <c r="T201" s="118">
        <v>11571700</v>
      </c>
      <c r="U201" s="114" t="s">
        <v>65</v>
      </c>
      <c r="V201" s="118">
        <v>85467461</v>
      </c>
      <c r="W201" s="111" t="s">
        <v>1478</v>
      </c>
      <c r="X201" s="169">
        <v>45680</v>
      </c>
      <c r="Y201" s="169">
        <v>45680</v>
      </c>
      <c r="Z201" s="169" t="s">
        <v>73</v>
      </c>
      <c r="AA201" s="169">
        <v>45808</v>
      </c>
      <c r="AB201" s="112">
        <f t="shared" si="15"/>
        <v>128</v>
      </c>
      <c r="AC201" s="114">
        <v>0</v>
      </c>
      <c r="AD201" s="277">
        <v>0</v>
      </c>
      <c r="AE201" s="114">
        <v>0</v>
      </c>
      <c r="AF201" s="119" t="s">
        <v>73</v>
      </c>
      <c r="AG201" s="112">
        <f t="shared" si="16"/>
        <v>0</v>
      </c>
      <c r="AH201" s="114">
        <v>0</v>
      </c>
      <c r="AI201" s="118">
        <v>0</v>
      </c>
      <c r="AJ201" s="114" t="s">
        <v>73</v>
      </c>
      <c r="AK201" s="121" t="s">
        <v>73</v>
      </c>
      <c r="AL201" s="114">
        <v>0</v>
      </c>
      <c r="AM201" s="121" t="s">
        <v>73</v>
      </c>
      <c r="AN201" s="121" t="s">
        <v>73</v>
      </c>
      <c r="AO201" s="121" t="s">
        <v>73</v>
      </c>
      <c r="AP201" s="112">
        <f t="shared" si="17"/>
        <v>0</v>
      </c>
      <c r="AQ201" s="112">
        <f>+L201+AD201-AI201</f>
        <v>11571700</v>
      </c>
      <c r="AR201" s="114" t="s">
        <v>65</v>
      </c>
      <c r="AS201" s="118">
        <v>11571700</v>
      </c>
      <c r="AT201" s="114" t="s">
        <v>93</v>
      </c>
      <c r="AU201" s="118">
        <v>0</v>
      </c>
      <c r="AV201" s="122" t="s">
        <v>73</v>
      </c>
      <c r="AW201" s="285">
        <v>5300000</v>
      </c>
      <c r="AX201" s="200">
        <f t="shared" si="18"/>
        <v>6271700</v>
      </c>
      <c r="AY201" s="123">
        <f t="shared" si="19"/>
        <v>0.45801394782097704</v>
      </c>
      <c r="AZ201" s="124">
        <v>0.45801394782097704</v>
      </c>
      <c r="BA201" s="122" t="s">
        <v>73</v>
      </c>
      <c r="BB201" s="114" t="s">
        <v>94</v>
      </c>
      <c r="BC201" s="120" t="s">
        <v>3667</v>
      </c>
      <c r="BD201" s="110" t="s">
        <v>65</v>
      </c>
      <c r="BE201" s="110" t="s">
        <v>65</v>
      </c>
    </row>
    <row r="202" spans="2:57" x14ac:dyDescent="0.25">
      <c r="B202" s="110">
        <v>2025</v>
      </c>
      <c r="C202" s="110">
        <v>891780111</v>
      </c>
      <c r="D202" s="110" t="s">
        <v>63</v>
      </c>
      <c r="E202" s="114" t="s">
        <v>3666</v>
      </c>
      <c r="F202" s="114" t="s">
        <v>3665</v>
      </c>
      <c r="G202" s="114">
        <v>0</v>
      </c>
      <c r="H202" s="114" t="s">
        <v>71</v>
      </c>
      <c r="I202" s="110" t="s">
        <v>64</v>
      </c>
      <c r="J202" s="115" t="s">
        <v>81</v>
      </c>
      <c r="K202" s="120" t="s">
        <v>2285</v>
      </c>
      <c r="L202" s="118">
        <v>10050000</v>
      </c>
      <c r="M202" s="110" t="s">
        <v>66</v>
      </c>
      <c r="N202" s="120" t="s">
        <v>3664</v>
      </c>
      <c r="O202" s="120">
        <v>1083030981</v>
      </c>
      <c r="P202" s="114">
        <v>27</v>
      </c>
      <c r="Q202" s="121">
        <v>45670</v>
      </c>
      <c r="R202" s="120">
        <v>2494141000</v>
      </c>
      <c r="S202" s="121">
        <v>45680</v>
      </c>
      <c r="T202" s="118">
        <v>10050000</v>
      </c>
      <c r="U202" s="114" t="s">
        <v>65</v>
      </c>
      <c r="V202" s="118">
        <v>85459497</v>
      </c>
      <c r="W202" s="111" t="s">
        <v>1212</v>
      </c>
      <c r="X202" s="169">
        <v>45680</v>
      </c>
      <c r="Y202" s="169">
        <v>45680</v>
      </c>
      <c r="Z202" s="169" t="s">
        <v>73</v>
      </c>
      <c r="AA202" s="169">
        <v>45808</v>
      </c>
      <c r="AB202" s="112">
        <f t="shared" si="15"/>
        <v>128</v>
      </c>
      <c r="AC202" s="114">
        <v>0</v>
      </c>
      <c r="AD202" s="277">
        <v>0</v>
      </c>
      <c r="AE202" s="114">
        <v>0</v>
      </c>
      <c r="AF202" s="119" t="s">
        <v>73</v>
      </c>
      <c r="AG202" s="112">
        <f t="shared" si="16"/>
        <v>0</v>
      </c>
      <c r="AH202" s="114">
        <v>0</v>
      </c>
      <c r="AI202" s="118">
        <v>0</v>
      </c>
      <c r="AJ202" s="114" t="s">
        <v>73</v>
      </c>
      <c r="AK202" s="121" t="s">
        <v>73</v>
      </c>
      <c r="AL202" s="114">
        <v>1</v>
      </c>
      <c r="AM202" s="121">
        <v>45684</v>
      </c>
      <c r="AN202" s="121">
        <v>45715</v>
      </c>
      <c r="AO202" s="121">
        <v>45836</v>
      </c>
      <c r="AP202" s="112">
        <f t="shared" si="17"/>
        <v>31</v>
      </c>
      <c r="AQ202" s="112">
        <f>+L202+AD202-AI202</f>
        <v>10050000</v>
      </c>
      <c r="AR202" s="114" t="s">
        <v>65</v>
      </c>
      <c r="AS202" s="118">
        <v>10050000</v>
      </c>
      <c r="AT202" s="114" t="s">
        <v>93</v>
      </c>
      <c r="AU202" s="118">
        <v>0</v>
      </c>
      <c r="AV202" s="122" t="s">
        <v>73</v>
      </c>
      <c r="AW202" s="285">
        <v>2475000</v>
      </c>
      <c r="AX202" s="200">
        <f t="shared" si="18"/>
        <v>7575000</v>
      </c>
      <c r="AY202" s="123">
        <f t="shared" si="19"/>
        <v>0.2462686567164179</v>
      </c>
      <c r="AZ202" s="124">
        <v>0.2462686567164179</v>
      </c>
      <c r="BA202" s="122" t="s">
        <v>73</v>
      </c>
      <c r="BB202" s="114" t="s">
        <v>94</v>
      </c>
      <c r="BC202" s="120" t="s">
        <v>3663</v>
      </c>
      <c r="BD202" s="110" t="s">
        <v>65</v>
      </c>
      <c r="BE202" s="110" t="s">
        <v>65</v>
      </c>
    </row>
    <row r="203" spans="2:57" x14ac:dyDescent="0.25">
      <c r="B203" s="110">
        <v>2025</v>
      </c>
      <c r="C203" s="110">
        <v>891780111</v>
      </c>
      <c r="D203" s="110" t="s">
        <v>63</v>
      </c>
      <c r="E203" s="114" t="s">
        <v>3662</v>
      </c>
      <c r="F203" s="114" t="s">
        <v>3661</v>
      </c>
      <c r="G203" s="114">
        <v>0</v>
      </c>
      <c r="H203" s="114" t="s">
        <v>71</v>
      </c>
      <c r="I203" s="110" t="s">
        <v>64</v>
      </c>
      <c r="J203" s="115" t="s">
        <v>81</v>
      </c>
      <c r="K203" s="120" t="s">
        <v>3660</v>
      </c>
      <c r="L203" s="118">
        <v>16986400</v>
      </c>
      <c r="M203" s="110" t="s">
        <v>66</v>
      </c>
      <c r="N203" s="120" t="s">
        <v>3659</v>
      </c>
      <c r="O203" s="120">
        <v>1083560113</v>
      </c>
      <c r="P203" s="114">
        <v>28</v>
      </c>
      <c r="Q203" s="121">
        <v>45670</v>
      </c>
      <c r="R203" s="120">
        <v>5573604000</v>
      </c>
      <c r="S203" s="121">
        <v>45680</v>
      </c>
      <c r="T203" s="118">
        <v>16986400</v>
      </c>
      <c r="U203" s="114" t="s">
        <v>65</v>
      </c>
      <c r="V203" s="118">
        <v>8742360</v>
      </c>
      <c r="W203" s="111" t="s">
        <v>3227</v>
      </c>
      <c r="X203" s="169">
        <v>45680</v>
      </c>
      <c r="Y203" s="169">
        <v>45680</v>
      </c>
      <c r="Z203" s="169" t="s">
        <v>73</v>
      </c>
      <c r="AA203" s="169">
        <v>45808</v>
      </c>
      <c r="AB203" s="112">
        <f t="shared" si="15"/>
        <v>128</v>
      </c>
      <c r="AC203" s="114">
        <v>0</v>
      </c>
      <c r="AD203" s="277">
        <v>0</v>
      </c>
      <c r="AE203" s="114">
        <v>0</v>
      </c>
      <c r="AF203" s="119" t="s">
        <v>73</v>
      </c>
      <c r="AG203" s="112">
        <f t="shared" si="16"/>
        <v>0</v>
      </c>
      <c r="AH203" s="114">
        <v>0</v>
      </c>
      <c r="AI203" s="118">
        <v>0</v>
      </c>
      <c r="AJ203" s="114" t="s">
        <v>73</v>
      </c>
      <c r="AK203" s="121" t="s">
        <v>73</v>
      </c>
      <c r="AL203" s="114">
        <v>0</v>
      </c>
      <c r="AM203" s="121" t="s">
        <v>73</v>
      </c>
      <c r="AN203" s="121" t="s">
        <v>73</v>
      </c>
      <c r="AO203" s="121" t="s">
        <v>73</v>
      </c>
      <c r="AP203" s="112">
        <f t="shared" si="17"/>
        <v>0</v>
      </c>
      <c r="AQ203" s="112">
        <f>+L203+AD203-AI203</f>
        <v>16986400</v>
      </c>
      <c r="AR203" s="114" t="s">
        <v>65</v>
      </c>
      <c r="AS203" s="118">
        <v>16986400</v>
      </c>
      <c r="AT203" s="114" t="s">
        <v>93</v>
      </c>
      <c r="AU203" s="118">
        <v>0</v>
      </c>
      <c r="AV203" s="122" t="s">
        <v>73</v>
      </c>
      <c r="AW203" s="285">
        <v>7780000</v>
      </c>
      <c r="AX203" s="200">
        <f t="shared" si="18"/>
        <v>9206400</v>
      </c>
      <c r="AY203" s="123">
        <f t="shared" si="19"/>
        <v>0.4580134695992088</v>
      </c>
      <c r="AZ203" s="124">
        <v>0.4580134695992088</v>
      </c>
      <c r="BA203" s="122" t="s">
        <v>73</v>
      </c>
      <c r="BB203" s="114" t="s">
        <v>94</v>
      </c>
      <c r="BC203" s="120" t="s">
        <v>3658</v>
      </c>
      <c r="BD203" s="110" t="s">
        <v>65</v>
      </c>
      <c r="BE203" s="110" t="s">
        <v>65</v>
      </c>
    </row>
    <row r="204" spans="2:57" x14ac:dyDescent="0.25">
      <c r="B204" s="110">
        <v>2025</v>
      </c>
      <c r="C204" s="110">
        <v>891780111</v>
      </c>
      <c r="D204" s="110" t="s">
        <v>63</v>
      </c>
      <c r="E204" s="114" t="s">
        <v>3657</v>
      </c>
      <c r="F204" s="114" t="s">
        <v>3656</v>
      </c>
      <c r="G204" s="114">
        <v>0</v>
      </c>
      <c r="H204" s="114" t="s">
        <v>71</v>
      </c>
      <c r="I204" s="110" t="s">
        <v>64</v>
      </c>
      <c r="J204" s="115" t="s">
        <v>81</v>
      </c>
      <c r="K204" s="120" t="s">
        <v>2797</v>
      </c>
      <c r="L204" s="118">
        <v>9750000</v>
      </c>
      <c r="M204" s="110" t="s">
        <v>66</v>
      </c>
      <c r="N204" s="120" t="s">
        <v>3655</v>
      </c>
      <c r="O204" s="120">
        <v>1102848790</v>
      </c>
      <c r="P204" s="114">
        <v>27</v>
      </c>
      <c r="Q204" s="121">
        <v>45670</v>
      </c>
      <c r="R204" s="120">
        <v>2494141000</v>
      </c>
      <c r="S204" s="121">
        <v>45680</v>
      </c>
      <c r="T204" s="118">
        <v>9750000</v>
      </c>
      <c r="U204" s="114" t="s">
        <v>65</v>
      </c>
      <c r="V204" s="118">
        <v>1083554320</v>
      </c>
      <c r="W204" s="111" t="s">
        <v>1331</v>
      </c>
      <c r="X204" s="169">
        <v>45680</v>
      </c>
      <c r="Y204" s="169">
        <v>45680</v>
      </c>
      <c r="Z204" s="169" t="s">
        <v>73</v>
      </c>
      <c r="AA204" s="169">
        <v>45808</v>
      </c>
      <c r="AB204" s="112">
        <f t="shared" si="15"/>
        <v>128</v>
      </c>
      <c r="AC204" s="114">
        <v>1</v>
      </c>
      <c r="AD204" s="277">
        <v>1600000</v>
      </c>
      <c r="AE204" s="114">
        <v>0</v>
      </c>
      <c r="AF204" s="119" t="s">
        <v>73</v>
      </c>
      <c r="AG204" s="112">
        <f t="shared" si="16"/>
        <v>0</v>
      </c>
      <c r="AH204" s="114">
        <v>0</v>
      </c>
      <c r="AI204" s="118">
        <v>0</v>
      </c>
      <c r="AJ204" s="114" t="s">
        <v>73</v>
      </c>
      <c r="AK204" s="121" t="s">
        <v>73</v>
      </c>
      <c r="AL204" s="114">
        <v>0</v>
      </c>
      <c r="AM204" s="121" t="s">
        <v>73</v>
      </c>
      <c r="AN204" s="121" t="s">
        <v>73</v>
      </c>
      <c r="AO204" s="121" t="s">
        <v>73</v>
      </c>
      <c r="AP204" s="112">
        <f t="shared" si="17"/>
        <v>0</v>
      </c>
      <c r="AQ204" s="112">
        <f>+L204+AD204-AI204</f>
        <v>11350000</v>
      </c>
      <c r="AR204" s="114" t="s">
        <v>65</v>
      </c>
      <c r="AS204" s="118">
        <v>11350000</v>
      </c>
      <c r="AT204" s="114" t="s">
        <v>93</v>
      </c>
      <c r="AU204" s="118">
        <v>0</v>
      </c>
      <c r="AV204" s="122" t="s">
        <v>73</v>
      </c>
      <c r="AW204" s="285">
        <v>5300000</v>
      </c>
      <c r="AX204" s="200">
        <f t="shared" si="18"/>
        <v>6050000</v>
      </c>
      <c r="AY204" s="123">
        <f t="shared" si="19"/>
        <v>0.46696035242290751</v>
      </c>
      <c r="AZ204" s="124">
        <v>0.46696035242290751</v>
      </c>
      <c r="BA204" s="122" t="s">
        <v>73</v>
      </c>
      <c r="BB204" s="114" t="s">
        <v>94</v>
      </c>
      <c r="BC204" s="120" t="s">
        <v>3654</v>
      </c>
      <c r="BD204" s="110" t="s">
        <v>65</v>
      </c>
      <c r="BE204" s="110" t="s">
        <v>65</v>
      </c>
    </row>
    <row r="205" spans="2:57" x14ac:dyDescent="0.25">
      <c r="B205" s="110">
        <v>2025</v>
      </c>
      <c r="C205" s="110">
        <v>891780111</v>
      </c>
      <c r="D205" s="110" t="s">
        <v>63</v>
      </c>
      <c r="E205" s="114" t="s">
        <v>3653</v>
      </c>
      <c r="F205" s="114" t="s">
        <v>3652</v>
      </c>
      <c r="G205" s="114">
        <v>0</v>
      </c>
      <c r="H205" s="114" t="s">
        <v>71</v>
      </c>
      <c r="I205" s="110" t="s">
        <v>64</v>
      </c>
      <c r="J205" s="115" t="s">
        <v>81</v>
      </c>
      <c r="K205" s="120" t="s">
        <v>3443</v>
      </c>
      <c r="L205" s="118">
        <v>13676000</v>
      </c>
      <c r="M205" s="110" t="s">
        <v>66</v>
      </c>
      <c r="N205" s="120" t="s">
        <v>3651</v>
      </c>
      <c r="O205" s="120">
        <v>1118843119</v>
      </c>
      <c r="P205" s="114">
        <v>28</v>
      </c>
      <c r="Q205" s="121">
        <v>45670</v>
      </c>
      <c r="R205" s="120">
        <v>5573604000</v>
      </c>
      <c r="S205" s="121">
        <v>45680</v>
      </c>
      <c r="T205" s="118">
        <v>13676000</v>
      </c>
      <c r="U205" s="114" t="s">
        <v>65</v>
      </c>
      <c r="V205" s="118">
        <v>1082863147</v>
      </c>
      <c r="W205" s="111" t="s">
        <v>3030</v>
      </c>
      <c r="X205" s="169">
        <v>45680</v>
      </c>
      <c r="Y205" s="169">
        <v>45680</v>
      </c>
      <c r="Z205" s="169" t="s">
        <v>73</v>
      </c>
      <c r="AA205" s="169">
        <v>45808</v>
      </c>
      <c r="AB205" s="112">
        <f t="shared" si="15"/>
        <v>128</v>
      </c>
      <c r="AC205" s="114">
        <v>0</v>
      </c>
      <c r="AD205" s="277">
        <v>0</v>
      </c>
      <c r="AE205" s="114">
        <v>0</v>
      </c>
      <c r="AF205" s="119" t="s">
        <v>73</v>
      </c>
      <c r="AG205" s="112">
        <f t="shared" si="16"/>
        <v>0</v>
      </c>
      <c r="AH205" s="114">
        <v>0</v>
      </c>
      <c r="AI205" s="118">
        <v>0</v>
      </c>
      <c r="AJ205" s="114" t="s">
        <v>73</v>
      </c>
      <c r="AK205" s="121" t="s">
        <v>73</v>
      </c>
      <c r="AL205" s="114">
        <v>0</v>
      </c>
      <c r="AM205" s="121" t="s">
        <v>73</v>
      </c>
      <c r="AN205" s="121" t="s">
        <v>73</v>
      </c>
      <c r="AO205" s="121" t="s">
        <v>73</v>
      </c>
      <c r="AP205" s="112">
        <f t="shared" si="17"/>
        <v>0</v>
      </c>
      <c r="AQ205" s="112">
        <f>+L205+AD205-AI205</f>
        <v>13676000</v>
      </c>
      <c r="AR205" s="114" t="s">
        <v>65</v>
      </c>
      <c r="AS205" s="118">
        <v>13676000</v>
      </c>
      <c r="AT205" s="114" t="s">
        <v>93</v>
      </c>
      <c r="AU205" s="118">
        <v>0</v>
      </c>
      <c r="AV205" s="122" t="s">
        <v>73</v>
      </c>
      <c r="AW205" s="285">
        <v>6312000</v>
      </c>
      <c r="AX205" s="200">
        <f t="shared" si="18"/>
        <v>7364000</v>
      </c>
      <c r="AY205" s="123">
        <f t="shared" si="19"/>
        <v>0.46153846153846156</v>
      </c>
      <c r="AZ205" s="124">
        <v>0.46153846153846156</v>
      </c>
      <c r="BA205" s="122" t="s">
        <v>73</v>
      </c>
      <c r="BB205" s="114" t="s">
        <v>94</v>
      </c>
      <c r="BC205" s="120" t="s">
        <v>3650</v>
      </c>
      <c r="BD205" s="110" t="s">
        <v>65</v>
      </c>
      <c r="BE205" s="110" t="s">
        <v>65</v>
      </c>
    </row>
    <row r="206" spans="2:57" x14ac:dyDescent="0.25">
      <c r="B206" s="110">
        <v>2025</v>
      </c>
      <c r="C206" s="110">
        <v>891780111</v>
      </c>
      <c r="D206" s="110" t="s">
        <v>63</v>
      </c>
      <c r="E206" s="114" t="s">
        <v>3649</v>
      </c>
      <c r="F206" s="114" t="s">
        <v>3648</v>
      </c>
      <c r="G206" s="114">
        <v>0</v>
      </c>
      <c r="H206" s="114" t="s">
        <v>71</v>
      </c>
      <c r="I206" s="110" t="s">
        <v>64</v>
      </c>
      <c r="J206" s="115" t="s">
        <v>81</v>
      </c>
      <c r="K206" s="120" t="s">
        <v>3647</v>
      </c>
      <c r="L206" s="118">
        <v>19800000</v>
      </c>
      <c r="M206" s="110" t="s">
        <v>66</v>
      </c>
      <c r="N206" s="120" t="s">
        <v>3646</v>
      </c>
      <c r="O206" s="120">
        <v>1143402115</v>
      </c>
      <c r="P206" s="114">
        <v>121</v>
      </c>
      <c r="Q206" s="121">
        <v>45679</v>
      </c>
      <c r="R206" s="120">
        <v>231640000</v>
      </c>
      <c r="S206" s="121">
        <v>45680</v>
      </c>
      <c r="T206" s="118">
        <v>19800000</v>
      </c>
      <c r="U206" s="114" t="s">
        <v>65</v>
      </c>
      <c r="V206" s="118">
        <v>1131070239</v>
      </c>
      <c r="W206" s="111" t="s">
        <v>3645</v>
      </c>
      <c r="X206" s="169">
        <v>45680</v>
      </c>
      <c r="Y206" s="169">
        <v>45680</v>
      </c>
      <c r="Z206" s="169" t="s">
        <v>73</v>
      </c>
      <c r="AA206" s="169">
        <v>45838</v>
      </c>
      <c r="AB206" s="112">
        <f t="shared" si="15"/>
        <v>158</v>
      </c>
      <c r="AC206" s="114">
        <v>0</v>
      </c>
      <c r="AD206" s="277">
        <v>0</v>
      </c>
      <c r="AE206" s="114">
        <v>0</v>
      </c>
      <c r="AF206" s="119" t="s">
        <v>73</v>
      </c>
      <c r="AG206" s="112">
        <f t="shared" si="16"/>
        <v>0</v>
      </c>
      <c r="AH206" s="114">
        <v>0</v>
      </c>
      <c r="AI206" s="118">
        <v>0</v>
      </c>
      <c r="AJ206" s="114" t="s">
        <v>73</v>
      </c>
      <c r="AK206" s="121" t="s">
        <v>73</v>
      </c>
      <c r="AL206" s="114">
        <v>0</v>
      </c>
      <c r="AM206" s="121" t="s">
        <v>73</v>
      </c>
      <c r="AN206" s="121" t="s">
        <v>73</v>
      </c>
      <c r="AO206" s="121" t="s">
        <v>73</v>
      </c>
      <c r="AP206" s="112">
        <f t="shared" si="17"/>
        <v>0</v>
      </c>
      <c r="AQ206" s="112">
        <f>+L206+AD206-AI206</f>
        <v>19800000</v>
      </c>
      <c r="AR206" s="114" t="s">
        <v>65</v>
      </c>
      <c r="AS206" s="118">
        <v>19800000</v>
      </c>
      <c r="AT206" s="114" t="s">
        <v>93</v>
      </c>
      <c r="AU206" s="118">
        <v>0</v>
      </c>
      <c r="AV206" s="122" t="s">
        <v>73</v>
      </c>
      <c r="AW206" s="285">
        <v>6600000</v>
      </c>
      <c r="AX206" s="200">
        <f t="shared" si="18"/>
        <v>13200000</v>
      </c>
      <c r="AY206" s="123">
        <f t="shared" si="19"/>
        <v>0.33333333333333331</v>
      </c>
      <c r="AZ206" s="124">
        <v>0.33333333333333331</v>
      </c>
      <c r="BA206" s="122" t="s">
        <v>73</v>
      </c>
      <c r="BB206" s="114" t="s">
        <v>94</v>
      </c>
      <c r="BC206" s="120" t="s">
        <v>3644</v>
      </c>
      <c r="BD206" s="110" t="s">
        <v>65</v>
      </c>
      <c r="BE206" s="110" t="s">
        <v>65</v>
      </c>
    </row>
    <row r="207" spans="2:57" x14ac:dyDescent="0.25">
      <c r="B207" s="110">
        <v>2025</v>
      </c>
      <c r="C207" s="110">
        <v>891780111</v>
      </c>
      <c r="D207" s="110" t="s">
        <v>63</v>
      </c>
      <c r="E207" s="114" t="s">
        <v>3643</v>
      </c>
      <c r="F207" s="114" t="s">
        <v>3642</v>
      </c>
      <c r="G207" s="114">
        <v>0</v>
      </c>
      <c r="H207" s="114" t="s">
        <v>71</v>
      </c>
      <c r="I207" s="110" t="s">
        <v>64</v>
      </c>
      <c r="J207" s="115" t="s">
        <v>81</v>
      </c>
      <c r="K207" s="120" t="s">
        <v>3641</v>
      </c>
      <c r="L207" s="118">
        <v>13781200</v>
      </c>
      <c r="M207" s="110" t="s">
        <v>66</v>
      </c>
      <c r="N207" s="120" t="s">
        <v>3640</v>
      </c>
      <c r="O207" s="120">
        <v>1143451176</v>
      </c>
      <c r="P207" s="114">
        <v>28</v>
      </c>
      <c r="Q207" s="121">
        <v>45670</v>
      </c>
      <c r="R207" s="120">
        <v>5573604000</v>
      </c>
      <c r="S207" s="121">
        <v>45680</v>
      </c>
      <c r="T207" s="118">
        <v>13781200</v>
      </c>
      <c r="U207" s="114" t="s">
        <v>65</v>
      </c>
      <c r="V207" s="118">
        <v>45691169</v>
      </c>
      <c r="W207" s="111" t="s">
        <v>1261</v>
      </c>
      <c r="X207" s="169">
        <v>45680</v>
      </c>
      <c r="Y207" s="169">
        <v>45680</v>
      </c>
      <c r="Z207" s="169" t="s">
        <v>73</v>
      </c>
      <c r="AA207" s="169">
        <v>45808</v>
      </c>
      <c r="AB207" s="112">
        <f t="shared" si="15"/>
        <v>128</v>
      </c>
      <c r="AC207" s="114">
        <v>0</v>
      </c>
      <c r="AD207" s="277">
        <v>0</v>
      </c>
      <c r="AE207" s="114">
        <v>0</v>
      </c>
      <c r="AF207" s="119" t="s">
        <v>73</v>
      </c>
      <c r="AG207" s="112">
        <f t="shared" si="16"/>
        <v>0</v>
      </c>
      <c r="AH207" s="114">
        <v>0</v>
      </c>
      <c r="AI207" s="118">
        <v>0</v>
      </c>
      <c r="AJ207" s="114" t="s">
        <v>73</v>
      </c>
      <c r="AK207" s="121" t="s">
        <v>73</v>
      </c>
      <c r="AL207" s="114">
        <v>0</v>
      </c>
      <c r="AM207" s="121" t="s">
        <v>73</v>
      </c>
      <c r="AN207" s="121" t="s">
        <v>73</v>
      </c>
      <c r="AO207" s="121" t="s">
        <v>73</v>
      </c>
      <c r="AP207" s="112">
        <f t="shared" si="17"/>
        <v>0</v>
      </c>
      <c r="AQ207" s="112">
        <f>+L207+AD207-AI207</f>
        <v>13781200</v>
      </c>
      <c r="AR207" s="114" t="s">
        <v>65</v>
      </c>
      <c r="AS207" s="118">
        <v>13781200</v>
      </c>
      <c r="AT207" s="114" t="s">
        <v>93</v>
      </c>
      <c r="AU207" s="118">
        <v>0</v>
      </c>
      <c r="AV207" s="122" t="s">
        <v>73</v>
      </c>
      <c r="AW207" s="285">
        <v>6312000</v>
      </c>
      <c r="AX207" s="200">
        <f t="shared" si="18"/>
        <v>7469200</v>
      </c>
      <c r="AY207" s="123">
        <f t="shared" si="19"/>
        <v>0.4580152671755725</v>
      </c>
      <c r="AZ207" s="124">
        <v>0.4580152671755725</v>
      </c>
      <c r="BA207" s="122" t="s">
        <v>73</v>
      </c>
      <c r="BB207" s="114" t="s">
        <v>94</v>
      </c>
      <c r="BC207" s="120" t="s">
        <v>3639</v>
      </c>
      <c r="BD207" s="110" t="s">
        <v>65</v>
      </c>
      <c r="BE207" s="110" t="s">
        <v>65</v>
      </c>
    </row>
    <row r="208" spans="2:57" x14ac:dyDescent="0.25">
      <c r="B208" s="110">
        <v>2025</v>
      </c>
      <c r="C208" s="110">
        <v>891780111</v>
      </c>
      <c r="D208" s="110" t="s">
        <v>63</v>
      </c>
      <c r="E208" s="114" t="s">
        <v>3638</v>
      </c>
      <c r="F208" s="114" t="s">
        <v>1147</v>
      </c>
      <c r="G208" s="114">
        <v>0</v>
      </c>
      <c r="H208" s="114" t="s">
        <v>71</v>
      </c>
      <c r="I208" s="110" t="s">
        <v>64</v>
      </c>
      <c r="J208" s="115" t="s">
        <v>81</v>
      </c>
      <c r="K208" s="120" t="s">
        <v>3637</v>
      </c>
      <c r="L208" s="118">
        <v>14307200</v>
      </c>
      <c r="M208" s="110" t="s">
        <v>66</v>
      </c>
      <c r="N208" s="120" t="s">
        <v>3636</v>
      </c>
      <c r="O208" s="120">
        <v>1193435145</v>
      </c>
      <c r="P208" s="114">
        <v>28</v>
      </c>
      <c r="Q208" s="121">
        <v>45670</v>
      </c>
      <c r="R208" s="120">
        <v>5573604000</v>
      </c>
      <c r="S208" s="121">
        <v>45680</v>
      </c>
      <c r="T208" s="118">
        <v>14307200</v>
      </c>
      <c r="U208" s="114" t="s">
        <v>65</v>
      </c>
      <c r="V208" s="118">
        <v>36557666</v>
      </c>
      <c r="W208" s="111" t="s">
        <v>1512</v>
      </c>
      <c r="X208" s="169">
        <v>45680</v>
      </c>
      <c r="Y208" s="169">
        <v>45680</v>
      </c>
      <c r="Z208" s="169" t="s">
        <v>73</v>
      </c>
      <c r="AA208" s="169">
        <v>45808</v>
      </c>
      <c r="AB208" s="112">
        <f t="shared" si="15"/>
        <v>128</v>
      </c>
      <c r="AC208" s="114">
        <v>1</v>
      </c>
      <c r="AD208" s="277">
        <v>1264000</v>
      </c>
      <c r="AE208" s="114">
        <v>0</v>
      </c>
      <c r="AF208" s="119" t="s">
        <v>73</v>
      </c>
      <c r="AG208" s="112">
        <f t="shared" si="16"/>
        <v>0</v>
      </c>
      <c r="AH208" s="114">
        <v>0</v>
      </c>
      <c r="AI208" s="118">
        <v>0</v>
      </c>
      <c r="AJ208" s="114" t="s">
        <v>73</v>
      </c>
      <c r="AK208" s="121" t="s">
        <v>73</v>
      </c>
      <c r="AL208" s="114">
        <v>0</v>
      </c>
      <c r="AM208" s="121" t="s">
        <v>73</v>
      </c>
      <c r="AN208" s="121" t="s">
        <v>73</v>
      </c>
      <c r="AO208" s="121" t="s">
        <v>73</v>
      </c>
      <c r="AP208" s="112">
        <f t="shared" si="17"/>
        <v>0</v>
      </c>
      <c r="AQ208" s="112">
        <f>+L208+AD208-AI208</f>
        <v>15571200</v>
      </c>
      <c r="AR208" s="114" t="s">
        <v>65</v>
      </c>
      <c r="AS208" s="118">
        <v>15571200</v>
      </c>
      <c r="AT208" s="114" t="s">
        <v>93</v>
      </c>
      <c r="AU208" s="118">
        <v>0</v>
      </c>
      <c r="AV208" s="122" t="s">
        <v>73</v>
      </c>
      <c r="AW208" s="285">
        <v>6944000</v>
      </c>
      <c r="AX208" s="200">
        <f t="shared" si="18"/>
        <v>8627200</v>
      </c>
      <c r="AY208" s="123">
        <f t="shared" si="19"/>
        <v>0.44595150020550761</v>
      </c>
      <c r="AZ208" s="124">
        <v>0.44595150020550761</v>
      </c>
      <c r="BA208" s="122" t="s">
        <v>73</v>
      </c>
      <c r="BB208" s="114" t="s">
        <v>94</v>
      </c>
      <c r="BC208" s="120" t="s">
        <v>3635</v>
      </c>
      <c r="BD208" s="110" t="s">
        <v>65</v>
      </c>
      <c r="BE208" s="110" t="s">
        <v>65</v>
      </c>
    </row>
    <row r="209" spans="2:57" x14ac:dyDescent="0.25">
      <c r="B209" s="110">
        <v>2025</v>
      </c>
      <c r="C209" s="110">
        <v>891780111</v>
      </c>
      <c r="D209" s="110" t="s">
        <v>63</v>
      </c>
      <c r="E209" s="114" t="s">
        <v>3634</v>
      </c>
      <c r="F209" s="114" t="s">
        <v>3633</v>
      </c>
      <c r="G209" s="114">
        <v>0</v>
      </c>
      <c r="H209" s="114" t="s">
        <v>71</v>
      </c>
      <c r="I209" s="110" t="s">
        <v>64</v>
      </c>
      <c r="J209" s="115" t="s">
        <v>81</v>
      </c>
      <c r="K209" s="120" t="s">
        <v>3632</v>
      </c>
      <c r="L209" s="118">
        <v>9825000</v>
      </c>
      <c r="M209" s="110" t="s">
        <v>66</v>
      </c>
      <c r="N209" s="120" t="s">
        <v>3631</v>
      </c>
      <c r="O209" s="120">
        <v>36641670</v>
      </c>
      <c r="P209" s="114">
        <v>27</v>
      </c>
      <c r="Q209" s="121">
        <v>45670</v>
      </c>
      <c r="R209" s="120">
        <v>2494141000</v>
      </c>
      <c r="S209" s="121">
        <v>45680</v>
      </c>
      <c r="T209" s="118">
        <v>9825000</v>
      </c>
      <c r="U209" s="114" t="s">
        <v>65</v>
      </c>
      <c r="V209" s="118">
        <v>8742360</v>
      </c>
      <c r="W209" s="111" t="s">
        <v>3227</v>
      </c>
      <c r="X209" s="169">
        <v>45680</v>
      </c>
      <c r="Y209" s="169">
        <v>45680</v>
      </c>
      <c r="Z209" s="169" t="s">
        <v>73</v>
      </c>
      <c r="AA209" s="169">
        <v>45808</v>
      </c>
      <c r="AB209" s="112">
        <f t="shared" si="15"/>
        <v>128</v>
      </c>
      <c r="AC209" s="114">
        <v>0</v>
      </c>
      <c r="AD209" s="277">
        <v>0</v>
      </c>
      <c r="AE209" s="114">
        <v>0</v>
      </c>
      <c r="AF209" s="119" t="s">
        <v>73</v>
      </c>
      <c r="AG209" s="112">
        <f t="shared" si="16"/>
        <v>0</v>
      </c>
      <c r="AH209" s="114">
        <v>0</v>
      </c>
      <c r="AI209" s="118">
        <v>0</v>
      </c>
      <c r="AJ209" s="114" t="s">
        <v>73</v>
      </c>
      <c r="AK209" s="121" t="s">
        <v>73</v>
      </c>
      <c r="AL209" s="114">
        <v>0</v>
      </c>
      <c r="AM209" s="121" t="s">
        <v>73</v>
      </c>
      <c r="AN209" s="121" t="s">
        <v>73</v>
      </c>
      <c r="AO209" s="121" t="s">
        <v>73</v>
      </c>
      <c r="AP209" s="112">
        <f t="shared" si="17"/>
        <v>0</v>
      </c>
      <c r="AQ209" s="112">
        <f>+L209+AD209-AI209</f>
        <v>9825000</v>
      </c>
      <c r="AR209" s="114" t="s">
        <v>65</v>
      </c>
      <c r="AS209" s="118">
        <v>9825000</v>
      </c>
      <c r="AT209" s="114" t="s">
        <v>93</v>
      </c>
      <c r="AU209" s="118">
        <v>0</v>
      </c>
      <c r="AV209" s="122" t="s">
        <v>73</v>
      </c>
      <c r="AW209" s="285">
        <v>4500000</v>
      </c>
      <c r="AX209" s="200">
        <f t="shared" si="18"/>
        <v>5325000</v>
      </c>
      <c r="AY209" s="123">
        <f t="shared" si="19"/>
        <v>0.4580152671755725</v>
      </c>
      <c r="AZ209" s="124">
        <v>0.4580152671755725</v>
      </c>
      <c r="BA209" s="122" t="s">
        <v>73</v>
      </c>
      <c r="BB209" s="114" t="s">
        <v>94</v>
      </c>
      <c r="BC209" s="120" t="s">
        <v>3630</v>
      </c>
      <c r="BD209" s="110" t="s">
        <v>65</v>
      </c>
      <c r="BE209" s="110" t="s">
        <v>65</v>
      </c>
    </row>
    <row r="210" spans="2:57" x14ac:dyDescent="0.25">
      <c r="B210" s="110">
        <v>2025</v>
      </c>
      <c r="C210" s="110">
        <v>891780111</v>
      </c>
      <c r="D210" s="110" t="s">
        <v>63</v>
      </c>
      <c r="E210" s="114" t="s">
        <v>3629</v>
      </c>
      <c r="F210" s="114" t="s">
        <v>3628</v>
      </c>
      <c r="G210" s="114">
        <v>0</v>
      </c>
      <c r="H210" s="114" t="s">
        <v>71</v>
      </c>
      <c r="I210" s="110" t="s">
        <v>64</v>
      </c>
      <c r="J210" s="115" t="s">
        <v>81</v>
      </c>
      <c r="K210" s="120" t="s">
        <v>3627</v>
      </c>
      <c r="L210" s="118">
        <v>15161100</v>
      </c>
      <c r="M210" s="110" t="s">
        <v>66</v>
      </c>
      <c r="N210" s="120" t="s">
        <v>3626</v>
      </c>
      <c r="O210" s="120">
        <v>1082902423</v>
      </c>
      <c r="P210" s="114">
        <v>28</v>
      </c>
      <c r="Q210" s="121">
        <v>45670</v>
      </c>
      <c r="R210" s="120">
        <v>5573604000</v>
      </c>
      <c r="S210" s="121">
        <v>45680</v>
      </c>
      <c r="T210" s="118">
        <v>15161100</v>
      </c>
      <c r="U210" s="114" t="s">
        <v>65</v>
      </c>
      <c r="V210" s="118">
        <v>57461216</v>
      </c>
      <c r="W210" s="111" t="s">
        <v>2193</v>
      </c>
      <c r="X210" s="169">
        <v>45680</v>
      </c>
      <c r="Y210" s="169">
        <v>45680</v>
      </c>
      <c r="Z210" s="169" t="s">
        <v>73</v>
      </c>
      <c r="AA210" s="169">
        <v>45808</v>
      </c>
      <c r="AB210" s="112">
        <f t="shared" si="15"/>
        <v>128</v>
      </c>
      <c r="AC210" s="114">
        <v>0</v>
      </c>
      <c r="AD210" s="277">
        <v>0</v>
      </c>
      <c r="AE210" s="114">
        <v>0</v>
      </c>
      <c r="AF210" s="119" t="s">
        <v>73</v>
      </c>
      <c r="AG210" s="112">
        <f t="shared" si="16"/>
        <v>0</v>
      </c>
      <c r="AH210" s="114">
        <v>0</v>
      </c>
      <c r="AI210" s="118">
        <v>0</v>
      </c>
      <c r="AJ210" s="114" t="s">
        <v>73</v>
      </c>
      <c r="AK210" s="121" t="s">
        <v>73</v>
      </c>
      <c r="AL210" s="114">
        <v>0</v>
      </c>
      <c r="AM210" s="121" t="s">
        <v>73</v>
      </c>
      <c r="AN210" s="121" t="s">
        <v>73</v>
      </c>
      <c r="AO210" s="121" t="s">
        <v>73</v>
      </c>
      <c r="AP210" s="112">
        <f t="shared" si="17"/>
        <v>0</v>
      </c>
      <c r="AQ210" s="112">
        <f>+L210+AD210-AI210</f>
        <v>15161100</v>
      </c>
      <c r="AR210" s="114" t="s">
        <v>65</v>
      </c>
      <c r="AS210" s="118">
        <v>15161100</v>
      </c>
      <c r="AT210" s="114" t="s">
        <v>93</v>
      </c>
      <c r="AU210" s="118">
        <v>0</v>
      </c>
      <c r="AV210" s="122" t="s">
        <v>73</v>
      </c>
      <c r="AW210" s="285">
        <v>6944000</v>
      </c>
      <c r="AX210" s="200">
        <f t="shared" si="18"/>
        <v>8217100</v>
      </c>
      <c r="AY210" s="123">
        <f t="shared" si="19"/>
        <v>0.45801426017901076</v>
      </c>
      <c r="AZ210" s="124">
        <v>0.45801426017901076</v>
      </c>
      <c r="BA210" s="122" t="s">
        <v>73</v>
      </c>
      <c r="BB210" s="114" t="s">
        <v>94</v>
      </c>
      <c r="BC210" s="120" t="s">
        <v>3625</v>
      </c>
      <c r="BD210" s="110" t="s">
        <v>65</v>
      </c>
      <c r="BE210" s="110" t="s">
        <v>65</v>
      </c>
    </row>
    <row r="211" spans="2:57" x14ac:dyDescent="0.25">
      <c r="B211" s="110">
        <v>2025</v>
      </c>
      <c r="C211" s="110">
        <v>891780111</v>
      </c>
      <c r="D211" s="110" t="s">
        <v>63</v>
      </c>
      <c r="E211" s="114" t="s">
        <v>3624</v>
      </c>
      <c r="F211" s="114" t="s">
        <v>3623</v>
      </c>
      <c r="G211" s="114">
        <v>0</v>
      </c>
      <c r="H211" s="114" t="s">
        <v>71</v>
      </c>
      <c r="I211" s="110" t="s">
        <v>64</v>
      </c>
      <c r="J211" s="115" t="s">
        <v>81</v>
      </c>
      <c r="K211" s="120" t="s">
        <v>3622</v>
      </c>
      <c r="L211" s="118">
        <v>21150000</v>
      </c>
      <c r="M211" s="110" t="s">
        <v>66</v>
      </c>
      <c r="N211" s="120" t="s">
        <v>3621</v>
      </c>
      <c r="O211" s="120">
        <v>1082990998</v>
      </c>
      <c r="P211" s="114">
        <v>28</v>
      </c>
      <c r="Q211" s="121">
        <v>45670</v>
      </c>
      <c r="R211" s="120">
        <v>5573604000</v>
      </c>
      <c r="S211" s="121">
        <v>45680</v>
      </c>
      <c r="T211" s="118">
        <v>21150000</v>
      </c>
      <c r="U211" s="114" t="s">
        <v>65</v>
      </c>
      <c r="V211" s="118">
        <v>57461216</v>
      </c>
      <c r="W211" s="111" t="s">
        <v>2193</v>
      </c>
      <c r="X211" s="169">
        <v>45680</v>
      </c>
      <c r="Y211" s="169">
        <v>45680</v>
      </c>
      <c r="Z211" s="169" t="s">
        <v>73</v>
      </c>
      <c r="AA211" s="169">
        <v>45808</v>
      </c>
      <c r="AB211" s="112">
        <f t="shared" si="15"/>
        <v>128</v>
      </c>
      <c r="AC211" s="114">
        <v>0</v>
      </c>
      <c r="AD211" s="277">
        <v>0</v>
      </c>
      <c r="AE211" s="114">
        <v>0</v>
      </c>
      <c r="AF211" s="119" t="s">
        <v>73</v>
      </c>
      <c r="AG211" s="112">
        <f t="shared" si="16"/>
        <v>0</v>
      </c>
      <c r="AH211" s="114">
        <v>1</v>
      </c>
      <c r="AI211" s="118">
        <v>14100000</v>
      </c>
      <c r="AJ211" s="169">
        <v>45720</v>
      </c>
      <c r="AK211" s="169">
        <v>45720</v>
      </c>
      <c r="AL211" s="114">
        <v>0</v>
      </c>
      <c r="AM211" s="121" t="s">
        <v>73</v>
      </c>
      <c r="AN211" s="121" t="s">
        <v>73</v>
      </c>
      <c r="AO211" s="121" t="s">
        <v>73</v>
      </c>
      <c r="AP211" s="112">
        <f t="shared" si="17"/>
        <v>0</v>
      </c>
      <c r="AQ211" s="112">
        <f>+L211+AD211-AI211</f>
        <v>7050000</v>
      </c>
      <c r="AR211" s="114" t="s">
        <v>65</v>
      </c>
      <c r="AS211" s="118">
        <v>21150000</v>
      </c>
      <c r="AT211" s="114" t="s">
        <v>93</v>
      </c>
      <c r="AU211" s="118">
        <v>0</v>
      </c>
      <c r="AV211" s="122" t="s">
        <v>73</v>
      </c>
      <c r="AW211" s="285">
        <v>4700000</v>
      </c>
      <c r="AX211" s="200">
        <f t="shared" si="18"/>
        <v>2350000</v>
      </c>
      <c r="AY211" s="123">
        <f t="shared" si="19"/>
        <v>0.66666666666666663</v>
      </c>
      <c r="AZ211" s="124">
        <v>0.66666666666666663</v>
      </c>
      <c r="BA211" s="121">
        <v>45730</v>
      </c>
      <c r="BB211" s="114" t="s">
        <v>1146</v>
      </c>
      <c r="BC211" s="120" t="s">
        <v>3620</v>
      </c>
      <c r="BD211" s="110" t="s">
        <v>65</v>
      </c>
      <c r="BE211" s="110" t="s">
        <v>65</v>
      </c>
    </row>
    <row r="212" spans="2:57" x14ac:dyDescent="0.25">
      <c r="B212" s="110">
        <v>2025</v>
      </c>
      <c r="C212" s="110">
        <v>891780111</v>
      </c>
      <c r="D212" s="110" t="s">
        <v>63</v>
      </c>
      <c r="E212" s="114" t="s">
        <v>3619</v>
      </c>
      <c r="F212" s="114" t="s">
        <v>3618</v>
      </c>
      <c r="G212" s="114">
        <v>0</v>
      </c>
      <c r="H212" s="114" t="s">
        <v>71</v>
      </c>
      <c r="I212" s="110" t="s">
        <v>64</v>
      </c>
      <c r="J212" s="115" t="s">
        <v>81</v>
      </c>
      <c r="K212" s="120" t="s">
        <v>3617</v>
      </c>
      <c r="L212" s="118">
        <v>14202000</v>
      </c>
      <c r="M212" s="110" t="s">
        <v>66</v>
      </c>
      <c r="N212" s="120" t="s">
        <v>3616</v>
      </c>
      <c r="O212" s="120">
        <v>1048936224</v>
      </c>
      <c r="P212" s="114">
        <v>28</v>
      </c>
      <c r="Q212" s="121">
        <v>45670</v>
      </c>
      <c r="R212" s="120">
        <v>5573604000</v>
      </c>
      <c r="S212" s="121">
        <v>45680</v>
      </c>
      <c r="T212" s="118">
        <v>14202000</v>
      </c>
      <c r="U212" s="114" t="s">
        <v>65</v>
      </c>
      <c r="V212" s="118">
        <v>57464638</v>
      </c>
      <c r="W212" s="111" t="s">
        <v>1902</v>
      </c>
      <c r="X212" s="169">
        <v>45680</v>
      </c>
      <c r="Y212" s="169">
        <v>45680</v>
      </c>
      <c r="Z212" s="169" t="s">
        <v>73</v>
      </c>
      <c r="AA212" s="169">
        <v>45808</v>
      </c>
      <c r="AB212" s="112">
        <f t="shared" si="15"/>
        <v>128</v>
      </c>
      <c r="AC212" s="114">
        <v>0</v>
      </c>
      <c r="AD212" s="277">
        <v>0</v>
      </c>
      <c r="AE212" s="114">
        <v>0</v>
      </c>
      <c r="AF212" s="119" t="s">
        <v>73</v>
      </c>
      <c r="AG212" s="112">
        <f t="shared" si="16"/>
        <v>0</v>
      </c>
      <c r="AH212" s="114">
        <v>0</v>
      </c>
      <c r="AI212" s="118">
        <v>0</v>
      </c>
      <c r="AJ212" s="114" t="s">
        <v>73</v>
      </c>
      <c r="AK212" s="121" t="s">
        <v>73</v>
      </c>
      <c r="AL212" s="114">
        <v>0</v>
      </c>
      <c r="AM212" s="121" t="s">
        <v>73</v>
      </c>
      <c r="AN212" s="121" t="s">
        <v>73</v>
      </c>
      <c r="AO212" s="121" t="s">
        <v>73</v>
      </c>
      <c r="AP212" s="112">
        <f t="shared" si="17"/>
        <v>0</v>
      </c>
      <c r="AQ212" s="112">
        <f>+L212+AD212-AI212</f>
        <v>14202000</v>
      </c>
      <c r="AR212" s="114" t="s">
        <v>65</v>
      </c>
      <c r="AS212" s="118">
        <v>14202000</v>
      </c>
      <c r="AT212" s="114" t="s">
        <v>93</v>
      </c>
      <c r="AU212" s="118">
        <v>0</v>
      </c>
      <c r="AV212" s="122" t="s">
        <v>73</v>
      </c>
      <c r="AW212" s="285">
        <v>6312000</v>
      </c>
      <c r="AX212" s="200">
        <f t="shared" si="18"/>
        <v>7890000</v>
      </c>
      <c r="AY212" s="123">
        <f t="shared" si="19"/>
        <v>0.44444444444444442</v>
      </c>
      <c r="AZ212" s="124">
        <v>0.44444444444444442</v>
      </c>
      <c r="BA212" s="122" t="s">
        <v>73</v>
      </c>
      <c r="BB212" s="114" t="s">
        <v>94</v>
      </c>
      <c r="BC212" s="120" t="s">
        <v>3615</v>
      </c>
      <c r="BD212" s="110" t="s">
        <v>65</v>
      </c>
      <c r="BE212" s="110" t="s">
        <v>65</v>
      </c>
    </row>
    <row r="213" spans="2:57" x14ac:dyDescent="0.25">
      <c r="B213" s="110">
        <v>2025</v>
      </c>
      <c r="C213" s="110">
        <v>891780111</v>
      </c>
      <c r="D213" s="110" t="s">
        <v>63</v>
      </c>
      <c r="E213" s="114" t="s">
        <v>3614</v>
      </c>
      <c r="F213" s="114" t="s">
        <v>3613</v>
      </c>
      <c r="G213" s="114">
        <v>0</v>
      </c>
      <c r="H213" s="114" t="s">
        <v>71</v>
      </c>
      <c r="I213" s="110" t="s">
        <v>64</v>
      </c>
      <c r="J213" s="115" t="s">
        <v>81</v>
      </c>
      <c r="K213" s="120" t="s">
        <v>3612</v>
      </c>
      <c r="L213" s="118">
        <v>15161100</v>
      </c>
      <c r="M213" s="110" t="s">
        <v>66</v>
      </c>
      <c r="N213" s="120" t="s">
        <v>3611</v>
      </c>
      <c r="O213" s="120">
        <v>57428847</v>
      </c>
      <c r="P213" s="114">
        <v>28</v>
      </c>
      <c r="Q213" s="121">
        <v>45670</v>
      </c>
      <c r="R213" s="120">
        <v>5573604000</v>
      </c>
      <c r="S213" s="121">
        <v>45680</v>
      </c>
      <c r="T213" s="118">
        <v>15161100</v>
      </c>
      <c r="U213" s="114" t="s">
        <v>65</v>
      </c>
      <c r="V213" s="118">
        <v>8742360</v>
      </c>
      <c r="W213" s="111" t="s">
        <v>3227</v>
      </c>
      <c r="X213" s="169">
        <v>45680</v>
      </c>
      <c r="Y213" s="169">
        <v>45680</v>
      </c>
      <c r="Z213" s="169" t="s">
        <v>73</v>
      </c>
      <c r="AA213" s="169">
        <v>45808</v>
      </c>
      <c r="AB213" s="112">
        <f t="shared" si="15"/>
        <v>128</v>
      </c>
      <c r="AC213" s="114">
        <v>0</v>
      </c>
      <c r="AD213" s="277">
        <v>0</v>
      </c>
      <c r="AE213" s="114">
        <v>0</v>
      </c>
      <c r="AF213" s="119" t="s">
        <v>73</v>
      </c>
      <c r="AG213" s="112">
        <f t="shared" si="16"/>
        <v>0</v>
      </c>
      <c r="AH213" s="114">
        <v>0</v>
      </c>
      <c r="AI213" s="118">
        <v>0</v>
      </c>
      <c r="AJ213" s="114" t="s">
        <v>73</v>
      </c>
      <c r="AK213" s="121" t="s">
        <v>73</v>
      </c>
      <c r="AL213" s="114">
        <v>0</v>
      </c>
      <c r="AM213" s="121" t="s">
        <v>73</v>
      </c>
      <c r="AN213" s="121" t="s">
        <v>73</v>
      </c>
      <c r="AO213" s="121" t="s">
        <v>73</v>
      </c>
      <c r="AP213" s="112">
        <f t="shared" si="17"/>
        <v>0</v>
      </c>
      <c r="AQ213" s="112">
        <f>+L213+AD213-AI213</f>
        <v>15161100</v>
      </c>
      <c r="AR213" s="114" t="s">
        <v>65</v>
      </c>
      <c r="AS213" s="118">
        <v>15161100</v>
      </c>
      <c r="AT213" s="114" t="s">
        <v>93</v>
      </c>
      <c r="AU213" s="118">
        <v>0</v>
      </c>
      <c r="AV213" s="122" t="s">
        <v>73</v>
      </c>
      <c r="AW213" s="285">
        <v>6944000</v>
      </c>
      <c r="AX213" s="200">
        <f t="shared" si="18"/>
        <v>8217100</v>
      </c>
      <c r="AY213" s="123">
        <f t="shared" si="19"/>
        <v>0.45801426017901076</v>
      </c>
      <c r="AZ213" s="124">
        <v>0.45801426017901076</v>
      </c>
      <c r="BA213" s="122" t="s">
        <v>73</v>
      </c>
      <c r="BB213" s="114" t="s">
        <v>94</v>
      </c>
      <c r="BC213" s="120" t="s">
        <v>3610</v>
      </c>
      <c r="BD213" s="110" t="s">
        <v>65</v>
      </c>
      <c r="BE213" s="110" t="s">
        <v>65</v>
      </c>
    </row>
    <row r="214" spans="2:57" x14ac:dyDescent="0.25">
      <c r="B214" s="110">
        <v>2025</v>
      </c>
      <c r="C214" s="110">
        <v>891780111</v>
      </c>
      <c r="D214" s="110" t="s">
        <v>63</v>
      </c>
      <c r="E214" s="114" t="s">
        <v>3609</v>
      </c>
      <c r="F214" s="114" t="s">
        <v>3608</v>
      </c>
      <c r="G214" s="114">
        <v>0</v>
      </c>
      <c r="H214" s="114" t="s">
        <v>71</v>
      </c>
      <c r="I214" s="110" t="s">
        <v>64</v>
      </c>
      <c r="J214" s="115" t="s">
        <v>81</v>
      </c>
      <c r="K214" s="120" t="s">
        <v>3607</v>
      </c>
      <c r="L214" s="118">
        <v>12445000</v>
      </c>
      <c r="M214" s="110" t="s">
        <v>66</v>
      </c>
      <c r="N214" s="120" t="s">
        <v>3606</v>
      </c>
      <c r="O214" s="120">
        <v>1004371625</v>
      </c>
      <c r="P214" s="114">
        <v>28</v>
      </c>
      <c r="Q214" s="121">
        <v>45670</v>
      </c>
      <c r="R214" s="120">
        <v>5573604000</v>
      </c>
      <c r="S214" s="121">
        <v>45680</v>
      </c>
      <c r="T214" s="118">
        <v>12445000</v>
      </c>
      <c r="U214" s="114" t="s">
        <v>65</v>
      </c>
      <c r="V214" s="118">
        <v>21400608</v>
      </c>
      <c r="W214" s="111" t="s">
        <v>3546</v>
      </c>
      <c r="X214" s="169">
        <v>45680</v>
      </c>
      <c r="Y214" s="169">
        <v>45680</v>
      </c>
      <c r="Z214" s="169" t="s">
        <v>73</v>
      </c>
      <c r="AA214" s="169">
        <v>45808</v>
      </c>
      <c r="AB214" s="112">
        <f t="shared" si="15"/>
        <v>128</v>
      </c>
      <c r="AC214" s="114">
        <v>0</v>
      </c>
      <c r="AD214" s="277">
        <v>0</v>
      </c>
      <c r="AE214" s="114">
        <v>0</v>
      </c>
      <c r="AF214" s="119" t="s">
        <v>73</v>
      </c>
      <c r="AG214" s="112">
        <f t="shared" si="16"/>
        <v>0</v>
      </c>
      <c r="AH214" s="114">
        <v>0</v>
      </c>
      <c r="AI214" s="118">
        <v>0</v>
      </c>
      <c r="AJ214" s="114" t="s">
        <v>73</v>
      </c>
      <c r="AK214" s="121" t="s">
        <v>73</v>
      </c>
      <c r="AL214" s="114">
        <v>0</v>
      </c>
      <c r="AM214" s="121" t="s">
        <v>73</v>
      </c>
      <c r="AN214" s="121" t="s">
        <v>73</v>
      </c>
      <c r="AO214" s="121" t="s">
        <v>73</v>
      </c>
      <c r="AP214" s="112">
        <f t="shared" si="17"/>
        <v>0</v>
      </c>
      <c r="AQ214" s="112">
        <f>+L214+AD214-AI214</f>
        <v>12445000</v>
      </c>
      <c r="AR214" s="114" t="s">
        <v>65</v>
      </c>
      <c r="AS214" s="118">
        <v>12445000</v>
      </c>
      <c r="AT214" s="114" t="s">
        <v>93</v>
      </c>
      <c r="AU214" s="118">
        <v>0</v>
      </c>
      <c r="AV214" s="122" t="s">
        <v>73</v>
      </c>
      <c r="AW214" s="285">
        <v>5700000</v>
      </c>
      <c r="AX214" s="200">
        <f t="shared" si="18"/>
        <v>6745000</v>
      </c>
      <c r="AY214" s="123">
        <f t="shared" si="19"/>
        <v>0.4580152671755725</v>
      </c>
      <c r="AZ214" s="124">
        <v>0.4580152671755725</v>
      </c>
      <c r="BA214" s="122" t="s">
        <v>73</v>
      </c>
      <c r="BB214" s="114" t="s">
        <v>94</v>
      </c>
      <c r="BC214" s="120" t="s">
        <v>3605</v>
      </c>
      <c r="BD214" s="110" t="s">
        <v>65</v>
      </c>
      <c r="BE214" s="110" t="s">
        <v>65</v>
      </c>
    </row>
    <row r="215" spans="2:57" x14ac:dyDescent="0.25">
      <c r="B215" s="110">
        <v>2025</v>
      </c>
      <c r="C215" s="110">
        <v>891780111</v>
      </c>
      <c r="D215" s="110" t="s">
        <v>63</v>
      </c>
      <c r="E215" s="114" t="s">
        <v>3604</v>
      </c>
      <c r="F215" s="114" t="s">
        <v>3603</v>
      </c>
      <c r="G215" s="114">
        <v>0</v>
      </c>
      <c r="H215" s="114" t="s">
        <v>71</v>
      </c>
      <c r="I215" s="110" t="s">
        <v>64</v>
      </c>
      <c r="J215" s="115" t="s">
        <v>81</v>
      </c>
      <c r="K215" s="120" t="s">
        <v>3507</v>
      </c>
      <c r="L215" s="118">
        <v>11571700</v>
      </c>
      <c r="M215" s="110" t="s">
        <v>66</v>
      </c>
      <c r="N215" s="120" t="s">
        <v>3602</v>
      </c>
      <c r="O215" s="120">
        <v>84456169</v>
      </c>
      <c r="P215" s="114">
        <v>27</v>
      </c>
      <c r="Q215" s="121">
        <v>45670</v>
      </c>
      <c r="R215" s="120">
        <v>2494141000</v>
      </c>
      <c r="S215" s="121">
        <v>45680</v>
      </c>
      <c r="T215" s="118">
        <v>11571700</v>
      </c>
      <c r="U215" s="114" t="s">
        <v>65</v>
      </c>
      <c r="V215" s="118">
        <v>8742360</v>
      </c>
      <c r="W215" s="111" t="s">
        <v>3227</v>
      </c>
      <c r="X215" s="169">
        <v>45680</v>
      </c>
      <c r="Y215" s="169">
        <v>45680</v>
      </c>
      <c r="Z215" s="169" t="s">
        <v>73</v>
      </c>
      <c r="AA215" s="169">
        <v>45808</v>
      </c>
      <c r="AB215" s="112">
        <f t="shared" si="15"/>
        <v>128</v>
      </c>
      <c r="AC215" s="114">
        <v>0</v>
      </c>
      <c r="AD215" s="277">
        <v>0</v>
      </c>
      <c r="AE215" s="114">
        <v>0</v>
      </c>
      <c r="AF215" s="119" t="s">
        <v>73</v>
      </c>
      <c r="AG215" s="112">
        <f t="shared" si="16"/>
        <v>0</v>
      </c>
      <c r="AH215" s="114">
        <v>0</v>
      </c>
      <c r="AI215" s="118">
        <v>0</v>
      </c>
      <c r="AJ215" s="114" t="s">
        <v>73</v>
      </c>
      <c r="AK215" s="121" t="s">
        <v>73</v>
      </c>
      <c r="AL215" s="114">
        <v>0</v>
      </c>
      <c r="AM215" s="121" t="s">
        <v>73</v>
      </c>
      <c r="AN215" s="121" t="s">
        <v>73</v>
      </c>
      <c r="AO215" s="121" t="s">
        <v>73</v>
      </c>
      <c r="AP215" s="112">
        <f t="shared" si="17"/>
        <v>0</v>
      </c>
      <c r="AQ215" s="112">
        <f>+L215+AD215-AI215</f>
        <v>11571700</v>
      </c>
      <c r="AR215" s="114" t="s">
        <v>65</v>
      </c>
      <c r="AS215" s="118">
        <v>11571700</v>
      </c>
      <c r="AT215" s="114" t="s">
        <v>93</v>
      </c>
      <c r="AU215" s="118">
        <v>0</v>
      </c>
      <c r="AV215" s="122" t="s">
        <v>73</v>
      </c>
      <c r="AW215" s="285">
        <v>5300000</v>
      </c>
      <c r="AX215" s="200">
        <f t="shared" si="18"/>
        <v>6271700</v>
      </c>
      <c r="AY215" s="123">
        <f t="shared" si="19"/>
        <v>0.45801394782097704</v>
      </c>
      <c r="AZ215" s="124">
        <v>0.45801394782097704</v>
      </c>
      <c r="BA215" s="122" t="s">
        <v>73</v>
      </c>
      <c r="BB215" s="114" t="s">
        <v>94</v>
      </c>
      <c r="BC215" s="120" t="s">
        <v>3601</v>
      </c>
      <c r="BD215" s="110" t="s">
        <v>65</v>
      </c>
      <c r="BE215" s="110" t="s">
        <v>65</v>
      </c>
    </row>
    <row r="216" spans="2:57" x14ac:dyDescent="0.25">
      <c r="B216" s="110">
        <v>2025</v>
      </c>
      <c r="C216" s="110">
        <v>891780111</v>
      </c>
      <c r="D216" s="110" t="s">
        <v>63</v>
      </c>
      <c r="E216" s="114" t="s">
        <v>3600</v>
      </c>
      <c r="F216" s="114" t="s">
        <v>3599</v>
      </c>
      <c r="G216" s="114">
        <v>0</v>
      </c>
      <c r="H216" s="114" t="s">
        <v>71</v>
      </c>
      <c r="I216" s="110" t="s">
        <v>64</v>
      </c>
      <c r="J216" s="115" t="s">
        <v>81</v>
      </c>
      <c r="K216" s="120" t="s">
        <v>3598</v>
      </c>
      <c r="L216" s="118">
        <v>12825000</v>
      </c>
      <c r="M216" s="110" t="s">
        <v>66</v>
      </c>
      <c r="N216" s="120" t="s">
        <v>3597</v>
      </c>
      <c r="O216" s="120">
        <v>84455851</v>
      </c>
      <c r="P216" s="114">
        <v>28</v>
      </c>
      <c r="Q216" s="121">
        <v>45670</v>
      </c>
      <c r="R216" s="120">
        <v>5573604000</v>
      </c>
      <c r="S216" s="121">
        <v>45680</v>
      </c>
      <c r="T216" s="118">
        <v>12825000</v>
      </c>
      <c r="U216" s="114" t="s">
        <v>65</v>
      </c>
      <c r="V216" s="118">
        <v>57441846</v>
      </c>
      <c r="W216" s="111" t="s">
        <v>1466</v>
      </c>
      <c r="X216" s="169">
        <v>45680</v>
      </c>
      <c r="Y216" s="169">
        <v>45680</v>
      </c>
      <c r="Z216" s="169" t="s">
        <v>73</v>
      </c>
      <c r="AA216" s="169">
        <v>45808</v>
      </c>
      <c r="AB216" s="112">
        <f t="shared" si="15"/>
        <v>128</v>
      </c>
      <c r="AC216" s="114">
        <v>0</v>
      </c>
      <c r="AD216" s="277">
        <v>0</v>
      </c>
      <c r="AE216" s="114">
        <v>0</v>
      </c>
      <c r="AF216" s="119" t="s">
        <v>73</v>
      </c>
      <c r="AG216" s="112">
        <f t="shared" si="16"/>
        <v>0</v>
      </c>
      <c r="AH216" s="114">
        <v>0</v>
      </c>
      <c r="AI216" s="118">
        <v>0</v>
      </c>
      <c r="AJ216" s="114" t="s">
        <v>73</v>
      </c>
      <c r="AK216" s="121" t="s">
        <v>73</v>
      </c>
      <c r="AL216" s="114">
        <v>0</v>
      </c>
      <c r="AM216" s="121" t="s">
        <v>73</v>
      </c>
      <c r="AN216" s="121" t="s">
        <v>73</v>
      </c>
      <c r="AO216" s="121" t="s">
        <v>73</v>
      </c>
      <c r="AP216" s="112">
        <f t="shared" si="17"/>
        <v>0</v>
      </c>
      <c r="AQ216" s="112">
        <f>+L216+AD216-AI216</f>
        <v>12825000</v>
      </c>
      <c r="AR216" s="114" t="s">
        <v>65</v>
      </c>
      <c r="AS216" s="118">
        <v>12825000</v>
      </c>
      <c r="AT216" s="114" t="s">
        <v>93</v>
      </c>
      <c r="AU216" s="118">
        <v>0</v>
      </c>
      <c r="AV216" s="122" t="s">
        <v>73</v>
      </c>
      <c r="AW216" s="285">
        <v>5700000</v>
      </c>
      <c r="AX216" s="200">
        <f t="shared" si="18"/>
        <v>7125000</v>
      </c>
      <c r="AY216" s="123">
        <f t="shared" si="19"/>
        <v>0.44444444444444442</v>
      </c>
      <c r="AZ216" s="124">
        <v>0.44444444444444442</v>
      </c>
      <c r="BA216" s="122" t="s">
        <v>73</v>
      </c>
      <c r="BB216" s="114" t="s">
        <v>94</v>
      </c>
      <c r="BC216" s="120" t="s">
        <v>3596</v>
      </c>
      <c r="BD216" s="110" t="s">
        <v>65</v>
      </c>
      <c r="BE216" s="110" t="s">
        <v>65</v>
      </c>
    </row>
    <row r="217" spans="2:57" x14ac:dyDescent="0.25">
      <c r="B217" s="110">
        <v>2025</v>
      </c>
      <c r="C217" s="110">
        <v>891780111</v>
      </c>
      <c r="D217" s="110" t="s">
        <v>63</v>
      </c>
      <c r="E217" s="114" t="s">
        <v>3595</v>
      </c>
      <c r="F217" s="114" t="s">
        <v>3594</v>
      </c>
      <c r="G217" s="114">
        <v>0</v>
      </c>
      <c r="H217" s="114" t="s">
        <v>71</v>
      </c>
      <c r="I217" s="110" t="s">
        <v>64</v>
      </c>
      <c r="J217" s="115" t="s">
        <v>81</v>
      </c>
      <c r="K217" s="120" t="s">
        <v>3593</v>
      </c>
      <c r="L217" s="118">
        <v>22706700</v>
      </c>
      <c r="M217" s="110" t="s">
        <v>66</v>
      </c>
      <c r="N217" s="120" t="s">
        <v>3592</v>
      </c>
      <c r="O217" s="120">
        <v>1082944226</v>
      </c>
      <c r="P217" s="114">
        <v>28</v>
      </c>
      <c r="Q217" s="121">
        <v>45670</v>
      </c>
      <c r="R217" s="120">
        <v>5573604000</v>
      </c>
      <c r="S217" s="121">
        <v>45680</v>
      </c>
      <c r="T217" s="118">
        <v>22706700</v>
      </c>
      <c r="U217" s="114" t="s">
        <v>65</v>
      </c>
      <c r="V217" s="118">
        <v>84452087</v>
      </c>
      <c r="W217" s="111" t="s">
        <v>1785</v>
      </c>
      <c r="X217" s="169">
        <v>45680</v>
      </c>
      <c r="Y217" s="169">
        <v>45680</v>
      </c>
      <c r="Z217" s="169" t="s">
        <v>73</v>
      </c>
      <c r="AA217" s="169">
        <v>45808</v>
      </c>
      <c r="AB217" s="112">
        <f t="shared" si="15"/>
        <v>128</v>
      </c>
      <c r="AC217" s="114">
        <v>0</v>
      </c>
      <c r="AD217" s="277">
        <v>0</v>
      </c>
      <c r="AE217" s="114">
        <v>0</v>
      </c>
      <c r="AF217" s="119" t="s">
        <v>73</v>
      </c>
      <c r="AG217" s="112">
        <f t="shared" si="16"/>
        <v>0</v>
      </c>
      <c r="AH217" s="114">
        <v>0</v>
      </c>
      <c r="AI217" s="118">
        <v>0</v>
      </c>
      <c r="AJ217" s="114" t="s">
        <v>73</v>
      </c>
      <c r="AK217" s="121" t="s">
        <v>73</v>
      </c>
      <c r="AL217" s="114">
        <v>0</v>
      </c>
      <c r="AM217" s="121" t="s">
        <v>73</v>
      </c>
      <c r="AN217" s="121" t="s">
        <v>73</v>
      </c>
      <c r="AO217" s="121" t="s">
        <v>73</v>
      </c>
      <c r="AP217" s="112">
        <f t="shared" si="17"/>
        <v>0</v>
      </c>
      <c r="AQ217" s="112">
        <f>+L217+AD217-AI217</f>
        <v>22706700</v>
      </c>
      <c r="AR217" s="114" t="s">
        <v>65</v>
      </c>
      <c r="AS217" s="118">
        <v>22706700</v>
      </c>
      <c r="AT217" s="114" t="s">
        <v>93</v>
      </c>
      <c r="AU217" s="118">
        <v>0</v>
      </c>
      <c r="AV217" s="122" t="s">
        <v>73</v>
      </c>
      <c r="AW217" s="285">
        <v>10400000</v>
      </c>
      <c r="AX217" s="200">
        <f t="shared" si="18"/>
        <v>12306700</v>
      </c>
      <c r="AY217" s="123">
        <f t="shared" si="19"/>
        <v>0.45801459481122314</v>
      </c>
      <c r="AZ217" s="124">
        <v>0.45801459481122314</v>
      </c>
      <c r="BA217" s="122" t="s">
        <v>73</v>
      </c>
      <c r="BB217" s="114" t="s">
        <v>94</v>
      </c>
      <c r="BC217" s="120" t="s">
        <v>3591</v>
      </c>
      <c r="BD217" s="110" t="s">
        <v>65</v>
      </c>
      <c r="BE217" s="110" t="s">
        <v>65</v>
      </c>
    </row>
    <row r="218" spans="2:57" x14ac:dyDescent="0.25">
      <c r="B218" s="110">
        <v>2025</v>
      </c>
      <c r="C218" s="110">
        <v>891780111</v>
      </c>
      <c r="D218" s="110" t="s">
        <v>63</v>
      </c>
      <c r="E218" s="114" t="s">
        <v>3590</v>
      </c>
      <c r="F218" s="114" t="s">
        <v>3589</v>
      </c>
      <c r="G218" s="114">
        <v>0</v>
      </c>
      <c r="H218" s="114" t="s">
        <v>71</v>
      </c>
      <c r="I218" s="110" t="s">
        <v>64</v>
      </c>
      <c r="J218" s="115" t="s">
        <v>81</v>
      </c>
      <c r="K218" s="120" t="s">
        <v>2954</v>
      </c>
      <c r="L218" s="118">
        <v>15161100</v>
      </c>
      <c r="M218" s="110" t="s">
        <v>66</v>
      </c>
      <c r="N218" s="120" t="s">
        <v>3588</v>
      </c>
      <c r="O218" s="120">
        <v>1081826881</v>
      </c>
      <c r="P218" s="114">
        <v>28</v>
      </c>
      <c r="Q218" s="121">
        <v>45670</v>
      </c>
      <c r="R218" s="120">
        <v>5573604000</v>
      </c>
      <c r="S218" s="121">
        <v>45680</v>
      </c>
      <c r="T218" s="118">
        <v>15161100</v>
      </c>
      <c r="U218" s="114" t="s">
        <v>65</v>
      </c>
      <c r="V218" s="118">
        <v>1192791759</v>
      </c>
      <c r="W218" s="111" t="s">
        <v>1534</v>
      </c>
      <c r="X218" s="169">
        <v>45680</v>
      </c>
      <c r="Y218" s="169">
        <v>45680</v>
      </c>
      <c r="Z218" s="169" t="s">
        <v>73</v>
      </c>
      <c r="AA218" s="169">
        <v>45808</v>
      </c>
      <c r="AB218" s="112">
        <f t="shared" si="15"/>
        <v>128</v>
      </c>
      <c r="AC218" s="114">
        <v>0</v>
      </c>
      <c r="AD218" s="277">
        <v>0</v>
      </c>
      <c r="AE218" s="114">
        <v>0</v>
      </c>
      <c r="AF218" s="119" t="s">
        <v>73</v>
      </c>
      <c r="AG218" s="112">
        <f t="shared" si="16"/>
        <v>0</v>
      </c>
      <c r="AH218" s="114">
        <v>0</v>
      </c>
      <c r="AI218" s="118">
        <v>0</v>
      </c>
      <c r="AJ218" s="114" t="s">
        <v>73</v>
      </c>
      <c r="AK218" s="121" t="s">
        <v>73</v>
      </c>
      <c r="AL218" s="114">
        <v>0</v>
      </c>
      <c r="AM218" s="121" t="s">
        <v>73</v>
      </c>
      <c r="AN218" s="121" t="s">
        <v>73</v>
      </c>
      <c r="AO218" s="121" t="s">
        <v>73</v>
      </c>
      <c r="AP218" s="112">
        <f t="shared" si="17"/>
        <v>0</v>
      </c>
      <c r="AQ218" s="112">
        <f>+L218+AD218-AI218</f>
        <v>15161100</v>
      </c>
      <c r="AR218" s="114" t="s">
        <v>65</v>
      </c>
      <c r="AS218" s="118">
        <v>15161100</v>
      </c>
      <c r="AT218" s="114" t="s">
        <v>93</v>
      </c>
      <c r="AU218" s="118">
        <v>0</v>
      </c>
      <c r="AV218" s="122" t="s">
        <v>73</v>
      </c>
      <c r="AW218" s="285">
        <v>6944000</v>
      </c>
      <c r="AX218" s="200">
        <f t="shared" si="18"/>
        <v>8217100</v>
      </c>
      <c r="AY218" s="123">
        <f t="shared" si="19"/>
        <v>0.45801426017901076</v>
      </c>
      <c r="AZ218" s="124">
        <v>0.45801426017901076</v>
      </c>
      <c r="BA218" s="122" t="s">
        <v>73</v>
      </c>
      <c r="BB218" s="114" t="s">
        <v>94</v>
      </c>
      <c r="BC218" s="120" t="s">
        <v>3587</v>
      </c>
      <c r="BD218" s="110" t="s">
        <v>65</v>
      </c>
      <c r="BE218" s="110" t="s">
        <v>65</v>
      </c>
    </row>
    <row r="219" spans="2:57" x14ac:dyDescent="0.25">
      <c r="B219" s="110">
        <v>2025</v>
      </c>
      <c r="C219" s="110">
        <v>891780111</v>
      </c>
      <c r="D219" s="110" t="s">
        <v>63</v>
      </c>
      <c r="E219" s="114" t="s">
        <v>3586</v>
      </c>
      <c r="F219" s="114" t="s">
        <v>3585</v>
      </c>
      <c r="G219" s="114">
        <v>0</v>
      </c>
      <c r="H219" s="114" t="s">
        <v>71</v>
      </c>
      <c r="I219" s="110" t="s">
        <v>64</v>
      </c>
      <c r="J219" s="115" t="s">
        <v>81</v>
      </c>
      <c r="K219" s="120" t="s">
        <v>1831</v>
      </c>
      <c r="L219" s="118">
        <v>15739800</v>
      </c>
      <c r="M219" s="110" t="s">
        <v>66</v>
      </c>
      <c r="N219" s="120" t="s">
        <v>3584</v>
      </c>
      <c r="O219" s="120">
        <v>1082941715</v>
      </c>
      <c r="P219" s="114">
        <v>28</v>
      </c>
      <c r="Q219" s="121">
        <v>45670</v>
      </c>
      <c r="R219" s="120">
        <v>5573604000</v>
      </c>
      <c r="S219" s="121">
        <v>45680</v>
      </c>
      <c r="T219" s="118">
        <v>15739800</v>
      </c>
      <c r="U219" s="114" t="s">
        <v>65</v>
      </c>
      <c r="V219" s="118">
        <v>85465146</v>
      </c>
      <c r="W219" s="111" t="s">
        <v>1637</v>
      </c>
      <c r="X219" s="169">
        <v>45680</v>
      </c>
      <c r="Y219" s="169">
        <v>45680</v>
      </c>
      <c r="Z219" s="169" t="s">
        <v>73</v>
      </c>
      <c r="AA219" s="169">
        <v>45808</v>
      </c>
      <c r="AB219" s="112">
        <f t="shared" si="15"/>
        <v>128</v>
      </c>
      <c r="AC219" s="114">
        <v>0</v>
      </c>
      <c r="AD219" s="277">
        <v>0</v>
      </c>
      <c r="AE219" s="114">
        <v>0</v>
      </c>
      <c r="AF219" s="119" t="s">
        <v>73</v>
      </c>
      <c r="AG219" s="112">
        <f t="shared" si="16"/>
        <v>0</v>
      </c>
      <c r="AH219" s="114">
        <v>0</v>
      </c>
      <c r="AI219" s="118">
        <v>0</v>
      </c>
      <c r="AJ219" s="114" t="s">
        <v>73</v>
      </c>
      <c r="AK219" s="121" t="s">
        <v>73</v>
      </c>
      <c r="AL219" s="114">
        <v>0</v>
      </c>
      <c r="AM219" s="121" t="s">
        <v>73</v>
      </c>
      <c r="AN219" s="121" t="s">
        <v>73</v>
      </c>
      <c r="AO219" s="121" t="s">
        <v>73</v>
      </c>
      <c r="AP219" s="112">
        <f t="shared" si="17"/>
        <v>0</v>
      </c>
      <c r="AQ219" s="112">
        <f>+L219+AD219-AI219</f>
        <v>15739800</v>
      </c>
      <c r="AR219" s="114" t="s">
        <v>65</v>
      </c>
      <c r="AS219" s="118">
        <v>15739800</v>
      </c>
      <c r="AT219" s="114" t="s">
        <v>93</v>
      </c>
      <c r="AU219" s="118">
        <v>0</v>
      </c>
      <c r="AV219" s="122" t="s">
        <v>73</v>
      </c>
      <c r="AW219" s="285">
        <v>6944000</v>
      </c>
      <c r="AX219" s="200">
        <f t="shared" si="18"/>
        <v>8795800</v>
      </c>
      <c r="AY219" s="123">
        <f t="shared" si="19"/>
        <v>0.4411746019644468</v>
      </c>
      <c r="AZ219" s="124">
        <v>0.4411746019644468</v>
      </c>
      <c r="BA219" s="122" t="s">
        <v>73</v>
      </c>
      <c r="BB219" s="114" t="s">
        <v>94</v>
      </c>
      <c r="BC219" s="120" t="s">
        <v>3583</v>
      </c>
      <c r="BD219" s="110" t="s">
        <v>65</v>
      </c>
      <c r="BE219" s="110" t="s">
        <v>65</v>
      </c>
    </row>
    <row r="220" spans="2:57" x14ac:dyDescent="0.25">
      <c r="B220" s="110">
        <v>2025</v>
      </c>
      <c r="C220" s="110">
        <v>891780111</v>
      </c>
      <c r="D220" s="110" t="s">
        <v>63</v>
      </c>
      <c r="E220" s="114" t="s">
        <v>3582</v>
      </c>
      <c r="F220" s="114" t="s">
        <v>3581</v>
      </c>
      <c r="G220" s="114">
        <v>0</v>
      </c>
      <c r="H220" s="114" t="s">
        <v>71</v>
      </c>
      <c r="I220" s="110" t="s">
        <v>64</v>
      </c>
      <c r="J220" s="115" t="s">
        <v>81</v>
      </c>
      <c r="K220" s="120" t="s">
        <v>3580</v>
      </c>
      <c r="L220" s="118">
        <v>15161100</v>
      </c>
      <c r="M220" s="110" t="s">
        <v>66</v>
      </c>
      <c r="N220" s="120" t="s">
        <v>3579</v>
      </c>
      <c r="O220" s="120">
        <v>1082866445</v>
      </c>
      <c r="P220" s="114">
        <v>28</v>
      </c>
      <c r="Q220" s="121">
        <v>45670</v>
      </c>
      <c r="R220" s="120">
        <v>5573604000</v>
      </c>
      <c r="S220" s="121">
        <v>45680</v>
      </c>
      <c r="T220" s="118">
        <v>15161100</v>
      </c>
      <c r="U220" s="114" t="s">
        <v>65</v>
      </c>
      <c r="V220" s="118">
        <v>8742360</v>
      </c>
      <c r="W220" s="111" t="s">
        <v>3227</v>
      </c>
      <c r="X220" s="169">
        <v>45680</v>
      </c>
      <c r="Y220" s="169">
        <v>45680</v>
      </c>
      <c r="Z220" s="169" t="s">
        <v>73</v>
      </c>
      <c r="AA220" s="169">
        <v>45808</v>
      </c>
      <c r="AB220" s="112">
        <f t="shared" si="15"/>
        <v>128</v>
      </c>
      <c r="AC220" s="114">
        <v>0</v>
      </c>
      <c r="AD220" s="277">
        <v>0</v>
      </c>
      <c r="AE220" s="114">
        <v>0</v>
      </c>
      <c r="AF220" s="119" t="s">
        <v>73</v>
      </c>
      <c r="AG220" s="112">
        <f t="shared" si="16"/>
        <v>0</v>
      </c>
      <c r="AH220" s="114">
        <v>0</v>
      </c>
      <c r="AI220" s="118">
        <v>0</v>
      </c>
      <c r="AJ220" s="114" t="s">
        <v>73</v>
      </c>
      <c r="AK220" s="121" t="s">
        <v>73</v>
      </c>
      <c r="AL220" s="114">
        <v>0</v>
      </c>
      <c r="AM220" s="121" t="s">
        <v>73</v>
      </c>
      <c r="AN220" s="121" t="s">
        <v>73</v>
      </c>
      <c r="AO220" s="121" t="s">
        <v>73</v>
      </c>
      <c r="AP220" s="112">
        <f t="shared" si="17"/>
        <v>0</v>
      </c>
      <c r="AQ220" s="112">
        <f>+L220+AD220-AI220</f>
        <v>15161100</v>
      </c>
      <c r="AR220" s="114" t="s">
        <v>65</v>
      </c>
      <c r="AS220" s="118">
        <v>15161100</v>
      </c>
      <c r="AT220" s="114" t="s">
        <v>93</v>
      </c>
      <c r="AU220" s="118">
        <v>0</v>
      </c>
      <c r="AV220" s="122" t="s">
        <v>73</v>
      </c>
      <c r="AW220" s="285">
        <v>6944000</v>
      </c>
      <c r="AX220" s="200">
        <f t="shared" si="18"/>
        <v>8217100</v>
      </c>
      <c r="AY220" s="123">
        <f t="shared" si="19"/>
        <v>0.45801426017901076</v>
      </c>
      <c r="AZ220" s="124">
        <v>0.45801426017901076</v>
      </c>
      <c r="BA220" s="122" t="s">
        <v>73</v>
      </c>
      <c r="BB220" s="114" t="s">
        <v>94</v>
      </c>
      <c r="BC220" s="120" t="s">
        <v>3578</v>
      </c>
      <c r="BD220" s="110" t="s">
        <v>65</v>
      </c>
      <c r="BE220" s="110" t="s">
        <v>65</v>
      </c>
    </row>
    <row r="221" spans="2:57" x14ac:dyDescent="0.25">
      <c r="B221" s="110">
        <v>2025</v>
      </c>
      <c r="C221" s="110">
        <v>891780111</v>
      </c>
      <c r="D221" s="110" t="s">
        <v>63</v>
      </c>
      <c r="E221" s="114" t="s">
        <v>3577</v>
      </c>
      <c r="F221" s="114" t="s">
        <v>3576</v>
      </c>
      <c r="G221" s="114">
        <v>0</v>
      </c>
      <c r="H221" s="114" t="s">
        <v>71</v>
      </c>
      <c r="I221" s="110" t="s">
        <v>64</v>
      </c>
      <c r="J221" s="115" t="s">
        <v>81</v>
      </c>
      <c r="K221" s="120" t="s">
        <v>3575</v>
      </c>
      <c r="L221" s="118">
        <v>15161100</v>
      </c>
      <c r="M221" s="110" t="s">
        <v>66</v>
      </c>
      <c r="N221" s="120" t="s">
        <v>3574</v>
      </c>
      <c r="O221" s="120">
        <v>32896015</v>
      </c>
      <c r="P221" s="114">
        <v>28</v>
      </c>
      <c r="Q221" s="121">
        <v>45670</v>
      </c>
      <c r="R221" s="120">
        <v>5573604000</v>
      </c>
      <c r="S221" s="121">
        <v>45680</v>
      </c>
      <c r="T221" s="118">
        <v>15161100</v>
      </c>
      <c r="U221" s="114" t="s">
        <v>65</v>
      </c>
      <c r="V221" s="118">
        <v>8742360</v>
      </c>
      <c r="W221" s="111" t="s">
        <v>3227</v>
      </c>
      <c r="X221" s="169">
        <v>45680</v>
      </c>
      <c r="Y221" s="169">
        <v>45680</v>
      </c>
      <c r="Z221" s="169" t="s">
        <v>73</v>
      </c>
      <c r="AA221" s="169">
        <v>45808</v>
      </c>
      <c r="AB221" s="112">
        <f t="shared" si="15"/>
        <v>128</v>
      </c>
      <c r="AC221" s="114">
        <v>0</v>
      </c>
      <c r="AD221" s="277">
        <v>0</v>
      </c>
      <c r="AE221" s="114">
        <v>0</v>
      </c>
      <c r="AF221" s="119" t="s">
        <v>73</v>
      </c>
      <c r="AG221" s="112">
        <f t="shared" si="16"/>
        <v>0</v>
      </c>
      <c r="AH221" s="114">
        <v>0</v>
      </c>
      <c r="AI221" s="118">
        <v>0</v>
      </c>
      <c r="AJ221" s="114" t="s">
        <v>73</v>
      </c>
      <c r="AK221" s="121" t="s">
        <v>73</v>
      </c>
      <c r="AL221" s="114">
        <v>0</v>
      </c>
      <c r="AM221" s="121" t="s">
        <v>73</v>
      </c>
      <c r="AN221" s="121" t="s">
        <v>73</v>
      </c>
      <c r="AO221" s="121" t="s">
        <v>73</v>
      </c>
      <c r="AP221" s="112">
        <f t="shared" si="17"/>
        <v>0</v>
      </c>
      <c r="AQ221" s="112">
        <f>+L221+AD221-AI221</f>
        <v>15161100</v>
      </c>
      <c r="AR221" s="114" t="s">
        <v>65</v>
      </c>
      <c r="AS221" s="118">
        <v>15161100</v>
      </c>
      <c r="AT221" s="114" t="s">
        <v>93</v>
      </c>
      <c r="AU221" s="118">
        <v>0</v>
      </c>
      <c r="AV221" s="122" t="s">
        <v>73</v>
      </c>
      <c r="AW221" s="285">
        <v>6944000</v>
      </c>
      <c r="AX221" s="200">
        <f t="shared" si="18"/>
        <v>8217100</v>
      </c>
      <c r="AY221" s="123">
        <f t="shared" si="19"/>
        <v>0.45801426017901076</v>
      </c>
      <c r="AZ221" s="124">
        <v>0.45801426017901076</v>
      </c>
      <c r="BA221" s="122" t="s">
        <v>73</v>
      </c>
      <c r="BB221" s="114" t="s">
        <v>94</v>
      </c>
      <c r="BC221" s="120" t="s">
        <v>3573</v>
      </c>
      <c r="BD221" s="110" t="s">
        <v>65</v>
      </c>
      <c r="BE221" s="110" t="s">
        <v>65</v>
      </c>
    </row>
    <row r="222" spans="2:57" x14ac:dyDescent="0.25">
      <c r="B222" s="110">
        <v>2025</v>
      </c>
      <c r="C222" s="110">
        <v>891780111</v>
      </c>
      <c r="D222" s="110" t="s">
        <v>63</v>
      </c>
      <c r="E222" s="114" t="s">
        <v>3572</v>
      </c>
      <c r="F222" s="114" t="s">
        <v>3571</v>
      </c>
      <c r="G222" s="114">
        <v>0</v>
      </c>
      <c r="H222" s="114" t="s">
        <v>71</v>
      </c>
      <c r="I222" s="110" t="s">
        <v>64</v>
      </c>
      <c r="J222" s="115" t="s">
        <v>81</v>
      </c>
      <c r="K222" s="120" t="s">
        <v>1503</v>
      </c>
      <c r="L222" s="118">
        <v>11571700</v>
      </c>
      <c r="M222" s="110" t="s">
        <v>66</v>
      </c>
      <c r="N222" s="120" t="s">
        <v>3570</v>
      </c>
      <c r="O222" s="120">
        <v>36719808</v>
      </c>
      <c r="P222" s="114">
        <v>27</v>
      </c>
      <c r="Q222" s="121">
        <v>45670</v>
      </c>
      <c r="R222" s="120">
        <v>2494141000</v>
      </c>
      <c r="S222" s="121">
        <v>45680</v>
      </c>
      <c r="T222" s="118">
        <v>11571700</v>
      </c>
      <c r="U222" s="114" t="s">
        <v>65</v>
      </c>
      <c r="V222" s="118">
        <v>8742360</v>
      </c>
      <c r="W222" s="111" t="s">
        <v>3227</v>
      </c>
      <c r="X222" s="169">
        <v>45680</v>
      </c>
      <c r="Y222" s="169">
        <v>45680</v>
      </c>
      <c r="Z222" s="169" t="s">
        <v>73</v>
      </c>
      <c r="AA222" s="169">
        <v>45808</v>
      </c>
      <c r="AB222" s="112">
        <f t="shared" si="15"/>
        <v>128</v>
      </c>
      <c r="AC222" s="114">
        <v>0</v>
      </c>
      <c r="AD222" s="277">
        <v>0</v>
      </c>
      <c r="AE222" s="114">
        <v>0</v>
      </c>
      <c r="AF222" s="119" t="s">
        <v>73</v>
      </c>
      <c r="AG222" s="112">
        <f t="shared" si="16"/>
        <v>0</v>
      </c>
      <c r="AH222" s="114">
        <v>0</v>
      </c>
      <c r="AI222" s="118">
        <v>0</v>
      </c>
      <c r="AJ222" s="114" t="s">
        <v>73</v>
      </c>
      <c r="AK222" s="121" t="s">
        <v>73</v>
      </c>
      <c r="AL222" s="114">
        <v>0</v>
      </c>
      <c r="AM222" s="121" t="s">
        <v>73</v>
      </c>
      <c r="AN222" s="121" t="s">
        <v>73</v>
      </c>
      <c r="AO222" s="121" t="s">
        <v>73</v>
      </c>
      <c r="AP222" s="112">
        <f t="shared" si="17"/>
        <v>0</v>
      </c>
      <c r="AQ222" s="112">
        <f>+L222+AD222-AI222</f>
        <v>11571700</v>
      </c>
      <c r="AR222" s="114" t="s">
        <v>65</v>
      </c>
      <c r="AS222" s="118">
        <v>11571700</v>
      </c>
      <c r="AT222" s="114" t="s">
        <v>93</v>
      </c>
      <c r="AU222" s="118">
        <v>0</v>
      </c>
      <c r="AV222" s="122" t="s">
        <v>73</v>
      </c>
      <c r="AW222" s="285">
        <v>5300000</v>
      </c>
      <c r="AX222" s="200">
        <f t="shared" si="18"/>
        <v>6271700</v>
      </c>
      <c r="AY222" s="123">
        <f t="shared" si="19"/>
        <v>0.45801394782097704</v>
      </c>
      <c r="AZ222" s="124">
        <v>0.45801394782097704</v>
      </c>
      <c r="BA222" s="122" t="s">
        <v>73</v>
      </c>
      <c r="BB222" s="114" t="s">
        <v>94</v>
      </c>
      <c r="BC222" s="120" t="s">
        <v>3569</v>
      </c>
      <c r="BD222" s="110" t="s">
        <v>65</v>
      </c>
      <c r="BE222" s="110" t="s">
        <v>65</v>
      </c>
    </row>
    <row r="223" spans="2:57" x14ac:dyDescent="0.25">
      <c r="B223" s="110">
        <v>2025</v>
      </c>
      <c r="C223" s="110">
        <v>891780111</v>
      </c>
      <c r="D223" s="110" t="s">
        <v>63</v>
      </c>
      <c r="E223" s="114" t="s">
        <v>3568</v>
      </c>
      <c r="F223" s="114" t="s">
        <v>3567</v>
      </c>
      <c r="G223" s="114">
        <v>0</v>
      </c>
      <c r="H223" s="114" t="s">
        <v>71</v>
      </c>
      <c r="I223" s="110" t="s">
        <v>64</v>
      </c>
      <c r="J223" s="115" t="s">
        <v>81</v>
      </c>
      <c r="K223" s="120" t="s">
        <v>3359</v>
      </c>
      <c r="L223" s="118">
        <v>9825000</v>
      </c>
      <c r="M223" s="110" t="s">
        <v>66</v>
      </c>
      <c r="N223" s="120" t="s">
        <v>3566</v>
      </c>
      <c r="O223" s="120">
        <v>1082889011</v>
      </c>
      <c r="P223" s="114">
        <v>27</v>
      </c>
      <c r="Q223" s="121">
        <v>45670</v>
      </c>
      <c r="R223" s="120">
        <v>2494141000</v>
      </c>
      <c r="S223" s="121">
        <v>45681</v>
      </c>
      <c r="T223" s="118">
        <v>9825000</v>
      </c>
      <c r="U223" s="114" t="s">
        <v>65</v>
      </c>
      <c r="V223" s="118">
        <v>8742360</v>
      </c>
      <c r="W223" s="111" t="s">
        <v>3227</v>
      </c>
      <c r="X223" s="169">
        <v>45681</v>
      </c>
      <c r="Y223" s="169">
        <v>45681</v>
      </c>
      <c r="Z223" s="169" t="s">
        <v>73</v>
      </c>
      <c r="AA223" s="169">
        <v>45808</v>
      </c>
      <c r="AB223" s="112">
        <f t="shared" si="15"/>
        <v>127</v>
      </c>
      <c r="AC223" s="114">
        <v>0</v>
      </c>
      <c r="AD223" s="277">
        <v>0</v>
      </c>
      <c r="AE223" s="114">
        <v>0</v>
      </c>
      <c r="AF223" s="119" t="s">
        <v>73</v>
      </c>
      <c r="AG223" s="112">
        <f t="shared" si="16"/>
        <v>0</v>
      </c>
      <c r="AH223" s="114">
        <v>0</v>
      </c>
      <c r="AI223" s="118">
        <v>0</v>
      </c>
      <c r="AJ223" s="114" t="s">
        <v>73</v>
      </c>
      <c r="AK223" s="121" t="s">
        <v>73</v>
      </c>
      <c r="AL223" s="114">
        <v>0</v>
      </c>
      <c r="AM223" s="121" t="s">
        <v>73</v>
      </c>
      <c r="AN223" s="121" t="s">
        <v>73</v>
      </c>
      <c r="AO223" s="121" t="s">
        <v>73</v>
      </c>
      <c r="AP223" s="112">
        <f t="shared" si="17"/>
        <v>0</v>
      </c>
      <c r="AQ223" s="112">
        <f>+L223+AD223-AI223</f>
        <v>9825000</v>
      </c>
      <c r="AR223" s="114" t="s">
        <v>65</v>
      </c>
      <c r="AS223" s="118">
        <v>9825000</v>
      </c>
      <c r="AT223" s="114" t="s">
        <v>93</v>
      </c>
      <c r="AU223" s="118">
        <v>0</v>
      </c>
      <c r="AV223" s="122" t="s">
        <v>73</v>
      </c>
      <c r="AW223" s="285">
        <v>4500000</v>
      </c>
      <c r="AX223" s="200">
        <f t="shared" si="18"/>
        <v>5325000</v>
      </c>
      <c r="AY223" s="123">
        <f t="shared" si="19"/>
        <v>0.4580152671755725</v>
      </c>
      <c r="AZ223" s="124">
        <v>0.4580152671755725</v>
      </c>
      <c r="BA223" s="122" t="s">
        <v>73</v>
      </c>
      <c r="BB223" s="114" t="s">
        <v>94</v>
      </c>
      <c r="BC223" s="120" t="s">
        <v>3565</v>
      </c>
      <c r="BD223" s="110" t="s">
        <v>65</v>
      </c>
      <c r="BE223" s="110" t="s">
        <v>65</v>
      </c>
    </row>
    <row r="224" spans="2:57" x14ac:dyDescent="0.25">
      <c r="B224" s="110">
        <v>2025</v>
      </c>
      <c r="C224" s="110">
        <v>891780111</v>
      </c>
      <c r="D224" s="110" t="s">
        <v>63</v>
      </c>
      <c r="E224" s="114" t="s">
        <v>3564</v>
      </c>
      <c r="F224" s="114" t="s">
        <v>3563</v>
      </c>
      <c r="G224" s="114">
        <v>0</v>
      </c>
      <c r="H224" s="114" t="s">
        <v>71</v>
      </c>
      <c r="I224" s="110" t="s">
        <v>64</v>
      </c>
      <c r="J224" s="115" t="s">
        <v>81</v>
      </c>
      <c r="K224" s="120" t="s">
        <v>3359</v>
      </c>
      <c r="L224" s="118">
        <v>9825000</v>
      </c>
      <c r="M224" s="110" t="s">
        <v>66</v>
      </c>
      <c r="N224" s="120" t="s">
        <v>3562</v>
      </c>
      <c r="O224" s="120">
        <v>57430388</v>
      </c>
      <c r="P224" s="114">
        <v>27</v>
      </c>
      <c r="Q224" s="121">
        <v>45670</v>
      </c>
      <c r="R224" s="120">
        <v>2494141000</v>
      </c>
      <c r="S224" s="121">
        <v>45681</v>
      </c>
      <c r="T224" s="118">
        <v>9825000</v>
      </c>
      <c r="U224" s="114" t="s">
        <v>65</v>
      </c>
      <c r="V224" s="118">
        <v>8742360</v>
      </c>
      <c r="W224" s="111" t="s">
        <v>3227</v>
      </c>
      <c r="X224" s="169">
        <v>45681</v>
      </c>
      <c r="Y224" s="169">
        <v>45681</v>
      </c>
      <c r="Z224" s="169" t="s">
        <v>73</v>
      </c>
      <c r="AA224" s="169">
        <v>45808</v>
      </c>
      <c r="AB224" s="112">
        <f t="shared" si="15"/>
        <v>127</v>
      </c>
      <c r="AC224" s="114">
        <v>0</v>
      </c>
      <c r="AD224" s="277">
        <v>0</v>
      </c>
      <c r="AE224" s="114">
        <v>0</v>
      </c>
      <c r="AF224" s="119" t="s">
        <v>73</v>
      </c>
      <c r="AG224" s="112">
        <f t="shared" si="16"/>
        <v>0</v>
      </c>
      <c r="AH224" s="114">
        <v>0</v>
      </c>
      <c r="AI224" s="118">
        <v>0</v>
      </c>
      <c r="AJ224" s="114" t="s">
        <v>73</v>
      </c>
      <c r="AK224" s="121" t="s">
        <v>73</v>
      </c>
      <c r="AL224" s="114">
        <v>0</v>
      </c>
      <c r="AM224" s="121" t="s">
        <v>73</v>
      </c>
      <c r="AN224" s="121" t="s">
        <v>73</v>
      </c>
      <c r="AO224" s="121" t="s">
        <v>73</v>
      </c>
      <c r="AP224" s="112">
        <f t="shared" si="17"/>
        <v>0</v>
      </c>
      <c r="AQ224" s="112">
        <f>+L224+AD224-AI224</f>
        <v>9825000</v>
      </c>
      <c r="AR224" s="114" t="s">
        <v>65</v>
      </c>
      <c r="AS224" s="118">
        <v>9825000</v>
      </c>
      <c r="AT224" s="114" t="s">
        <v>93</v>
      </c>
      <c r="AU224" s="118">
        <v>0</v>
      </c>
      <c r="AV224" s="122" t="s">
        <v>73</v>
      </c>
      <c r="AW224" s="285">
        <v>4500000</v>
      </c>
      <c r="AX224" s="200">
        <f t="shared" si="18"/>
        <v>5325000</v>
      </c>
      <c r="AY224" s="123">
        <f t="shared" si="19"/>
        <v>0.4580152671755725</v>
      </c>
      <c r="AZ224" s="124">
        <v>0.4580152671755725</v>
      </c>
      <c r="BA224" s="122" t="s">
        <v>73</v>
      </c>
      <c r="BB224" s="114" t="s">
        <v>94</v>
      </c>
      <c r="BC224" s="120" t="s">
        <v>3561</v>
      </c>
      <c r="BD224" s="110" t="s">
        <v>65</v>
      </c>
      <c r="BE224" s="110" t="s">
        <v>65</v>
      </c>
    </row>
    <row r="225" spans="2:57" x14ac:dyDescent="0.25">
      <c r="B225" s="110">
        <v>2025</v>
      </c>
      <c r="C225" s="110">
        <v>891780111</v>
      </c>
      <c r="D225" s="110" t="s">
        <v>63</v>
      </c>
      <c r="E225" s="114" t="s">
        <v>3560</v>
      </c>
      <c r="F225" s="114" t="s">
        <v>3559</v>
      </c>
      <c r="G225" s="114">
        <v>0</v>
      </c>
      <c r="H225" s="114" t="s">
        <v>71</v>
      </c>
      <c r="I225" s="110" t="s">
        <v>64</v>
      </c>
      <c r="J225" s="115" t="s">
        <v>81</v>
      </c>
      <c r="K225" s="120" t="s">
        <v>3558</v>
      </c>
      <c r="L225" s="118">
        <v>12013400</v>
      </c>
      <c r="M225" s="110" t="s">
        <v>66</v>
      </c>
      <c r="N225" s="120" t="s">
        <v>3557</v>
      </c>
      <c r="O225" s="120">
        <v>36667921</v>
      </c>
      <c r="P225" s="114">
        <v>27</v>
      </c>
      <c r="Q225" s="121">
        <v>45670</v>
      </c>
      <c r="R225" s="120">
        <v>2494141000</v>
      </c>
      <c r="S225" s="121">
        <v>45681</v>
      </c>
      <c r="T225" s="118">
        <v>12013400</v>
      </c>
      <c r="U225" s="114" t="s">
        <v>65</v>
      </c>
      <c r="V225" s="118">
        <v>36557666</v>
      </c>
      <c r="W225" s="111" t="s">
        <v>1512</v>
      </c>
      <c r="X225" s="169">
        <v>45681</v>
      </c>
      <c r="Y225" s="169">
        <v>45681</v>
      </c>
      <c r="Z225" s="169" t="s">
        <v>73</v>
      </c>
      <c r="AA225" s="169">
        <v>45808</v>
      </c>
      <c r="AB225" s="112">
        <f t="shared" si="15"/>
        <v>127</v>
      </c>
      <c r="AC225" s="114">
        <v>0</v>
      </c>
      <c r="AD225" s="277">
        <v>0</v>
      </c>
      <c r="AE225" s="114">
        <v>0</v>
      </c>
      <c r="AF225" s="119" t="s">
        <v>73</v>
      </c>
      <c r="AG225" s="112">
        <f t="shared" si="16"/>
        <v>0</v>
      </c>
      <c r="AH225" s="114">
        <v>0</v>
      </c>
      <c r="AI225" s="118">
        <v>0</v>
      </c>
      <c r="AJ225" s="114" t="s">
        <v>73</v>
      </c>
      <c r="AK225" s="121" t="s">
        <v>73</v>
      </c>
      <c r="AL225" s="114">
        <v>0</v>
      </c>
      <c r="AM225" s="121" t="s">
        <v>73</v>
      </c>
      <c r="AN225" s="121" t="s">
        <v>73</v>
      </c>
      <c r="AO225" s="121" t="s">
        <v>73</v>
      </c>
      <c r="AP225" s="112">
        <f t="shared" si="17"/>
        <v>0</v>
      </c>
      <c r="AQ225" s="112">
        <f>+L225+AD225-AI225</f>
        <v>12013400</v>
      </c>
      <c r="AR225" s="114" t="s">
        <v>65</v>
      </c>
      <c r="AS225" s="118">
        <v>12013400</v>
      </c>
      <c r="AT225" s="114" t="s">
        <v>93</v>
      </c>
      <c r="AU225" s="118">
        <v>0</v>
      </c>
      <c r="AV225" s="122" t="s">
        <v>73</v>
      </c>
      <c r="AW225" s="285">
        <v>5300000</v>
      </c>
      <c r="AX225" s="200">
        <f t="shared" si="18"/>
        <v>6713400</v>
      </c>
      <c r="AY225" s="123">
        <f t="shared" si="19"/>
        <v>0.44117402234171843</v>
      </c>
      <c r="AZ225" s="124">
        <v>0.44117402234171843</v>
      </c>
      <c r="BA225" s="122" t="s">
        <v>73</v>
      </c>
      <c r="BB225" s="114" t="s">
        <v>94</v>
      </c>
      <c r="BC225" s="120" t="s">
        <v>3556</v>
      </c>
      <c r="BD225" s="110" t="s">
        <v>65</v>
      </c>
      <c r="BE225" s="110" t="s">
        <v>65</v>
      </c>
    </row>
    <row r="226" spans="2:57" x14ac:dyDescent="0.25">
      <c r="B226" s="110">
        <v>2025</v>
      </c>
      <c r="C226" s="110">
        <v>891780111</v>
      </c>
      <c r="D226" s="110" t="s">
        <v>63</v>
      </c>
      <c r="E226" s="114" t="s">
        <v>3555</v>
      </c>
      <c r="F226" s="114" t="s">
        <v>3554</v>
      </c>
      <c r="G226" s="114">
        <v>0</v>
      </c>
      <c r="H226" s="114" t="s">
        <v>71</v>
      </c>
      <c r="I226" s="110" t="s">
        <v>64</v>
      </c>
      <c r="J226" s="115" t="s">
        <v>81</v>
      </c>
      <c r="K226" s="120" t="s">
        <v>3553</v>
      </c>
      <c r="L226" s="118">
        <v>15045400</v>
      </c>
      <c r="M226" s="110" t="s">
        <v>66</v>
      </c>
      <c r="N226" s="120" t="s">
        <v>3552</v>
      </c>
      <c r="O226" s="120">
        <v>1004278346</v>
      </c>
      <c r="P226" s="114">
        <v>28</v>
      </c>
      <c r="Q226" s="121">
        <v>45670</v>
      </c>
      <c r="R226" s="120">
        <v>5573604000</v>
      </c>
      <c r="S226" s="121">
        <v>45681</v>
      </c>
      <c r="T226" s="118">
        <v>15045400</v>
      </c>
      <c r="U226" s="114" t="s">
        <v>65</v>
      </c>
      <c r="V226" s="118">
        <v>1082868728</v>
      </c>
      <c r="W226" s="111" t="s">
        <v>1484</v>
      </c>
      <c r="X226" s="169">
        <v>45681</v>
      </c>
      <c r="Y226" s="169">
        <v>45681</v>
      </c>
      <c r="Z226" s="169" t="s">
        <v>73</v>
      </c>
      <c r="AA226" s="169">
        <v>45808</v>
      </c>
      <c r="AB226" s="112">
        <f t="shared" si="15"/>
        <v>127</v>
      </c>
      <c r="AC226" s="114">
        <v>0</v>
      </c>
      <c r="AD226" s="277">
        <v>0</v>
      </c>
      <c r="AE226" s="114">
        <v>0</v>
      </c>
      <c r="AF226" s="119" t="s">
        <v>73</v>
      </c>
      <c r="AG226" s="112">
        <f t="shared" si="16"/>
        <v>0</v>
      </c>
      <c r="AH226" s="114">
        <v>0</v>
      </c>
      <c r="AI226" s="118">
        <v>0</v>
      </c>
      <c r="AJ226" s="114" t="s">
        <v>73</v>
      </c>
      <c r="AK226" s="121" t="s">
        <v>73</v>
      </c>
      <c r="AL226" s="114">
        <v>0</v>
      </c>
      <c r="AM226" s="121" t="s">
        <v>73</v>
      </c>
      <c r="AN226" s="121" t="s">
        <v>73</v>
      </c>
      <c r="AO226" s="121" t="s">
        <v>73</v>
      </c>
      <c r="AP226" s="112">
        <f t="shared" si="17"/>
        <v>0</v>
      </c>
      <c r="AQ226" s="112">
        <f>+L226+AD226-AI226</f>
        <v>15045400</v>
      </c>
      <c r="AR226" s="114" t="s">
        <v>65</v>
      </c>
      <c r="AS226" s="118">
        <v>15045400</v>
      </c>
      <c r="AT226" s="114" t="s">
        <v>93</v>
      </c>
      <c r="AU226" s="118">
        <v>0</v>
      </c>
      <c r="AV226" s="122" t="s">
        <v>73</v>
      </c>
      <c r="AW226" s="285">
        <v>6944000</v>
      </c>
      <c r="AX226" s="200">
        <f t="shared" si="18"/>
        <v>8101400</v>
      </c>
      <c r="AY226" s="123">
        <f t="shared" si="19"/>
        <v>0.46153641644622279</v>
      </c>
      <c r="AZ226" s="124">
        <v>0.46153641644622279</v>
      </c>
      <c r="BA226" s="122" t="s">
        <v>73</v>
      </c>
      <c r="BB226" s="114" t="s">
        <v>94</v>
      </c>
      <c r="BC226" s="120" t="s">
        <v>3551</v>
      </c>
      <c r="BD226" s="110" t="s">
        <v>65</v>
      </c>
      <c r="BE226" s="110" t="s">
        <v>65</v>
      </c>
    </row>
    <row r="227" spans="2:57" x14ac:dyDescent="0.25">
      <c r="B227" s="110">
        <v>2025</v>
      </c>
      <c r="C227" s="110">
        <v>891780111</v>
      </c>
      <c r="D227" s="110" t="s">
        <v>63</v>
      </c>
      <c r="E227" s="114" t="s">
        <v>3550</v>
      </c>
      <c r="F227" s="114" t="s">
        <v>3549</v>
      </c>
      <c r="G227" s="114">
        <v>0</v>
      </c>
      <c r="H227" s="114" t="s">
        <v>71</v>
      </c>
      <c r="I227" s="110" t="s">
        <v>64</v>
      </c>
      <c r="J227" s="115" t="s">
        <v>81</v>
      </c>
      <c r="K227" s="120" t="s">
        <v>3548</v>
      </c>
      <c r="L227" s="118">
        <v>13781200</v>
      </c>
      <c r="M227" s="110" t="s">
        <v>66</v>
      </c>
      <c r="N227" s="120" t="s">
        <v>3547</v>
      </c>
      <c r="O227" s="120">
        <v>1102880046</v>
      </c>
      <c r="P227" s="114">
        <v>28</v>
      </c>
      <c r="Q227" s="121">
        <v>45670</v>
      </c>
      <c r="R227" s="120">
        <v>5573604000</v>
      </c>
      <c r="S227" s="121">
        <v>45681</v>
      </c>
      <c r="T227" s="118">
        <v>13781200</v>
      </c>
      <c r="U227" s="114" t="s">
        <v>65</v>
      </c>
      <c r="V227" s="118">
        <v>21400608</v>
      </c>
      <c r="W227" s="111" t="s">
        <v>3546</v>
      </c>
      <c r="X227" s="169">
        <v>45681</v>
      </c>
      <c r="Y227" s="169">
        <v>45681</v>
      </c>
      <c r="Z227" s="169" t="s">
        <v>73</v>
      </c>
      <c r="AA227" s="169">
        <v>45808</v>
      </c>
      <c r="AB227" s="112">
        <f t="shared" si="15"/>
        <v>127</v>
      </c>
      <c r="AC227" s="114">
        <v>0</v>
      </c>
      <c r="AD227" s="277">
        <v>0</v>
      </c>
      <c r="AE227" s="114">
        <v>0</v>
      </c>
      <c r="AF227" s="119" t="s">
        <v>73</v>
      </c>
      <c r="AG227" s="112">
        <f t="shared" si="16"/>
        <v>0</v>
      </c>
      <c r="AH227" s="114">
        <v>0</v>
      </c>
      <c r="AI227" s="118">
        <v>0</v>
      </c>
      <c r="AJ227" s="114" t="s">
        <v>73</v>
      </c>
      <c r="AK227" s="121" t="s">
        <v>73</v>
      </c>
      <c r="AL227" s="114">
        <v>0</v>
      </c>
      <c r="AM227" s="121" t="s">
        <v>73</v>
      </c>
      <c r="AN227" s="121" t="s">
        <v>73</v>
      </c>
      <c r="AO227" s="121" t="s">
        <v>73</v>
      </c>
      <c r="AP227" s="112">
        <f t="shared" si="17"/>
        <v>0</v>
      </c>
      <c r="AQ227" s="112">
        <f>+L227+AD227-AI227</f>
        <v>13781200</v>
      </c>
      <c r="AR227" s="114" t="s">
        <v>65</v>
      </c>
      <c r="AS227" s="118">
        <v>13781200</v>
      </c>
      <c r="AT227" s="114" t="s">
        <v>93</v>
      </c>
      <c r="AU227" s="118">
        <v>0</v>
      </c>
      <c r="AV227" s="122" t="s">
        <v>73</v>
      </c>
      <c r="AW227" s="285">
        <v>6312000</v>
      </c>
      <c r="AX227" s="200">
        <f t="shared" si="18"/>
        <v>7469200</v>
      </c>
      <c r="AY227" s="123">
        <f t="shared" si="19"/>
        <v>0.4580152671755725</v>
      </c>
      <c r="AZ227" s="124">
        <v>0.4580152671755725</v>
      </c>
      <c r="BA227" s="122" t="s">
        <v>73</v>
      </c>
      <c r="BB227" s="114" t="s">
        <v>94</v>
      </c>
      <c r="BC227" s="120" t="s">
        <v>3545</v>
      </c>
      <c r="BD227" s="110" t="s">
        <v>65</v>
      </c>
      <c r="BE227" s="110" t="s">
        <v>65</v>
      </c>
    </row>
    <row r="228" spans="2:57" x14ac:dyDescent="0.25">
      <c r="B228" s="110">
        <v>2025</v>
      </c>
      <c r="C228" s="110">
        <v>891780111</v>
      </c>
      <c r="D228" s="110" t="s">
        <v>63</v>
      </c>
      <c r="E228" s="114" t="s">
        <v>3544</v>
      </c>
      <c r="F228" s="114" t="s">
        <v>3543</v>
      </c>
      <c r="G228" s="114">
        <v>0</v>
      </c>
      <c r="H228" s="114" t="s">
        <v>71</v>
      </c>
      <c r="I228" s="110" t="s">
        <v>64</v>
      </c>
      <c r="J228" s="115" t="s">
        <v>81</v>
      </c>
      <c r="K228" s="120" t="s">
        <v>3542</v>
      </c>
      <c r="L228" s="118">
        <v>12013400</v>
      </c>
      <c r="M228" s="110" t="s">
        <v>66</v>
      </c>
      <c r="N228" s="120" t="s">
        <v>3541</v>
      </c>
      <c r="O228" s="120">
        <v>1045743528</v>
      </c>
      <c r="P228" s="114">
        <v>27</v>
      </c>
      <c r="Q228" s="121">
        <v>45670</v>
      </c>
      <c r="R228" s="120">
        <v>2494141000</v>
      </c>
      <c r="S228" s="121">
        <v>45681</v>
      </c>
      <c r="T228" s="118">
        <v>12013400</v>
      </c>
      <c r="U228" s="114" t="s">
        <v>65</v>
      </c>
      <c r="V228" s="118">
        <v>85449357</v>
      </c>
      <c r="W228" s="111" t="s">
        <v>1540</v>
      </c>
      <c r="X228" s="169">
        <v>45681</v>
      </c>
      <c r="Y228" s="169">
        <v>45681</v>
      </c>
      <c r="Z228" s="169" t="s">
        <v>73</v>
      </c>
      <c r="AA228" s="169">
        <v>45808</v>
      </c>
      <c r="AB228" s="112">
        <f t="shared" si="15"/>
        <v>127</v>
      </c>
      <c r="AC228" s="114">
        <v>0</v>
      </c>
      <c r="AD228" s="277">
        <v>0</v>
      </c>
      <c r="AE228" s="114">
        <v>0</v>
      </c>
      <c r="AF228" s="119" t="s">
        <v>73</v>
      </c>
      <c r="AG228" s="112">
        <f t="shared" si="16"/>
        <v>0</v>
      </c>
      <c r="AH228" s="114">
        <v>0</v>
      </c>
      <c r="AI228" s="118">
        <v>0</v>
      </c>
      <c r="AJ228" s="114" t="s">
        <v>73</v>
      </c>
      <c r="AK228" s="121" t="s">
        <v>73</v>
      </c>
      <c r="AL228" s="114">
        <v>0</v>
      </c>
      <c r="AM228" s="121" t="s">
        <v>73</v>
      </c>
      <c r="AN228" s="121" t="s">
        <v>73</v>
      </c>
      <c r="AO228" s="121" t="s">
        <v>73</v>
      </c>
      <c r="AP228" s="112">
        <f t="shared" si="17"/>
        <v>0</v>
      </c>
      <c r="AQ228" s="112">
        <f>+L228+AD228-AI228</f>
        <v>12013400</v>
      </c>
      <c r="AR228" s="114" t="s">
        <v>65</v>
      </c>
      <c r="AS228" s="118">
        <v>12013400</v>
      </c>
      <c r="AT228" s="114" t="s">
        <v>93</v>
      </c>
      <c r="AU228" s="118">
        <v>0</v>
      </c>
      <c r="AV228" s="122" t="s">
        <v>73</v>
      </c>
      <c r="AW228" s="285">
        <v>5300000</v>
      </c>
      <c r="AX228" s="200">
        <f t="shared" si="18"/>
        <v>6713400</v>
      </c>
      <c r="AY228" s="123">
        <f t="shared" si="19"/>
        <v>0.44117402234171843</v>
      </c>
      <c r="AZ228" s="124">
        <v>0.44117402234171843</v>
      </c>
      <c r="BA228" s="122" t="s">
        <v>73</v>
      </c>
      <c r="BB228" s="114" t="s">
        <v>94</v>
      </c>
      <c r="BC228" s="120" t="s">
        <v>3540</v>
      </c>
      <c r="BD228" s="110" t="s">
        <v>65</v>
      </c>
      <c r="BE228" s="110" t="s">
        <v>65</v>
      </c>
    </row>
    <row r="229" spans="2:57" x14ac:dyDescent="0.25">
      <c r="B229" s="110">
        <v>2025</v>
      </c>
      <c r="C229" s="110">
        <v>891780111</v>
      </c>
      <c r="D229" s="110" t="s">
        <v>63</v>
      </c>
      <c r="E229" s="114" t="s">
        <v>3539</v>
      </c>
      <c r="F229" s="114" t="s">
        <v>3538</v>
      </c>
      <c r="G229" s="114">
        <v>0</v>
      </c>
      <c r="H229" s="114" t="s">
        <v>71</v>
      </c>
      <c r="I229" s="110" t="s">
        <v>64</v>
      </c>
      <c r="J229" s="115" t="s">
        <v>81</v>
      </c>
      <c r="K229" s="120" t="s">
        <v>3537</v>
      </c>
      <c r="L229" s="118">
        <v>15971200</v>
      </c>
      <c r="M229" s="110" t="s">
        <v>66</v>
      </c>
      <c r="N229" s="120" t="s">
        <v>3536</v>
      </c>
      <c r="O229" s="120">
        <v>1081827299</v>
      </c>
      <c r="P229" s="114">
        <v>28</v>
      </c>
      <c r="Q229" s="121">
        <v>45670</v>
      </c>
      <c r="R229" s="120">
        <v>5573604000</v>
      </c>
      <c r="S229" s="121">
        <v>45681</v>
      </c>
      <c r="T229" s="118">
        <v>15971200</v>
      </c>
      <c r="U229" s="114" t="s">
        <v>65</v>
      </c>
      <c r="V229" s="118">
        <v>57461777</v>
      </c>
      <c r="W229" s="111" t="s">
        <v>3331</v>
      </c>
      <c r="X229" s="169">
        <v>45681</v>
      </c>
      <c r="Y229" s="169">
        <v>45681</v>
      </c>
      <c r="Z229" s="169" t="s">
        <v>73</v>
      </c>
      <c r="AA229" s="169">
        <v>45808</v>
      </c>
      <c r="AB229" s="112">
        <f t="shared" si="15"/>
        <v>127</v>
      </c>
      <c r="AC229" s="114">
        <v>0</v>
      </c>
      <c r="AD229" s="277">
        <v>0</v>
      </c>
      <c r="AE229" s="114">
        <v>0</v>
      </c>
      <c r="AF229" s="119" t="s">
        <v>73</v>
      </c>
      <c r="AG229" s="112">
        <f t="shared" si="16"/>
        <v>0</v>
      </c>
      <c r="AH229" s="114">
        <v>0</v>
      </c>
      <c r="AI229" s="118">
        <v>0</v>
      </c>
      <c r="AJ229" s="114" t="s">
        <v>73</v>
      </c>
      <c r="AK229" s="121" t="s">
        <v>73</v>
      </c>
      <c r="AL229" s="114">
        <v>0</v>
      </c>
      <c r="AM229" s="121" t="s">
        <v>73</v>
      </c>
      <c r="AN229" s="121" t="s">
        <v>73</v>
      </c>
      <c r="AO229" s="121" t="s">
        <v>73</v>
      </c>
      <c r="AP229" s="112">
        <f t="shared" si="17"/>
        <v>0</v>
      </c>
      <c r="AQ229" s="112">
        <f>+L229+AD229-AI229</f>
        <v>15971200</v>
      </c>
      <c r="AR229" s="114" t="s">
        <v>65</v>
      </c>
      <c r="AS229" s="118">
        <v>15971200</v>
      </c>
      <c r="AT229" s="114" t="s">
        <v>93</v>
      </c>
      <c r="AU229" s="118">
        <v>0</v>
      </c>
      <c r="AV229" s="122" t="s">
        <v>73</v>
      </c>
      <c r="AW229" s="285">
        <v>6944000</v>
      </c>
      <c r="AX229" s="200">
        <f t="shared" si="18"/>
        <v>9027200</v>
      </c>
      <c r="AY229" s="123">
        <f t="shared" si="19"/>
        <v>0.43478260869565216</v>
      </c>
      <c r="AZ229" s="124">
        <v>0.43478260869565216</v>
      </c>
      <c r="BA229" s="122" t="s">
        <v>73</v>
      </c>
      <c r="BB229" s="114" t="s">
        <v>94</v>
      </c>
      <c r="BC229" s="120" t="s">
        <v>3535</v>
      </c>
      <c r="BD229" s="110" t="s">
        <v>65</v>
      </c>
      <c r="BE229" s="110" t="s">
        <v>65</v>
      </c>
    </row>
    <row r="230" spans="2:57" x14ac:dyDescent="0.25">
      <c r="B230" s="110">
        <v>2025</v>
      </c>
      <c r="C230" s="110">
        <v>891780111</v>
      </c>
      <c r="D230" s="110" t="s">
        <v>63</v>
      </c>
      <c r="E230" s="114" t="s">
        <v>3534</v>
      </c>
      <c r="F230" s="114" t="s">
        <v>3533</v>
      </c>
      <c r="G230" s="114">
        <v>0</v>
      </c>
      <c r="H230" s="114" t="s">
        <v>71</v>
      </c>
      <c r="I230" s="110" t="s">
        <v>64</v>
      </c>
      <c r="J230" s="115" t="s">
        <v>81</v>
      </c>
      <c r="K230" s="120" t="s">
        <v>3532</v>
      </c>
      <c r="L230" s="118">
        <v>24000000</v>
      </c>
      <c r="M230" s="110" t="s">
        <v>66</v>
      </c>
      <c r="N230" s="120" t="s">
        <v>3531</v>
      </c>
      <c r="O230" s="120">
        <v>85461666</v>
      </c>
      <c r="P230" s="114">
        <v>121</v>
      </c>
      <c r="Q230" s="121">
        <v>45679</v>
      </c>
      <c r="R230" s="120">
        <v>231640000</v>
      </c>
      <c r="S230" s="121">
        <v>45681</v>
      </c>
      <c r="T230" s="118">
        <v>24000000</v>
      </c>
      <c r="U230" s="114" t="s">
        <v>65</v>
      </c>
      <c r="V230" s="118">
        <v>72220242</v>
      </c>
      <c r="W230" s="111" t="s">
        <v>3530</v>
      </c>
      <c r="X230" s="169">
        <v>45681</v>
      </c>
      <c r="Y230" s="169">
        <v>45681</v>
      </c>
      <c r="Z230" s="169" t="s">
        <v>73</v>
      </c>
      <c r="AA230" s="169">
        <v>45777</v>
      </c>
      <c r="AB230" s="112">
        <f t="shared" si="15"/>
        <v>96</v>
      </c>
      <c r="AC230" s="114">
        <v>0</v>
      </c>
      <c r="AD230" s="277">
        <v>0</v>
      </c>
      <c r="AE230" s="114">
        <v>0</v>
      </c>
      <c r="AF230" s="119" t="s">
        <v>73</v>
      </c>
      <c r="AG230" s="112">
        <f t="shared" si="16"/>
        <v>0</v>
      </c>
      <c r="AH230" s="114">
        <v>0</v>
      </c>
      <c r="AI230" s="118">
        <v>0</v>
      </c>
      <c r="AJ230" s="114" t="s">
        <v>73</v>
      </c>
      <c r="AK230" s="121" t="s">
        <v>73</v>
      </c>
      <c r="AL230" s="114">
        <v>0</v>
      </c>
      <c r="AM230" s="121" t="s">
        <v>73</v>
      </c>
      <c r="AN230" s="121" t="s">
        <v>73</v>
      </c>
      <c r="AO230" s="121" t="s">
        <v>73</v>
      </c>
      <c r="AP230" s="112">
        <f t="shared" si="17"/>
        <v>0</v>
      </c>
      <c r="AQ230" s="112">
        <f>+L230+AD230-AI230</f>
        <v>24000000</v>
      </c>
      <c r="AR230" s="114" t="s">
        <v>65</v>
      </c>
      <c r="AS230" s="118">
        <v>24000000</v>
      </c>
      <c r="AT230" s="114" t="s">
        <v>93</v>
      </c>
      <c r="AU230" s="118">
        <v>0</v>
      </c>
      <c r="AV230" s="122" t="s">
        <v>73</v>
      </c>
      <c r="AW230" s="285">
        <v>12000000</v>
      </c>
      <c r="AX230" s="200">
        <f t="shared" si="18"/>
        <v>12000000</v>
      </c>
      <c r="AY230" s="123">
        <f t="shared" si="19"/>
        <v>0.5</v>
      </c>
      <c r="AZ230" s="124">
        <v>0.5</v>
      </c>
      <c r="BA230" s="122" t="s">
        <v>73</v>
      </c>
      <c r="BB230" s="114" t="s">
        <v>94</v>
      </c>
      <c r="BC230" s="120" t="s">
        <v>3529</v>
      </c>
      <c r="BD230" s="110" t="s">
        <v>65</v>
      </c>
      <c r="BE230" s="110" t="s">
        <v>65</v>
      </c>
    </row>
    <row r="231" spans="2:57" x14ac:dyDescent="0.25">
      <c r="B231" s="110">
        <v>2025</v>
      </c>
      <c r="C231" s="110">
        <v>891780111</v>
      </c>
      <c r="D231" s="110" t="s">
        <v>63</v>
      </c>
      <c r="E231" s="114" t="s">
        <v>3528</v>
      </c>
      <c r="F231" s="114" t="s">
        <v>3527</v>
      </c>
      <c r="G231" s="114">
        <v>0</v>
      </c>
      <c r="H231" s="114" t="s">
        <v>71</v>
      </c>
      <c r="I231" s="110" t="s">
        <v>64</v>
      </c>
      <c r="J231" s="115" t="s">
        <v>81</v>
      </c>
      <c r="K231" s="120" t="s">
        <v>3526</v>
      </c>
      <c r="L231" s="118">
        <v>20366700</v>
      </c>
      <c r="M231" s="110" t="s">
        <v>66</v>
      </c>
      <c r="N231" s="120" t="s">
        <v>3525</v>
      </c>
      <c r="O231" s="120">
        <v>36719848</v>
      </c>
      <c r="P231" s="114">
        <v>28</v>
      </c>
      <c r="Q231" s="121">
        <v>45670</v>
      </c>
      <c r="R231" s="120">
        <v>5573604000</v>
      </c>
      <c r="S231" s="121">
        <v>45681</v>
      </c>
      <c r="T231" s="118">
        <v>20366700</v>
      </c>
      <c r="U231" s="114" t="s">
        <v>65</v>
      </c>
      <c r="V231" s="118">
        <v>85455983</v>
      </c>
      <c r="W231" s="111" t="s">
        <v>1523</v>
      </c>
      <c r="X231" s="169">
        <v>45681</v>
      </c>
      <c r="Y231" s="169">
        <v>45681</v>
      </c>
      <c r="Z231" s="169" t="s">
        <v>73</v>
      </c>
      <c r="AA231" s="169">
        <v>45808</v>
      </c>
      <c r="AB231" s="112">
        <f t="shared" si="15"/>
        <v>127</v>
      </c>
      <c r="AC231" s="114">
        <v>0</v>
      </c>
      <c r="AD231" s="277">
        <v>0</v>
      </c>
      <c r="AE231" s="114">
        <v>0</v>
      </c>
      <c r="AF231" s="119" t="s">
        <v>73</v>
      </c>
      <c r="AG231" s="112">
        <f t="shared" si="16"/>
        <v>0</v>
      </c>
      <c r="AH231" s="114">
        <v>0</v>
      </c>
      <c r="AI231" s="118">
        <v>0</v>
      </c>
      <c r="AJ231" s="114" t="s">
        <v>73</v>
      </c>
      <c r="AK231" s="121" t="s">
        <v>73</v>
      </c>
      <c r="AL231" s="114">
        <v>0</v>
      </c>
      <c r="AM231" s="121" t="s">
        <v>73</v>
      </c>
      <c r="AN231" s="121" t="s">
        <v>73</v>
      </c>
      <c r="AO231" s="121" t="s">
        <v>73</v>
      </c>
      <c r="AP231" s="112">
        <f t="shared" si="17"/>
        <v>0</v>
      </c>
      <c r="AQ231" s="112">
        <f>+L231+AD231-AI231</f>
        <v>20366700</v>
      </c>
      <c r="AR231" s="114" t="s">
        <v>65</v>
      </c>
      <c r="AS231" s="118">
        <v>20366700</v>
      </c>
      <c r="AT231" s="114" t="s">
        <v>93</v>
      </c>
      <c r="AU231" s="118">
        <v>0</v>
      </c>
      <c r="AV231" s="122" t="s">
        <v>73</v>
      </c>
      <c r="AW231" s="285">
        <v>9400000</v>
      </c>
      <c r="AX231" s="200">
        <f t="shared" si="18"/>
        <v>10966700</v>
      </c>
      <c r="AY231" s="123">
        <f t="shared" si="19"/>
        <v>0.46153770615760037</v>
      </c>
      <c r="AZ231" s="124">
        <v>0.46153770615760037</v>
      </c>
      <c r="BA231" s="122" t="s">
        <v>73</v>
      </c>
      <c r="BB231" s="114" t="s">
        <v>94</v>
      </c>
      <c r="BC231" s="120" t="s">
        <v>3524</v>
      </c>
      <c r="BD231" s="110" t="s">
        <v>65</v>
      </c>
      <c r="BE231" s="110" t="s">
        <v>65</v>
      </c>
    </row>
    <row r="232" spans="2:57" x14ac:dyDescent="0.25">
      <c r="B232" s="110">
        <v>2025</v>
      </c>
      <c r="C232" s="110">
        <v>891780111</v>
      </c>
      <c r="D232" s="110" t="s">
        <v>63</v>
      </c>
      <c r="E232" s="114" t="s">
        <v>3523</v>
      </c>
      <c r="F232" s="114" t="s">
        <v>3522</v>
      </c>
      <c r="G232" s="114">
        <v>0</v>
      </c>
      <c r="H232" s="114" t="s">
        <v>71</v>
      </c>
      <c r="I232" s="110" t="s">
        <v>64</v>
      </c>
      <c r="J232" s="115" t="s">
        <v>81</v>
      </c>
      <c r="K232" s="120" t="s">
        <v>3521</v>
      </c>
      <c r="L232" s="118">
        <v>9750000</v>
      </c>
      <c r="M232" s="110" t="s">
        <v>66</v>
      </c>
      <c r="N232" s="120" t="s">
        <v>3520</v>
      </c>
      <c r="O232" s="120">
        <v>1065134989</v>
      </c>
      <c r="P232" s="114">
        <v>27</v>
      </c>
      <c r="Q232" s="121">
        <v>45670</v>
      </c>
      <c r="R232" s="120">
        <v>2494141000</v>
      </c>
      <c r="S232" s="121">
        <v>45681</v>
      </c>
      <c r="T232" s="118">
        <v>9750000</v>
      </c>
      <c r="U232" s="114" t="s">
        <v>65</v>
      </c>
      <c r="V232" s="118">
        <v>12536172</v>
      </c>
      <c r="W232" s="111" t="s">
        <v>1791</v>
      </c>
      <c r="X232" s="169">
        <v>45681</v>
      </c>
      <c r="Y232" s="169">
        <v>45681</v>
      </c>
      <c r="Z232" s="169" t="s">
        <v>73</v>
      </c>
      <c r="AA232" s="169">
        <v>45808</v>
      </c>
      <c r="AB232" s="112">
        <f t="shared" si="15"/>
        <v>127</v>
      </c>
      <c r="AC232" s="114">
        <v>0</v>
      </c>
      <c r="AD232" s="277">
        <v>0</v>
      </c>
      <c r="AE232" s="114">
        <v>0</v>
      </c>
      <c r="AF232" s="119" t="s">
        <v>73</v>
      </c>
      <c r="AG232" s="112">
        <f t="shared" si="16"/>
        <v>0</v>
      </c>
      <c r="AH232" s="114">
        <v>0</v>
      </c>
      <c r="AI232" s="118">
        <v>0</v>
      </c>
      <c r="AJ232" s="114" t="s">
        <v>73</v>
      </c>
      <c r="AK232" s="121" t="s">
        <v>73</v>
      </c>
      <c r="AL232" s="114">
        <v>0</v>
      </c>
      <c r="AM232" s="121" t="s">
        <v>73</v>
      </c>
      <c r="AN232" s="121" t="s">
        <v>73</v>
      </c>
      <c r="AO232" s="121" t="s">
        <v>73</v>
      </c>
      <c r="AP232" s="112">
        <f t="shared" si="17"/>
        <v>0</v>
      </c>
      <c r="AQ232" s="112">
        <f>+L232+AD232-AI232</f>
        <v>9750000</v>
      </c>
      <c r="AR232" s="114" t="s">
        <v>65</v>
      </c>
      <c r="AS232" s="118">
        <v>9750000</v>
      </c>
      <c r="AT232" s="114" t="s">
        <v>93</v>
      </c>
      <c r="AU232" s="118">
        <v>0</v>
      </c>
      <c r="AV232" s="122" t="s">
        <v>73</v>
      </c>
      <c r="AW232" s="285">
        <v>5250000</v>
      </c>
      <c r="AX232" s="200">
        <f t="shared" si="18"/>
        <v>4500000</v>
      </c>
      <c r="AY232" s="123">
        <f t="shared" si="19"/>
        <v>0.53846153846153844</v>
      </c>
      <c r="AZ232" s="124">
        <v>0.53846153846153844</v>
      </c>
      <c r="BA232" s="122" t="s">
        <v>73</v>
      </c>
      <c r="BB232" s="114" t="s">
        <v>94</v>
      </c>
      <c r="BC232" s="120" t="s">
        <v>3519</v>
      </c>
      <c r="BD232" s="110" t="s">
        <v>65</v>
      </c>
      <c r="BE232" s="110" t="s">
        <v>65</v>
      </c>
    </row>
    <row r="233" spans="2:57" x14ac:dyDescent="0.25">
      <c r="B233" s="110">
        <v>2025</v>
      </c>
      <c r="C233" s="110">
        <v>891780111</v>
      </c>
      <c r="D233" s="110" t="s">
        <v>63</v>
      </c>
      <c r="E233" s="114" t="s">
        <v>3518</v>
      </c>
      <c r="F233" s="114" t="s">
        <v>3517</v>
      </c>
      <c r="G233" s="114">
        <v>0</v>
      </c>
      <c r="H233" s="114" t="s">
        <v>71</v>
      </c>
      <c r="I233" s="110" t="s">
        <v>64</v>
      </c>
      <c r="J233" s="115" t="s">
        <v>81</v>
      </c>
      <c r="K233" s="120" t="s">
        <v>3516</v>
      </c>
      <c r="L233" s="118">
        <v>15045400</v>
      </c>
      <c r="M233" s="110" t="s">
        <v>66</v>
      </c>
      <c r="N233" s="120" t="s">
        <v>1485</v>
      </c>
      <c r="O233" s="120">
        <v>1082957435</v>
      </c>
      <c r="P233" s="114">
        <v>28</v>
      </c>
      <c r="Q233" s="121">
        <v>45670</v>
      </c>
      <c r="R233" s="120">
        <v>5573604000</v>
      </c>
      <c r="S233" s="121">
        <v>45681</v>
      </c>
      <c r="T233" s="118">
        <v>15045400</v>
      </c>
      <c r="U233" s="114" t="s">
        <v>65</v>
      </c>
      <c r="V233" s="118">
        <v>1082868728</v>
      </c>
      <c r="W233" s="111" t="s">
        <v>1484</v>
      </c>
      <c r="X233" s="169">
        <v>45681</v>
      </c>
      <c r="Y233" s="169">
        <v>45681</v>
      </c>
      <c r="Z233" s="169" t="s">
        <v>73</v>
      </c>
      <c r="AA233" s="169">
        <v>45808</v>
      </c>
      <c r="AB233" s="112">
        <f t="shared" si="15"/>
        <v>127</v>
      </c>
      <c r="AC233" s="114">
        <v>0</v>
      </c>
      <c r="AD233" s="277">
        <v>0</v>
      </c>
      <c r="AE233" s="114">
        <v>0</v>
      </c>
      <c r="AF233" s="119" t="s">
        <v>73</v>
      </c>
      <c r="AG233" s="112">
        <f t="shared" si="16"/>
        <v>0</v>
      </c>
      <c r="AH233" s="114">
        <v>0</v>
      </c>
      <c r="AI233" s="118">
        <v>0</v>
      </c>
      <c r="AJ233" s="114" t="s">
        <v>73</v>
      </c>
      <c r="AK233" s="121" t="s">
        <v>73</v>
      </c>
      <c r="AL233" s="114">
        <v>0</v>
      </c>
      <c r="AM233" s="121" t="s">
        <v>73</v>
      </c>
      <c r="AN233" s="121" t="s">
        <v>73</v>
      </c>
      <c r="AO233" s="121" t="s">
        <v>73</v>
      </c>
      <c r="AP233" s="112">
        <f t="shared" si="17"/>
        <v>0</v>
      </c>
      <c r="AQ233" s="112">
        <f>+L233+AD233-AI233</f>
        <v>15045400</v>
      </c>
      <c r="AR233" s="114" t="s">
        <v>65</v>
      </c>
      <c r="AS233" s="118">
        <v>15045400</v>
      </c>
      <c r="AT233" s="114" t="s">
        <v>93</v>
      </c>
      <c r="AU233" s="118">
        <v>0</v>
      </c>
      <c r="AV233" s="122" t="s">
        <v>73</v>
      </c>
      <c r="AW233" s="285">
        <v>6944000</v>
      </c>
      <c r="AX233" s="200">
        <f t="shared" si="18"/>
        <v>8101400</v>
      </c>
      <c r="AY233" s="123">
        <f t="shared" si="19"/>
        <v>0.46153641644622279</v>
      </c>
      <c r="AZ233" s="124">
        <v>0.46153641644622279</v>
      </c>
      <c r="BA233" s="122" t="s">
        <v>73</v>
      </c>
      <c r="BB233" s="114" t="s">
        <v>94</v>
      </c>
      <c r="BC233" s="120" t="s">
        <v>3515</v>
      </c>
      <c r="BD233" s="110" t="s">
        <v>65</v>
      </c>
      <c r="BE233" s="110" t="s">
        <v>65</v>
      </c>
    </row>
    <row r="234" spans="2:57" x14ac:dyDescent="0.25">
      <c r="B234" s="110">
        <v>2025</v>
      </c>
      <c r="C234" s="110">
        <v>891780111</v>
      </c>
      <c r="D234" s="110" t="s">
        <v>63</v>
      </c>
      <c r="E234" s="114" t="s">
        <v>3514</v>
      </c>
      <c r="F234" s="114" t="s">
        <v>3513</v>
      </c>
      <c r="G234" s="114">
        <v>0</v>
      </c>
      <c r="H234" s="114" t="s">
        <v>71</v>
      </c>
      <c r="I234" s="110" t="s">
        <v>64</v>
      </c>
      <c r="J234" s="115" t="s">
        <v>81</v>
      </c>
      <c r="K234" s="120" t="s">
        <v>3512</v>
      </c>
      <c r="L234" s="118">
        <v>13676000</v>
      </c>
      <c r="M234" s="110" t="s">
        <v>66</v>
      </c>
      <c r="N234" s="120" t="s">
        <v>3511</v>
      </c>
      <c r="O234" s="120">
        <v>1083045649</v>
      </c>
      <c r="P234" s="114">
        <v>28</v>
      </c>
      <c r="Q234" s="121">
        <v>45670</v>
      </c>
      <c r="R234" s="120">
        <v>5573604000</v>
      </c>
      <c r="S234" s="121">
        <v>45681</v>
      </c>
      <c r="T234" s="118">
        <v>13676000</v>
      </c>
      <c r="U234" s="114" t="s">
        <v>65</v>
      </c>
      <c r="V234" s="118">
        <v>1082868728</v>
      </c>
      <c r="W234" s="111" t="s">
        <v>1484</v>
      </c>
      <c r="X234" s="169">
        <v>45681</v>
      </c>
      <c r="Y234" s="169">
        <v>45681</v>
      </c>
      <c r="Z234" s="169" t="s">
        <v>73</v>
      </c>
      <c r="AA234" s="169">
        <v>45808</v>
      </c>
      <c r="AB234" s="112">
        <f t="shared" si="15"/>
        <v>127</v>
      </c>
      <c r="AC234" s="114">
        <v>0</v>
      </c>
      <c r="AD234" s="277">
        <v>0</v>
      </c>
      <c r="AE234" s="114">
        <v>0</v>
      </c>
      <c r="AF234" s="119" t="s">
        <v>73</v>
      </c>
      <c r="AG234" s="112">
        <f t="shared" si="16"/>
        <v>0</v>
      </c>
      <c r="AH234" s="114">
        <v>0</v>
      </c>
      <c r="AI234" s="118">
        <v>0</v>
      </c>
      <c r="AJ234" s="114" t="s">
        <v>73</v>
      </c>
      <c r="AK234" s="121" t="s">
        <v>73</v>
      </c>
      <c r="AL234" s="114">
        <v>0</v>
      </c>
      <c r="AM234" s="121" t="s">
        <v>73</v>
      </c>
      <c r="AN234" s="121" t="s">
        <v>73</v>
      </c>
      <c r="AO234" s="121" t="s">
        <v>73</v>
      </c>
      <c r="AP234" s="112">
        <f t="shared" si="17"/>
        <v>0</v>
      </c>
      <c r="AQ234" s="112">
        <f>+L234+AD234-AI234</f>
        <v>13676000</v>
      </c>
      <c r="AR234" s="114" t="s">
        <v>65</v>
      </c>
      <c r="AS234" s="118">
        <v>13676000</v>
      </c>
      <c r="AT234" s="114" t="s">
        <v>93</v>
      </c>
      <c r="AU234" s="118">
        <v>0</v>
      </c>
      <c r="AV234" s="122" t="s">
        <v>73</v>
      </c>
      <c r="AW234" s="285">
        <v>6312000</v>
      </c>
      <c r="AX234" s="200">
        <f t="shared" si="18"/>
        <v>7364000</v>
      </c>
      <c r="AY234" s="123">
        <f t="shared" si="19"/>
        <v>0.46153846153846156</v>
      </c>
      <c r="AZ234" s="124">
        <v>0.46153846153846156</v>
      </c>
      <c r="BA234" s="122" t="s">
        <v>73</v>
      </c>
      <c r="BB234" s="114" t="s">
        <v>94</v>
      </c>
      <c r="BC234" s="120" t="s">
        <v>3510</v>
      </c>
      <c r="BD234" s="110" t="s">
        <v>65</v>
      </c>
      <c r="BE234" s="110" t="s">
        <v>65</v>
      </c>
    </row>
    <row r="235" spans="2:57" x14ac:dyDescent="0.25">
      <c r="B235" s="110">
        <v>2025</v>
      </c>
      <c r="C235" s="110">
        <v>891780111</v>
      </c>
      <c r="D235" s="110" t="s">
        <v>63</v>
      </c>
      <c r="E235" s="114" t="s">
        <v>3509</v>
      </c>
      <c r="F235" s="114" t="s">
        <v>3508</v>
      </c>
      <c r="G235" s="114">
        <v>0</v>
      </c>
      <c r="H235" s="114" t="s">
        <v>71</v>
      </c>
      <c r="I235" s="110" t="s">
        <v>64</v>
      </c>
      <c r="J235" s="115" t="s">
        <v>81</v>
      </c>
      <c r="K235" s="120" t="s">
        <v>3507</v>
      </c>
      <c r="L235" s="118">
        <v>11571700</v>
      </c>
      <c r="M235" s="110" t="s">
        <v>66</v>
      </c>
      <c r="N235" s="120" t="s">
        <v>3506</v>
      </c>
      <c r="O235" s="120">
        <v>12448336</v>
      </c>
      <c r="P235" s="114">
        <v>27</v>
      </c>
      <c r="Q235" s="121">
        <v>45670</v>
      </c>
      <c r="R235" s="120">
        <v>2494141000</v>
      </c>
      <c r="S235" s="121">
        <v>45681</v>
      </c>
      <c r="T235" s="118">
        <v>11571700</v>
      </c>
      <c r="U235" s="114" t="s">
        <v>65</v>
      </c>
      <c r="V235" s="118">
        <v>8742360</v>
      </c>
      <c r="W235" s="111" t="s">
        <v>3227</v>
      </c>
      <c r="X235" s="169">
        <v>45681</v>
      </c>
      <c r="Y235" s="169">
        <v>45681</v>
      </c>
      <c r="Z235" s="169" t="s">
        <v>73</v>
      </c>
      <c r="AA235" s="169">
        <v>45808</v>
      </c>
      <c r="AB235" s="112">
        <f t="shared" si="15"/>
        <v>127</v>
      </c>
      <c r="AC235" s="114">
        <v>0</v>
      </c>
      <c r="AD235" s="277">
        <v>0</v>
      </c>
      <c r="AE235" s="114">
        <v>0</v>
      </c>
      <c r="AF235" s="119" t="s">
        <v>73</v>
      </c>
      <c r="AG235" s="112">
        <f t="shared" si="16"/>
        <v>0</v>
      </c>
      <c r="AH235" s="114">
        <v>0</v>
      </c>
      <c r="AI235" s="118">
        <v>0</v>
      </c>
      <c r="AJ235" s="114" t="s">
        <v>73</v>
      </c>
      <c r="AK235" s="121" t="s">
        <v>73</v>
      </c>
      <c r="AL235" s="114">
        <v>0</v>
      </c>
      <c r="AM235" s="121" t="s">
        <v>73</v>
      </c>
      <c r="AN235" s="121" t="s">
        <v>73</v>
      </c>
      <c r="AO235" s="121" t="s">
        <v>73</v>
      </c>
      <c r="AP235" s="112">
        <f t="shared" si="17"/>
        <v>0</v>
      </c>
      <c r="AQ235" s="112">
        <f>+L235+AD235-AI235</f>
        <v>11571700</v>
      </c>
      <c r="AR235" s="114" t="s">
        <v>65</v>
      </c>
      <c r="AS235" s="118">
        <v>11571700</v>
      </c>
      <c r="AT235" s="114" t="s">
        <v>93</v>
      </c>
      <c r="AU235" s="118">
        <v>0</v>
      </c>
      <c r="AV235" s="122" t="s">
        <v>73</v>
      </c>
      <c r="AW235" s="285">
        <v>5300000</v>
      </c>
      <c r="AX235" s="200">
        <f t="shared" si="18"/>
        <v>6271700</v>
      </c>
      <c r="AY235" s="123">
        <f t="shared" si="19"/>
        <v>0.45801394782097704</v>
      </c>
      <c r="AZ235" s="124">
        <v>0.45801394782097704</v>
      </c>
      <c r="BA235" s="122" t="s">
        <v>73</v>
      </c>
      <c r="BB235" s="114" t="s">
        <v>94</v>
      </c>
      <c r="BC235" s="120" t="s">
        <v>3505</v>
      </c>
      <c r="BD235" s="110" t="s">
        <v>65</v>
      </c>
      <c r="BE235" s="110" t="s">
        <v>65</v>
      </c>
    </row>
    <row r="236" spans="2:57" x14ac:dyDescent="0.25">
      <c r="B236" s="110">
        <v>2025</v>
      </c>
      <c r="C236" s="110">
        <v>891780111</v>
      </c>
      <c r="D236" s="110" t="s">
        <v>63</v>
      </c>
      <c r="E236" s="114" t="s">
        <v>3504</v>
      </c>
      <c r="F236" s="114" t="s">
        <v>3503</v>
      </c>
      <c r="G236" s="114">
        <v>0</v>
      </c>
      <c r="H236" s="114" t="s">
        <v>71</v>
      </c>
      <c r="I236" s="110" t="s">
        <v>64</v>
      </c>
      <c r="J236" s="115" t="s">
        <v>81</v>
      </c>
      <c r="K236" s="120" t="s">
        <v>3502</v>
      </c>
      <c r="L236" s="118">
        <v>11483400</v>
      </c>
      <c r="M236" s="110" t="s">
        <v>66</v>
      </c>
      <c r="N236" s="120" t="s">
        <v>3501</v>
      </c>
      <c r="O236" s="120">
        <v>1082992511</v>
      </c>
      <c r="P236" s="114">
        <v>27</v>
      </c>
      <c r="Q236" s="121">
        <v>45670</v>
      </c>
      <c r="R236" s="120">
        <v>2494141000</v>
      </c>
      <c r="S236" s="121">
        <v>45681</v>
      </c>
      <c r="T236" s="118">
        <v>11483400</v>
      </c>
      <c r="U236" s="114" t="s">
        <v>65</v>
      </c>
      <c r="V236" s="118">
        <v>1082868728</v>
      </c>
      <c r="W236" s="111" t="s">
        <v>1484</v>
      </c>
      <c r="X236" s="169">
        <v>45681</v>
      </c>
      <c r="Y236" s="169">
        <v>45681</v>
      </c>
      <c r="Z236" s="169" t="s">
        <v>73</v>
      </c>
      <c r="AA236" s="169">
        <v>45808</v>
      </c>
      <c r="AB236" s="112">
        <f t="shared" si="15"/>
        <v>127</v>
      </c>
      <c r="AC236" s="114">
        <v>0</v>
      </c>
      <c r="AD236" s="277">
        <v>0</v>
      </c>
      <c r="AE236" s="114">
        <v>0</v>
      </c>
      <c r="AF236" s="119" t="s">
        <v>73</v>
      </c>
      <c r="AG236" s="112">
        <f t="shared" si="16"/>
        <v>0</v>
      </c>
      <c r="AH236" s="114">
        <v>0</v>
      </c>
      <c r="AI236" s="118">
        <v>0</v>
      </c>
      <c r="AJ236" s="114" t="s">
        <v>73</v>
      </c>
      <c r="AK236" s="121" t="s">
        <v>73</v>
      </c>
      <c r="AL236" s="114">
        <v>0</v>
      </c>
      <c r="AM236" s="121" t="s">
        <v>73</v>
      </c>
      <c r="AN236" s="121" t="s">
        <v>73</v>
      </c>
      <c r="AO236" s="121" t="s">
        <v>73</v>
      </c>
      <c r="AP236" s="112">
        <f t="shared" si="17"/>
        <v>0</v>
      </c>
      <c r="AQ236" s="112">
        <f>+L236+AD236-AI236</f>
        <v>11483400</v>
      </c>
      <c r="AR236" s="114" t="s">
        <v>65</v>
      </c>
      <c r="AS236" s="118">
        <v>11483400</v>
      </c>
      <c r="AT236" s="114" t="s">
        <v>93</v>
      </c>
      <c r="AU236" s="118">
        <v>0</v>
      </c>
      <c r="AV236" s="122" t="s">
        <v>73</v>
      </c>
      <c r="AW236" s="285">
        <v>5300000</v>
      </c>
      <c r="AX236" s="200">
        <f t="shared" si="18"/>
        <v>6183400</v>
      </c>
      <c r="AY236" s="123">
        <f t="shared" si="19"/>
        <v>0.4615357820854451</v>
      </c>
      <c r="AZ236" s="124">
        <v>0.4615357820854451</v>
      </c>
      <c r="BA236" s="122" t="s">
        <v>73</v>
      </c>
      <c r="BB236" s="114" t="s">
        <v>94</v>
      </c>
      <c r="BC236" s="120" t="s">
        <v>3500</v>
      </c>
      <c r="BD236" s="110" t="s">
        <v>65</v>
      </c>
      <c r="BE236" s="110" t="s">
        <v>65</v>
      </c>
    </row>
    <row r="237" spans="2:57" x14ac:dyDescent="0.25">
      <c r="B237" s="110">
        <v>2025</v>
      </c>
      <c r="C237" s="110">
        <v>891780111</v>
      </c>
      <c r="D237" s="110" t="s">
        <v>63</v>
      </c>
      <c r="E237" s="114" t="s">
        <v>3499</v>
      </c>
      <c r="F237" s="114" t="s">
        <v>3498</v>
      </c>
      <c r="G237" s="114">
        <v>0</v>
      </c>
      <c r="H237" s="114" t="s">
        <v>71</v>
      </c>
      <c r="I237" s="110" t="s">
        <v>64</v>
      </c>
      <c r="J237" s="115" t="s">
        <v>81</v>
      </c>
      <c r="K237" s="120" t="s">
        <v>3497</v>
      </c>
      <c r="L237" s="118">
        <v>13781200</v>
      </c>
      <c r="M237" s="110" t="s">
        <v>66</v>
      </c>
      <c r="N237" s="120" t="s">
        <v>3496</v>
      </c>
      <c r="O237" s="120">
        <v>1020750597</v>
      </c>
      <c r="P237" s="114">
        <v>28</v>
      </c>
      <c r="Q237" s="121">
        <v>45670</v>
      </c>
      <c r="R237" s="120">
        <v>5573604000</v>
      </c>
      <c r="S237" s="121">
        <v>45681</v>
      </c>
      <c r="T237" s="118">
        <v>13781200</v>
      </c>
      <c r="U237" s="114" t="s">
        <v>65</v>
      </c>
      <c r="V237" s="118">
        <v>57461216</v>
      </c>
      <c r="W237" s="111" t="s">
        <v>2193</v>
      </c>
      <c r="X237" s="169">
        <v>45681</v>
      </c>
      <c r="Y237" s="169">
        <v>45681</v>
      </c>
      <c r="Z237" s="169" t="s">
        <v>73</v>
      </c>
      <c r="AA237" s="169">
        <v>45808</v>
      </c>
      <c r="AB237" s="112">
        <f t="shared" si="15"/>
        <v>127</v>
      </c>
      <c r="AC237" s="114">
        <v>0</v>
      </c>
      <c r="AD237" s="277">
        <v>0</v>
      </c>
      <c r="AE237" s="114">
        <v>0</v>
      </c>
      <c r="AF237" s="119" t="s">
        <v>73</v>
      </c>
      <c r="AG237" s="112">
        <f t="shared" si="16"/>
        <v>0</v>
      </c>
      <c r="AH237" s="114">
        <v>0</v>
      </c>
      <c r="AI237" s="118">
        <v>0</v>
      </c>
      <c r="AJ237" s="114" t="s">
        <v>73</v>
      </c>
      <c r="AK237" s="121" t="s">
        <v>73</v>
      </c>
      <c r="AL237" s="114">
        <v>0</v>
      </c>
      <c r="AM237" s="121" t="s">
        <v>73</v>
      </c>
      <c r="AN237" s="121" t="s">
        <v>73</v>
      </c>
      <c r="AO237" s="121" t="s">
        <v>73</v>
      </c>
      <c r="AP237" s="112">
        <f t="shared" si="17"/>
        <v>0</v>
      </c>
      <c r="AQ237" s="112">
        <f>+L237+AD237-AI237</f>
        <v>13781200</v>
      </c>
      <c r="AR237" s="114" t="s">
        <v>65</v>
      </c>
      <c r="AS237" s="118">
        <v>13781200</v>
      </c>
      <c r="AT237" s="114" t="s">
        <v>93</v>
      </c>
      <c r="AU237" s="118">
        <v>0</v>
      </c>
      <c r="AV237" s="122" t="s">
        <v>73</v>
      </c>
      <c r="AW237" s="285">
        <v>6312000</v>
      </c>
      <c r="AX237" s="200">
        <f t="shared" si="18"/>
        <v>7469200</v>
      </c>
      <c r="AY237" s="123">
        <f t="shared" si="19"/>
        <v>0.4580152671755725</v>
      </c>
      <c r="AZ237" s="124">
        <v>0.4580152671755725</v>
      </c>
      <c r="BA237" s="122" t="s">
        <v>73</v>
      </c>
      <c r="BB237" s="114" t="s">
        <v>94</v>
      </c>
      <c r="BC237" s="120" t="s">
        <v>3495</v>
      </c>
      <c r="BD237" s="110" t="s">
        <v>65</v>
      </c>
      <c r="BE237" s="110" t="s">
        <v>65</v>
      </c>
    </row>
    <row r="238" spans="2:57" x14ac:dyDescent="0.25">
      <c r="B238" s="110">
        <v>2025</v>
      </c>
      <c r="C238" s="110">
        <v>891780111</v>
      </c>
      <c r="D238" s="110" t="s">
        <v>63</v>
      </c>
      <c r="E238" s="114" t="s">
        <v>3494</v>
      </c>
      <c r="F238" s="114" t="s">
        <v>3493</v>
      </c>
      <c r="G238" s="114">
        <v>0</v>
      </c>
      <c r="H238" s="114" t="s">
        <v>71</v>
      </c>
      <c r="I238" s="110" t="s">
        <v>64</v>
      </c>
      <c r="J238" s="115" t="s">
        <v>81</v>
      </c>
      <c r="K238" s="120" t="s">
        <v>3492</v>
      </c>
      <c r="L238" s="118">
        <v>9750000</v>
      </c>
      <c r="M238" s="110" t="s">
        <v>66</v>
      </c>
      <c r="N238" s="120" t="s">
        <v>3491</v>
      </c>
      <c r="O238" s="120">
        <v>5492235</v>
      </c>
      <c r="P238" s="114">
        <v>27</v>
      </c>
      <c r="Q238" s="121">
        <v>45670</v>
      </c>
      <c r="R238" s="120">
        <v>2494141000</v>
      </c>
      <c r="S238" s="121">
        <v>45681</v>
      </c>
      <c r="T238" s="118">
        <v>9750000</v>
      </c>
      <c r="U238" s="114" t="s">
        <v>65</v>
      </c>
      <c r="V238" s="118">
        <v>57444673</v>
      </c>
      <c r="W238" s="111" t="s">
        <v>1592</v>
      </c>
      <c r="X238" s="169">
        <v>45681</v>
      </c>
      <c r="Y238" s="169">
        <v>45681</v>
      </c>
      <c r="Z238" s="169" t="s">
        <v>73</v>
      </c>
      <c r="AA238" s="169">
        <v>45808</v>
      </c>
      <c r="AB238" s="112">
        <f t="shared" si="15"/>
        <v>127</v>
      </c>
      <c r="AC238" s="114">
        <v>0</v>
      </c>
      <c r="AD238" s="277">
        <v>0</v>
      </c>
      <c r="AE238" s="114">
        <v>0</v>
      </c>
      <c r="AF238" s="119" t="s">
        <v>73</v>
      </c>
      <c r="AG238" s="112">
        <f t="shared" si="16"/>
        <v>0</v>
      </c>
      <c r="AH238" s="114">
        <v>0</v>
      </c>
      <c r="AI238" s="118">
        <v>0</v>
      </c>
      <c r="AJ238" s="114" t="s">
        <v>73</v>
      </c>
      <c r="AK238" s="121" t="s">
        <v>73</v>
      </c>
      <c r="AL238" s="114">
        <v>0</v>
      </c>
      <c r="AM238" s="121" t="s">
        <v>73</v>
      </c>
      <c r="AN238" s="121" t="s">
        <v>73</v>
      </c>
      <c r="AO238" s="121" t="s">
        <v>73</v>
      </c>
      <c r="AP238" s="112">
        <f t="shared" si="17"/>
        <v>0</v>
      </c>
      <c r="AQ238" s="112">
        <f>+L238+AD238-AI238</f>
        <v>9750000</v>
      </c>
      <c r="AR238" s="114" t="s">
        <v>65</v>
      </c>
      <c r="AS238" s="118">
        <v>9750000</v>
      </c>
      <c r="AT238" s="114" t="s">
        <v>93</v>
      </c>
      <c r="AU238" s="118">
        <v>0</v>
      </c>
      <c r="AV238" s="122" t="s">
        <v>73</v>
      </c>
      <c r="AW238" s="285">
        <v>4500000</v>
      </c>
      <c r="AX238" s="200">
        <f t="shared" si="18"/>
        <v>5250000</v>
      </c>
      <c r="AY238" s="123">
        <f t="shared" si="19"/>
        <v>0.46153846153846156</v>
      </c>
      <c r="AZ238" s="124">
        <v>0.46153846153846156</v>
      </c>
      <c r="BA238" s="122" t="s">
        <v>73</v>
      </c>
      <c r="BB238" s="114" t="s">
        <v>94</v>
      </c>
      <c r="BC238" s="120" t="s">
        <v>3490</v>
      </c>
      <c r="BD238" s="110" t="s">
        <v>65</v>
      </c>
      <c r="BE238" s="110" t="s">
        <v>65</v>
      </c>
    </row>
    <row r="239" spans="2:57" x14ac:dyDescent="0.25">
      <c r="B239" s="110">
        <v>2025</v>
      </c>
      <c r="C239" s="110">
        <v>891780111</v>
      </c>
      <c r="D239" s="110" t="s">
        <v>63</v>
      </c>
      <c r="E239" s="114" t="s">
        <v>3489</v>
      </c>
      <c r="F239" s="114" t="s">
        <v>3488</v>
      </c>
      <c r="G239" s="114">
        <v>0</v>
      </c>
      <c r="H239" s="114" t="s">
        <v>71</v>
      </c>
      <c r="I239" s="110" t="s">
        <v>64</v>
      </c>
      <c r="J239" s="115" t="s">
        <v>81</v>
      </c>
      <c r="K239" s="120" t="s">
        <v>2929</v>
      </c>
      <c r="L239" s="118">
        <v>11483400</v>
      </c>
      <c r="M239" s="110" t="s">
        <v>66</v>
      </c>
      <c r="N239" s="120" t="s">
        <v>3487</v>
      </c>
      <c r="O239" s="120">
        <v>1085112129</v>
      </c>
      <c r="P239" s="114">
        <v>27</v>
      </c>
      <c r="Q239" s="121">
        <v>45670</v>
      </c>
      <c r="R239" s="120">
        <v>2494141000</v>
      </c>
      <c r="S239" s="121">
        <v>45681</v>
      </c>
      <c r="T239" s="118">
        <v>11483400</v>
      </c>
      <c r="U239" s="114" t="s">
        <v>65</v>
      </c>
      <c r="V239" s="118">
        <v>1082868728</v>
      </c>
      <c r="W239" s="111" t="s">
        <v>1484</v>
      </c>
      <c r="X239" s="169">
        <v>45681</v>
      </c>
      <c r="Y239" s="169">
        <v>45681</v>
      </c>
      <c r="Z239" s="169" t="s">
        <v>73</v>
      </c>
      <c r="AA239" s="169">
        <v>45808</v>
      </c>
      <c r="AB239" s="112">
        <f t="shared" si="15"/>
        <v>127</v>
      </c>
      <c r="AC239" s="114">
        <v>0</v>
      </c>
      <c r="AD239" s="277">
        <v>0</v>
      </c>
      <c r="AE239" s="114">
        <v>0</v>
      </c>
      <c r="AF239" s="119" t="s">
        <v>73</v>
      </c>
      <c r="AG239" s="112">
        <f t="shared" si="16"/>
        <v>0</v>
      </c>
      <c r="AH239" s="114">
        <v>0</v>
      </c>
      <c r="AI239" s="118">
        <v>0</v>
      </c>
      <c r="AJ239" s="114" t="s">
        <v>73</v>
      </c>
      <c r="AK239" s="121" t="s">
        <v>73</v>
      </c>
      <c r="AL239" s="114">
        <v>0</v>
      </c>
      <c r="AM239" s="121" t="s">
        <v>73</v>
      </c>
      <c r="AN239" s="121" t="s">
        <v>73</v>
      </c>
      <c r="AO239" s="121" t="s">
        <v>73</v>
      </c>
      <c r="AP239" s="112">
        <f t="shared" si="17"/>
        <v>0</v>
      </c>
      <c r="AQ239" s="112">
        <f>+L239+AD239-AI239</f>
        <v>11483400</v>
      </c>
      <c r="AR239" s="114" t="s">
        <v>65</v>
      </c>
      <c r="AS239" s="118">
        <v>11483400</v>
      </c>
      <c r="AT239" s="114" t="s">
        <v>93</v>
      </c>
      <c r="AU239" s="118">
        <v>0</v>
      </c>
      <c r="AV239" s="122" t="s">
        <v>73</v>
      </c>
      <c r="AW239" s="285">
        <v>5300000</v>
      </c>
      <c r="AX239" s="200">
        <f t="shared" si="18"/>
        <v>6183400</v>
      </c>
      <c r="AY239" s="123">
        <f t="shared" si="19"/>
        <v>0.4615357820854451</v>
      </c>
      <c r="AZ239" s="124">
        <v>0.4615357820854451</v>
      </c>
      <c r="BA239" s="122" t="s">
        <v>73</v>
      </c>
      <c r="BB239" s="114" t="s">
        <v>94</v>
      </c>
      <c r="BC239" s="120" t="s">
        <v>3486</v>
      </c>
      <c r="BD239" s="110" t="s">
        <v>65</v>
      </c>
      <c r="BE239" s="110" t="s">
        <v>65</v>
      </c>
    </row>
    <row r="240" spans="2:57" x14ac:dyDescent="0.25">
      <c r="B240" s="110">
        <v>2025</v>
      </c>
      <c r="C240" s="110">
        <v>891780111</v>
      </c>
      <c r="D240" s="110" t="s">
        <v>63</v>
      </c>
      <c r="E240" s="114" t="s">
        <v>3485</v>
      </c>
      <c r="F240" s="114" t="s">
        <v>3484</v>
      </c>
      <c r="G240" s="114">
        <v>0</v>
      </c>
      <c r="H240" s="114" t="s">
        <v>71</v>
      </c>
      <c r="I240" s="110" t="s">
        <v>64</v>
      </c>
      <c r="J240" s="115" t="s">
        <v>81</v>
      </c>
      <c r="K240" s="120" t="s">
        <v>1750</v>
      </c>
      <c r="L240" s="118">
        <v>9825000</v>
      </c>
      <c r="M240" s="110" t="s">
        <v>66</v>
      </c>
      <c r="N240" s="120" t="s">
        <v>3483</v>
      </c>
      <c r="O240" s="120">
        <v>36727735</v>
      </c>
      <c r="P240" s="114">
        <v>27</v>
      </c>
      <c r="Q240" s="121">
        <v>45670</v>
      </c>
      <c r="R240" s="120">
        <v>2494141000</v>
      </c>
      <c r="S240" s="121">
        <v>45681</v>
      </c>
      <c r="T240" s="118">
        <v>9825000</v>
      </c>
      <c r="U240" s="114" t="s">
        <v>65</v>
      </c>
      <c r="V240" s="118">
        <v>7633817</v>
      </c>
      <c r="W240" s="111" t="s">
        <v>1586</v>
      </c>
      <c r="X240" s="169">
        <v>45681</v>
      </c>
      <c r="Y240" s="169">
        <v>45681</v>
      </c>
      <c r="Z240" s="169" t="s">
        <v>73</v>
      </c>
      <c r="AA240" s="169">
        <v>45808</v>
      </c>
      <c r="AB240" s="112">
        <f t="shared" si="15"/>
        <v>127</v>
      </c>
      <c r="AC240" s="114">
        <v>0</v>
      </c>
      <c r="AD240" s="277">
        <v>0</v>
      </c>
      <c r="AE240" s="114">
        <v>0</v>
      </c>
      <c r="AF240" s="119" t="s">
        <v>73</v>
      </c>
      <c r="AG240" s="112">
        <f t="shared" si="16"/>
        <v>0</v>
      </c>
      <c r="AH240" s="114">
        <v>0</v>
      </c>
      <c r="AI240" s="118">
        <v>0</v>
      </c>
      <c r="AJ240" s="114" t="s">
        <v>73</v>
      </c>
      <c r="AK240" s="121" t="s">
        <v>73</v>
      </c>
      <c r="AL240" s="114">
        <v>0</v>
      </c>
      <c r="AM240" s="121" t="s">
        <v>73</v>
      </c>
      <c r="AN240" s="121" t="s">
        <v>73</v>
      </c>
      <c r="AO240" s="121" t="s">
        <v>73</v>
      </c>
      <c r="AP240" s="112">
        <f t="shared" si="17"/>
        <v>0</v>
      </c>
      <c r="AQ240" s="112">
        <f>+L240+AD240-AI240</f>
        <v>9825000</v>
      </c>
      <c r="AR240" s="114" t="s">
        <v>65</v>
      </c>
      <c r="AS240" s="118">
        <v>9825000</v>
      </c>
      <c r="AT240" s="114" t="s">
        <v>93</v>
      </c>
      <c r="AU240" s="118">
        <v>0</v>
      </c>
      <c r="AV240" s="122" t="s">
        <v>73</v>
      </c>
      <c r="AW240" s="285">
        <v>4500000</v>
      </c>
      <c r="AX240" s="200">
        <f t="shared" si="18"/>
        <v>5325000</v>
      </c>
      <c r="AY240" s="123">
        <f t="shared" si="19"/>
        <v>0.4580152671755725</v>
      </c>
      <c r="AZ240" s="124">
        <v>0.4580152671755725</v>
      </c>
      <c r="BA240" s="122" t="s">
        <v>73</v>
      </c>
      <c r="BB240" s="114" t="s">
        <v>94</v>
      </c>
      <c r="BC240" s="120" t="s">
        <v>3482</v>
      </c>
      <c r="BD240" s="110" t="s">
        <v>65</v>
      </c>
      <c r="BE240" s="110" t="s">
        <v>65</v>
      </c>
    </row>
    <row r="241" spans="2:57" x14ac:dyDescent="0.25">
      <c r="B241" s="110">
        <v>2025</v>
      </c>
      <c r="C241" s="110">
        <v>891780111</v>
      </c>
      <c r="D241" s="110" t="s">
        <v>63</v>
      </c>
      <c r="E241" s="114" t="s">
        <v>3481</v>
      </c>
      <c r="F241" s="114" t="s">
        <v>3480</v>
      </c>
      <c r="G241" s="114">
        <v>0</v>
      </c>
      <c r="H241" s="114" t="s">
        <v>71</v>
      </c>
      <c r="I241" s="110" t="s">
        <v>64</v>
      </c>
      <c r="J241" s="115" t="s">
        <v>81</v>
      </c>
      <c r="K241" s="120" t="s">
        <v>3479</v>
      </c>
      <c r="L241" s="118">
        <v>6110000</v>
      </c>
      <c r="M241" s="110" t="s">
        <v>66</v>
      </c>
      <c r="N241" s="120" t="s">
        <v>3478</v>
      </c>
      <c r="O241" s="120">
        <v>12612617</v>
      </c>
      <c r="P241" s="114">
        <v>27</v>
      </c>
      <c r="Q241" s="121">
        <v>45670</v>
      </c>
      <c r="R241" s="120">
        <v>2494141000</v>
      </c>
      <c r="S241" s="121">
        <v>45681</v>
      </c>
      <c r="T241" s="118">
        <v>6110000</v>
      </c>
      <c r="U241" s="114" t="s">
        <v>65</v>
      </c>
      <c r="V241" s="118">
        <v>85468582</v>
      </c>
      <c r="W241" s="111" t="s">
        <v>3477</v>
      </c>
      <c r="X241" s="169">
        <v>45681</v>
      </c>
      <c r="Y241" s="169">
        <v>45681</v>
      </c>
      <c r="Z241" s="169" t="s">
        <v>73</v>
      </c>
      <c r="AA241" s="169">
        <v>45747</v>
      </c>
      <c r="AB241" s="112">
        <f t="shared" si="15"/>
        <v>66</v>
      </c>
      <c r="AC241" s="114">
        <v>0</v>
      </c>
      <c r="AD241" s="277">
        <v>0</v>
      </c>
      <c r="AE241" s="114">
        <v>0</v>
      </c>
      <c r="AF241" s="119" t="s">
        <v>73</v>
      </c>
      <c r="AG241" s="112">
        <f t="shared" si="16"/>
        <v>0</v>
      </c>
      <c r="AH241" s="114">
        <v>0</v>
      </c>
      <c r="AI241" s="118">
        <v>0</v>
      </c>
      <c r="AJ241" s="114" t="s">
        <v>73</v>
      </c>
      <c r="AK241" s="121" t="s">
        <v>73</v>
      </c>
      <c r="AL241" s="114">
        <v>0</v>
      </c>
      <c r="AM241" s="121" t="s">
        <v>73</v>
      </c>
      <c r="AN241" s="121" t="s">
        <v>73</v>
      </c>
      <c r="AO241" s="121" t="s">
        <v>73</v>
      </c>
      <c r="AP241" s="112">
        <f t="shared" si="17"/>
        <v>0</v>
      </c>
      <c r="AQ241" s="112">
        <f>+L241+AD241-AI241</f>
        <v>6110000</v>
      </c>
      <c r="AR241" s="114" t="s">
        <v>65</v>
      </c>
      <c r="AS241" s="118">
        <v>6110000</v>
      </c>
      <c r="AT241" s="114" t="s">
        <v>93</v>
      </c>
      <c r="AU241" s="118">
        <v>0</v>
      </c>
      <c r="AV241" s="122" t="s">
        <v>73</v>
      </c>
      <c r="AW241" s="285">
        <v>4700000</v>
      </c>
      <c r="AX241" s="200">
        <f t="shared" si="18"/>
        <v>1410000</v>
      </c>
      <c r="AY241" s="123">
        <f t="shared" si="19"/>
        <v>0.76923076923076927</v>
      </c>
      <c r="AZ241" s="124">
        <v>1</v>
      </c>
      <c r="BA241" s="122" t="s">
        <v>73</v>
      </c>
      <c r="BB241" s="114" t="s">
        <v>344</v>
      </c>
      <c r="BC241" s="120" t="s">
        <v>3476</v>
      </c>
      <c r="BD241" s="110" t="s">
        <v>65</v>
      </c>
      <c r="BE241" s="110" t="s">
        <v>65</v>
      </c>
    </row>
    <row r="242" spans="2:57" x14ac:dyDescent="0.25">
      <c r="B242" s="110">
        <v>2025</v>
      </c>
      <c r="C242" s="110">
        <v>891780111</v>
      </c>
      <c r="D242" s="110" t="s">
        <v>63</v>
      </c>
      <c r="E242" s="114" t="s">
        <v>3475</v>
      </c>
      <c r="F242" s="114" t="s">
        <v>3474</v>
      </c>
      <c r="G242" s="114">
        <v>0</v>
      </c>
      <c r="H242" s="114" t="s">
        <v>71</v>
      </c>
      <c r="I242" s="110" t="s">
        <v>64</v>
      </c>
      <c r="J242" s="115" t="s">
        <v>81</v>
      </c>
      <c r="K242" s="120" t="s">
        <v>3473</v>
      </c>
      <c r="L242" s="118">
        <v>12920000</v>
      </c>
      <c r="M242" s="110" t="s">
        <v>66</v>
      </c>
      <c r="N242" s="120" t="s">
        <v>3472</v>
      </c>
      <c r="O242" s="120">
        <v>1082944852</v>
      </c>
      <c r="P242" s="114">
        <v>28</v>
      </c>
      <c r="Q242" s="121">
        <v>45670</v>
      </c>
      <c r="R242" s="120">
        <v>5573604000</v>
      </c>
      <c r="S242" s="121">
        <v>45681</v>
      </c>
      <c r="T242" s="118">
        <v>12920000</v>
      </c>
      <c r="U242" s="114" t="s">
        <v>65</v>
      </c>
      <c r="V242" s="118">
        <v>85152695</v>
      </c>
      <c r="W242" s="111" t="s">
        <v>1556</v>
      </c>
      <c r="X242" s="169">
        <v>45681</v>
      </c>
      <c r="Y242" s="169">
        <v>45681</v>
      </c>
      <c r="Z242" s="169" t="s">
        <v>73</v>
      </c>
      <c r="AA242" s="169">
        <v>45808</v>
      </c>
      <c r="AB242" s="112">
        <f t="shared" si="15"/>
        <v>127</v>
      </c>
      <c r="AC242" s="114">
        <v>0</v>
      </c>
      <c r="AD242" s="277">
        <v>0</v>
      </c>
      <c r="AE242" s="114">
        <v>0</v>
      </c>
      <c r="AF242" s="119" t="s">
        <v>73</v>
      </c>
      <c r="AG242" s="112">
        <f t="shared" si="16"/>
        <v>0</v>
      </c>
      <c r="AH242" s="114">
        <v>0</v>
      </c>
      <c r="AI242" s="118">
        <v>0</v>
      </c>
      <c r="AJ242" s="114" t="s">
        <v>73</v>
      </c>
      <c r="AK242" s="121" t="s">
        <v>73</v>
      </c>
      <c r="AL242" s="114">
        <v>0</v>
      </c>
      <c r="AM242" s="121" t="s">
        <v>73</v>
      </c>
      <c r="AN242" s="121" t="s">
        <v>73</v>
      </c>
      <c r="AO242" s="121" t="s">
        <v>73</v>
      </c>
      <c r="AP242" s="112">
        <f t="shared" si="17"/>
        <v>0</v>
      </c>
      <c r="AQ242" s="112">
        <f>+L242+AD242-AI242</f>
        <v>12920000</v>
      </c>
      <c r="AR242" s="114" t="s">
        <v>65</v>
      </c>
      <c r="AS242" s="118">
        <v>12920000</v>
      </c>
      <c r="AT242" s="114" t="s">
        <v>93</v>
      </c>
      <c r="AU242" s="118">
        <v>0</v>
      </c>
      <c r="AV242" s="122" t="s">
        <v>73</v>
      </c>
      <c r="AW242" s="285">
        <v>5700000</v>
      </c>
      <c r="AX242" s="200">
        <f t="shared" si="18"/>
        <v>7220000</v>
      </c>
      <c r="AY242" s="123">
        <f t="shared" si="19"/>
        <v>0.44117647058823528</v>
      </c>
      <c r="AZ242" s="124">
        <v>0.44117647058823528</v>
      </c>
      <c r="BA242" s="122" t="s">
        <v>73</v>
      </c>
      <c r="BB242" s="114" t="s">
        <v>94</v>
      </c>
      <c r="BC242" s="120" t="s">
        <v>3471</v>
      </c>
      <c r="BD242" s="110" t="s">
        <v>65</v>
      </c>
      <c r="BE242" s="110" t="s">
        <v>65</v>
      </c>
    </row>
    <row r="243" spans="2:57" x14ac:dyDescent="0.25">
      <c r="B243" s="110">
        <v>2025</v>
      </c>
      <c r="C243" s="110">
        <v>891780111</v>
      </c>
      <c r="D243" s="110" t="s">
        <v>63</v>
      </c>
      <c r="E243" s="114" t="s">
        <v>3470</v>
      </c>
      <c r="F243" s="114" t="s">
        <v>3469</v>
      </c>
      <c r="G243" s="114">
        <v>0</v>
      </c>
      <c r="H243" s="114" t="s">
        <v>71</v>
      </c>
      <c r="I243" s="110" t="s">
        <v>64</v>
      </c>
      <c r="J243" s="115" t="s">
        <v>81</v>
      </c>
      <c r="K243" s="120" t="s">
        <v>3468</v>
      </c>
      <c r="L243" s="118">
        <v>9750000</v>
      </c>
      <c r="M243" s="110" t="s">
        <v>66</v>
      </c>
      <c r="N243" s="120" t="s">
        <v>3467</v>
      </c>
      <c r="O243" s="120">
        <v>1082915041</v>
      </c>
      <c r="P243" s="114">
        <v>27</v>
      </c>
      <c r="Q243" s="121">
        <v>45670</v>
      </c>
      <c r="R243" s="120">
        <v>2494141000</v>
      </c>
      <c r="S243" s="121">
        <v>45681</v>
      </c>
      <c r="T243" s="118">
        <v>9750000</v>
      </c>
      <c r="U243" s="114" t="s">
        <v>65</v>
      </c>
      <c r="V243" s="118">
        <v>57444673</v>
      </c>
      <c r="W243" s="111" t="s">
        <v>1592</v>
      </c>
      <c r="X243" s="169">
        <v>45681</v>
      </c>
      <c r="Y243" s="169">
        <v>45681</v>
      </c>
      <c r="Z243" s="169" t="s">
        <v>73</v>
      </c>
      <c r="AA243" s="169">
        <v>45808</v>
      </c>
      <c r="AB243" s="112">
        <f t="shared" si="15"/>
        <v>127</v>
      </c>
      <c r="AC243" s="114">
        <v>0</v>
      </c>
      <c r="AD243" s="277">
        <v>0</v>
      </c>
      <c r="AE243" s="114">
        <v>0</v>
      </c>
      <c r="AF243" s="119" t="s">
        <v>73</v>
      </c>
      <c r="AG243" s="112">
        <f t="shared" si="16"/>
        <v>0</v>
      </c>
      <c r="AH243" s="114">
        <v>0</v>
      </c>
      <c r="AI243" s="118">
        <v>0</v>
      </c>
      <c r="AJ243" s="114" t="s">
        <v>73</v>
      </c>
      <c r="AK243" s="121" t="s">
        <v>73</v>
      </c>
      <c r="AL243" s="114">
        <v>0</v>
      </c>
      <c r="AM243" s="121" t="s">
        <v>73</v>
      </c>
      <c r="AN243" s="121" t="s">
        <v>73</v>
      </c>
      <c r="AO243" s="121" t="s">
        <v>73</v>
      </c>
      <c r="AP243" s="112">
        <f t="shared" si="17"/>
        <v>0</v>
      </c>
      <c r="AQ243" s="112">
        <f>+L243+AD243-AI243</f>
        <v>9750000</v>
      </c>
      <c r="AR243" s="114" t="s">
        <v>65</v>
      </c>
      <c r="AS243" s="118">
        <v>9750000</v>
      </c>
      <c r="AT243" s="114" t="s">
        <v>93</v>
      </c>
      <c r="AU243" s="118">
        <v>0</v>
      </c>
      <c r="AV243" s="122" t="s">
        <v>73</v>
      </c>
      <c r="AW243" s="285">
        <v>4500000</v>
      </c>
      <c r="AX243" s="200">
        <f t="shared" si="18"/>
        <v>5250000</v>
      </c>
      <c r="AY243" s="123">
        <f t="shared" si="19"/>
        <v>0.46153846153846156</v>
      </c>
      <c r="AZ243" s="124">
        <v>0.46153846153846156</v>
      </c>
      <c r="BA243" s="122" t="s">
        <v>73</v>
      </c>
      <c r="BB243" s="114" t="s">
        <v>94</v>
      </c>
      <c r="BC243" s="120" t="s">
        <v>3466</v>
      </c>
      <c r="BD243" s="110" t="s">
        <v>65</v>
      </c>
      <c r="BE243" s="110" t="s">
        <v>65</v>
      </c>
    </row>
    <row r="244" spans="2:57" x14ac:dyDescent="0.25">
      <c r="B244" s="110">
        <v>2025</v>
      </c>
      <c r="C244" s="110">
        <v>891780111</v>
      </c>
      <c r="D244" s="110" t="s">
        <v>63</v>
      </c>
      <c r="E244" s="114" t="s">
        <v>3465</v>
      </c>
      <c r="F244" s="114" t="s">
        <v>3464</v>
      </c>
      <c r="G244" s="114">
        <v>0</v>
      </c>
      <c r="H244" s="114" t="s">
        <v>71</v>
      </c>
      <c r="I244" s="110" t="s">
        <v>64</v>
      </c>
      <c r="J244" s="115" t="s">
        <v>81</v>
      </c>
      <c r="K244" s="120" t="s">
        <v>3463</v>
      </c>
      <c r="L244" s="118">
        <v>15161100</v>
      </c>
      <c r="M244" s="110" t="s">
        <v>66</v>
      </c>
      <c r="N244" s="120" t="s">
        <v>3462</v>
      </c>
      <c r="O244" s="120">
        <v>36563913</v>
      </c>
      <c r="P244" s="114">
        <v>28</v>
      </c>
      <c r="Q244" s="121">
        <v>45670</v>
      </c>
      <c r="R244" s="120">
        <v>5573604000</v>
      </c>
      <c r="S244" s="121">
        <v>45681</v>
      </c>
      <c r="T244" s="118">
        <v>15161100</v>
      </c>
      <c r="U244" s="114" t="s">
        <v>65</v>
      </c>
      <c r="V244" s="118">
        <v>57461216</v>
      </c>
      <c r="W244" s="111" t="s">
        <v>2193</v>
      </c>
      <c r="X244" s="169">
        <v>45681</v>
      </c>
      <c r="Y244" s="169">
        <v>45681</v>
      </c>
      <c r="Z244" s="169" t="s">
        <v>73</v>
      </c>
      <c r="AA244" s="169">
        <v>45808</v>
      </c>
      <c r="AB244" s="112">
        <f t="shared" si="15"/>
        <v>127</v>
      </c>
      <c r="AC244" s="114">
        <v>0</v>
      </c>
      <c r="AD244" s="277">
        <v>0</v>
      </c>
      <c r="AE244" s="114">
        <v>0</v>
      </c>
      <c r="AF244" s="119" t="s">
        <v>73</v>
      </c>
      <c r="AG244" s="112">
        <f t="shared" si="16"/>
        <v>0</v>
      </c>
      <c r="AH244" s="114">
        <v>0</v>
      </c>
      <c r="AI244" s="118">
        <v>0</v>
      </c>
      <c r="AJ244" s="114" t="s">
        <v>73</v>
      </c>
      <c r="AK244" s="121" t="s">
        <v>73</v>
      </c>
      <c r="AL244" s="114">
        <v>0</v>
      </c>
      <c r="AM244" s="121" t="s">
        <v>73</v>
      </c>
      <c r="AN244" s="121" t="s">
        <v>73</v>
      </c>
      <c r="AO244" s="121" t="s">
        <v>73</v>
      </c>
      <c r="AP244" s="112">
        <f t="shared" si="17"/>
        <v>0</v>
      </c>
      <c r="AQ244" s="112">
        <f>+L244+AD244-AI244</f>
        <v>15161100</v>
      </c>
      <c r="AR244" s="114" t="s">
        <v>65</v>
      </c>
      <c r="AS244" s="118">
        <v>15161100</v>
      </c>
      <c r="AT244" s="114" t="s">
        <v>93</v>
      </c>
      <c r="AU244" s="118">
        <v>0</v>
      </c>
      <c r="AV244" s="122" t="s">
        <v>73</v>
      </c>
      <c r="AW244" s="285">
        <v>6944000</v>
      </c>
      <c r="AX244" s="200">
        <f t="shared" si="18"/>
        <v>8217100</v>
      </c>
      <c r="AY244" s="123">
        <f t="shared" si="19"/>
        <v>0.45801426017901076</v>
      </c>
      <c r="AZ244" s="124">
        <v>0.45801426017901076</v>
      </c>
      <c r="BA244" s="122" t="s">
        <v>73</v>
      </c>
      <c r="BB244" s="114" t="s">
        <v>94</v>
      </c>
      <c r="BC244" s="120" t="s">
        <v>3461</v>
      </c>
      <c r="BD244" s="110" t="s">
        <v>65</v>
      </c>
      <c r="BE244" s="110" t="s">
        <v>65</v>
      </c>
    </row>
    <row r="245" spans="2:57" x14ac:dyDescent="0.25">
      <c r="B245" s="110">
        <v>2025</v>
      </c>
      <c r="C245" s="110">
        <v>891780111</v>
      </c>
      <c r="D245" s="110" t="s">
        <v>63</v>
      </c>
      <c r="E245" s="114" t="s">
        <v>3460</v>
      </c>
      <c r="F245" s="114" t="s">
        <v>3459</v>
      </c>
      <c r="G245" s="114">
        <v>0</v>
      </c>
      <c r="H245" s="114" t="s">
        <v>71</v>
      </c>
      <c r="I245" s="110" t="s">
        <v>64</v>
      </c>
      <c r="J245" s="115" t="s">
        <v>81</v>
      </c>
      <c r="K245" s="120" t="s">
        <v>3458</v>
      </c>
      <c r="L245" s="118">
        <v>15739800</v>
      </c>
      <c r="M245" s="110" t="s">
        <v>66</v>
      </c>
      <c r="N245" s="120" t="s">
        <v>3457</v>
      </c>
      <c r="O245" s="120">
        <v>36667908</v>
      </c>
      <c r="P245" s="114">
        <v>28</v>
      </c>
      <c r="Q245" s="121">
        <v>45670</v>
      </c>
      <c r="R245" s="120">
        <v>5573604000</v>
      </c>
      <c r="S245" s="121">
        <v>45681</v>
      </c>
      <c r="T245" s="118">
        <v>15739800</v>
      </c>
      <c r="U245" s="114" t="s">
        <v>65</v>
      </c>
      <c r="V245" s="118">
        <v>85449357</v>
      </c>
      <c r="W245" s="111" t="s">
        <v>1540</v>
      </c>
      <c r="X245" s="169">
        <v>45681</v>
      </c>
      <c r="Y245" s="169">
        <v>45681</v>
      </c>
      <c r="Z245" s="169" t="s">
        <v>73</v>
      </c>
      <c r="AA245" s="169">
        <v>45808</v>
      </c>
      <c r="AB245" s="112">
        <f t="shared" si="15"/>
        <v>127</v>
      </c>
      <c r="AC245" s="114">
        <v>0</v>
      </c>
      <c r="AD245" s="277">
        <v>0</v>
      </c>
      <c r="AE245" s="114">
        <v>0</v>
      </c>
      <c r="AF245" s="119" t="s">
        <v>73</v>
      </c>
      <c r="AG245" s="112">
        <f t="shared" si="16"/>
        <v>0</v>
      </c>
      <c r="AH245" s="114">
        <v>0</v>
      </c>
      <c r="AI245" s="118">
        <v>0</v>
      </c>
      <c r="AJ245" s="114" t="s">
        <v>73</v>
      </c>
      <c r="AK245" s="121" t="s">
        <v>73</v>
      </c>
      <c r="AL245" s="114">
        <v>0</v>
      </c>
      <c r="AM245" s="121" t="s">
        <v>73</v>
      </c>
      <c r="AN245" s="121" t="s">
        <v>73</v>
      </c>
      <c r="AO245" s="121" t="s">
        <v>73</v>
      </c>
      <c r="AP245" s="112">
        <f t="shared" si="17"/>
        <v>0</v>
      </c>
      <c r="AQ245" s="112">
        <f>+L245+AD245-AI245</f>
        <v>15739800</v>
      </c>
      <c r="AR245" s="114" t="s">
        <v>65</v>
      </c>
      <c r="AS245" s="118">
        <v>15739800</v>
      </c>
      <c r="AT245" s="114" t="s">
        <v>93</v>
      </c>
      <c r="AU245" s="118">
        <v>0</v>
      </c>
      <c r="AV245" s="122" t="s">
        <v>73</v>
      </c>
      <c r="AW245" s="285">
        <v>6944000</v>
      </c>
      <c r="AX245" s="200">
        <f t="shared" si="18"/>
        <v>8795800</v>
      </c>
      <c r="AY245" s="123">
        <f t="shared" si="19"/>
        <v>0.4411746019644468</v>
      </c>
      <c r="AZ245" s="124">
        <v>0.4411746019644468</v>
      </c>
      <c r="BA245" s="122" t="s">
        <v>73</v>
      </c>
      <c r="BB245" s="114" t="s">
        <v>94</v>
      </c>
      <c r="BC245" s="120" t="s">
        <v>3456</v>
      </c>
      <c r="BD245" s="110" t="s">
        <v>65</v>
      </c>
      <c r="BE245" s="110" t="s">
        <v>65</v>
      </c>
    </row>
    <row r="246" spans="2:57" x14ac:dyDescent="0.25">
      <c r="B246" s="110">
        <v>2025</v>
      </c>
      <c r="C246" s="110">
        <v>891780111</v>
      </c>
      <c r="D246" s="110" t="s">
        <v>63</v>
      </c>
      <c r="E246" s="114" t="s">
        <v>3455</v>
      </c>
      <c r="F246" s="114" t="s">
        <v>3454</v>
      </c>
      <c r="G246" s="114">
        <v>0</v>
      </c>
      <c r="H246" s="114" t="s">
        <v>71</v>
      </c>
      <c r="I246" s="110" t="s">
        <v>64</v>
      </c>
      <c r="J246" s="115" t="s">
        <v>81</v>
      </c>
      <c r="K246" s="120" t="s">
        <v>3453</v>
      </c>
      <c r="L246" s="118">
        <v>9825000</v>
      </c>
      <c r="M246" s="110" t="s">
        <v>66</v>
      </c>
      <c r="N246" s="120" t="s">
        <v>3452</v>
      </c>
      <c r="O246" s="120">
        <v>36668600</v>
      </c>
      <c r="P246" s="114">
        <v>27</v>
      </c>
      <c r="Q246" s="121">
        <v>45670</v>
      </c>
      <c r="R246" s="120">
        <v>2494141000</v>
      </c>
      <c r="S246" s="121">
        <v>45681</v>
      </c>
      <c r="T246" s="118">
        <v>9825000</v>
      </c>
      <c r="U246" s="114" t="s">
        <v>65</v>
      </c>
      <c r="V246" s="118">
        <v>7633817</v>
      </c>
      <c r="W246" s="111" t="s">
        <v>1586</v>
      </c>
      <c r="X246" s="169">
        <v>45681</v>
      </c>
      <c r="Y246" s="169">
        <v>45681</v>
      </c>
      <c r="Z246" s="169" t="s">
        <v>73</v>
      </c>
      <c r="AA246" s="169">
        <v>45808</v>
      </c>
      <c r="AB246" s="112">
        <f t="shared" si="15"/>
        <v>127</v>
      </c>
      <c r="AC246" s="114">
        <v>0</v>
      </c>
      <c r="AD246" s="277">
        <v>0</v>
      </c>
      <c r="AE246" s="114">
        <v>0</v>
      </c>
      <c r="AF246" s="119" t="s">
        <v>73</v>
      </c>
      <c r="AG246" s="112">
        <f t="shared" si="16"/>
        <v>0</v>
      </c>
      <c r="AH246" s="114">
        <v>0</v>
      </c>
      <c r="AI246" s="118">
        <v>0</v>
      </c>
      <c r="AJ246" s="114" t="s">
        <v>73</v>
      </c>
      <c r="AK246" s="121" t="s">
        <v>73</v>
      </c>
      <c r="AL246" s="114">
        <v>0</v>
      </c>
      <c r="AM246" s="121" t="s">
        <v>73</v>
      </c>
      <c r="AN246" s="121" t="s">
        <v>73</v>
      </c>
      <c r="AO246" s="121" t="s">
        <v>73</v>
      </c>
      <c r="AP246" s="112">
        <f t="shared" si="17"/>
        <v>0</v>
      </c>
      <c r="AQ246" s="112">
        <f>+L246+AD246-AI246</f>
        <v>9825000</v>
      </c>
      <c r="AR246" s="114" t="s">
        <v>65</v>
      </c>
      <c r="AS246" s="118">
        <v>9825000</v>
      </c>
      <c r="AT246" s="114" t="s">
        <v>93</v>
      </c>
      <c r="AU246" s="118">
        <v>0</v>
      </c>
      <c r="AV246" s="122" t="s">
        <v>73</v>
      </c>
      <c r="AW246" s="285">
        <v>4500000</v>
      </c>
      <c r="AX246" s="200">
        <f t="shared" si="18"/>
        <v>5325000</v>
      </c>
      <c r="AY246" s="123">
        <f t="shared" si="19"/>
        <v>0.4580152671755725</v>
      </c>
      <c r="AZ246" s="124">
        <v>0.4580152671755725</v>
      </c>
      <c r="BA246" s="122" t="s">
        <v>73</v>
      </c>
      <c r="BB246" s="114" t="s">
        <v>94</v>
      </c>
      <c r="BC246" s="120" t="s">
        <v>3451</v>
      </c>
      <c r="BD246" s="110" t="s">
        <v>65</v>
      </c>
      <c r="BE246" s="110" t="s">
        <v>65</v>
      </c>
    </row>
    <row r="247" spans="2:57" x14ac:dyDescent="0.25">
      <c r="B247" s="110">
        <v>2025</v>
      </c>
      <c r="C247" s="110">
        <v>891780111</v>
      </c>
      <c r="D247" s="110" t="s">
        <v>63</v>
      </c>
      <c r="E247" s="114" t="s">
        <v>3450</v>
      </c>
      <c r="F247" s="114" t="s">
        <v>3449</v>
      </c>
      <c r="G247" s="114">
        <v>0</v>
      </c>
      <c r="H247" s="114" t="s">
        <v>71</v>
      </c>
      <c r="I247" s="110" t="s">
        <v>64</v>
      </c>
      <c r="J247" s="115" t="s">
        <v>81</v>
      </c>
      <c r="K247" s="120" t="s">
        <v>3448</v>
      </c>
      <c r="L247" s="118">
        <v>11483400</v>
      </c>
      <c r="M247" s="110" t="s">
        <v>66</v>
      </c>
      <c r="N247" s="120" t="s">
        <v>3447</v>
      </c>
      <c r="O247" s="120">
        <v>1083041500</v>
      </c>
      <c r="P247" s="114">
        <v>27</v>
      </c>
      <c r="Q247" s="121">
        <v>45670</v>
      </c>
      <c r="R247" s="120">
        <v>2494141000</v>
      </c>
      <c r="S247" s="121">
        <v>45681</v>
      </c>
      <c r="T247" s="118">
        <v>11483400</v>
      </c>
      <c r="U247" s="114" t="s">
        <v>65</v>
      </c>
      <c r="V247" s="118">
        <v>1082868728</v>
      </c>
      <c r="W247" s="111" t="s">
        <v>1484</v>
      </c>
      <c r="X247" s="169">
        <v>45681</v>
      </c>
      <c r="Y247" s="169">
        <v>45681</v>
      </c>
      <c r="Z247" s="169" t="s">
        <v>73</v>
      </c>
      <c r="AA247" s="169">
        <v>45808</v>
      </c>
      <c r="AB247" s="112">
        <f t="shared" si="15"/>
        <v>127</v>
      </c>
      <c r="AC247" s="114">
        <v>0</v>
      </c>
      <c r="AD247" s="277">
        <v>0</v>
      </c>
      <c r="AE247" s="114">
        <v>0</v>
      </c>
      <c r="AF247" s="119" t="s">
        <v>73</v>
      </c>
      <c r="AG247" s="112">
        <f t="shared" si="16"/>
        <v>0</v>
      </c>
      <c r="AH247" s="114">
        <v>0</v>
      </c>
      <c r="AI247" s="118">
        <v>0</v>
      </c>
      <c r="AJ247" s="114" t="s">
        <v>73</v>
      </c>
      <c r="AK247" s="121" t="s">
        <v>73</v>
      </c>
      <c r="AL247" s="114">
        <v>0</v>
      </c>
      <c r="AM247" s="121" t="s">
        <v>73</v>
      </c>
      <c r="AN247" s="121" t="s">
        <v>73</v>
      </c>
      <c r="AO247" s="121" t="s">
        <v>73</v>
      </c>
      <c r="AP247" s="112">
        <f t="shared" si="17"/>
        <v>0</v>
      </c>
      <c r="AQ247" s="112">
        <f>+L247+AD247-AI247</f>
        <v>11483400</v>
      </c>
      <c r="AR247" s="114" t="s">
        <v>65</v>
      </c>
      <c r="AS247" s="118">
        <v>11483400</v>
      </c>
      <c r="AT247" s="114" t="s">
        <v>93</v>
      </c>
      <c r="AU247" s="118">
        <v>0</v>
      </c>
      <c r="AV247" s="122" t="s">
        <v>73</v>
      </c>
      <c r="AW247" s="285">
        <v>5300000</v>
      </c>
      <c r="AX247" s="200">
        <f t="shared" si="18"/>
        <v>6183400</v>
      </c>
      <c r="AY247" s="123">
        <f t="shared" si="19"/>
        <v>0.4615357820854451</v>
      </c>
      <c r="AZ247" s="124">
        <v>0.4615357820854451</v>
      </c>
      <c r="BA247" s="122" t="s">
        <v>73</v>
      </c>
      <c r="BB247" s="114" t="s">
        <v>94</v>
      </c>
      <c r="BC247" s="120" t="s">
        <v>3446</v>
      </c>
      <c r="BD247" s="110" t="s">
        <v>65</v>
      </c>
      <c r="BE247" s="110" t="s">
        <v>65</v>
      </c>
    </row>
    <row r="248" spans="2:57" x14ac:dyDescent="0.25">
      <c r="B248" s="110">
        <v>2025</v>
      </c>
      <c r="C248" s="110">
        <v>891780111</v>
      </c>
      <c r="D248" s="110" t="s">
        <v>63</v>
      </c>
      <c r="E248" s="114" t="s">
        <v>3445</v>
      </c>
      <c r="F248" s="114" t="s">
        <v>3444</v>
      </c>
      <c r="G248" s="114">
        <v>0</v>
      </c>
      <c r="H248" s="114" t="s">
        <v>71</v>
      </c>
      <c r="I248" s="110" t="s">
        <v>64</v>
      </c>
      <c r="J248" s="115" t="s">
        <v>81</v>
      </c>
      <c r="K248" s="120" t="s">
        <v>3443</v>
      </c>
      <c r="L248" s="118">
        <v>13676000</v>
      </c>
      <c r="M248" s="110" t="s">
        <v>66</v>
      </c>
      <c r="N248" s="120" t="s">
        <v>3442</v>
      </c>
      <c r="O248" s="120">
        <v>1065657067</v>
      </c>
      <c r="P248" s="114">
        <v>28</v>
      </c>
      <c r="Q248" s="121">
        <v>45670</v>
      </c>
      <c r="R248" s="120">
        <v>5573604000</v>
      </c>
      <c r="S248" s="121">
        <v>45681</v>
      </c>
      <c r="T248" s="118">
        <v>13676000</v>
      </c>
      <c r="U248" s="114" t="s">
        <v>65</v>
      </c>
      <c r="V248" s="118">
        <v>1082863147</v>
      </c>
      <c r="W248" s="111" t="s">
        <v>3030</v>
      </c>
      <c r="X248" s="169">
        <v>45681</v>
      </c>
      <c r="Y248" s="169">
        <v>45681</v>
      </c>
      <c r="Z248" s="169" t="s">
        <v>73</v>
      </c>
      <c r="AA248" s="169">
        <v>45808</v>
      </c>
      <c r="AB248" s="112">
        <f t="shared" si="15"/>
        <v>127</v>
      </c>
      <c r="AC248" s="114">
        <v>0</v>
      </c>
      <c r="AD248" s="277">
        <v>0</v>
      </c>
      <c r="AE248" s="114">
        <v>0</v>
      </c>
      <c r="AF248" s="119" t="s">
        <v>73</v>
      </c>
      <c r="AG248" s="112">
        <f t="shared" si="16"/>
        <v>0</v>
      </c>
      <c r="AH248" s="114">
        <v>0</v>
      </c>
      <c r="AI248" s="118">
        <v>0</v>
      </c>
      <c r="AJ248" s="114" t="s">
        <v>73</v>
      </c>
      <c r="AK248" s="121" t="s">
        <v>73</v>
      </c>
      <c r="AL248" s="114">
        <v>0</v>
      </c>
      <c r="AM248" s="121" t="s">
        <v>73</v>
      </c>
      <c r="AN248" s="121" t="s">
        <v>73</v>
      </c>
      <c r="AO248" s="121" t="s">
        <v>73</v>
      </c>
      <c r="AP248" s="112">
        <f t="shared" si="17"/>
        <v>0</v>
      </c>
      <c r="AQ248" s="112">
        <f>+L248+AD248-AI248</f>
        <v>13676000</v>
      </c>
      <c r="AR248" s="114" t="s">
        <v>65</v>
      </c>
      <c r="AS248" s="118">
        <v>13676000</v>
      </c>
      <c r="AT248" s="114" t="s">
        <v>93</v>
      </c>
      <c r="AU248" s="118">
        <v>0</v>
      </c>
      <c r="AV248" s="122" t="s">
        <v>73</v>
      </c>
      <c r="AW248" s="285">
        <v>6312000</v>
      </c>
      <c r="AX248" s="200">
        <f t="shared" si="18"/>
        <v>7364000</v>
      </c>
      <c r="AY248" s="123">
        <f t="shared" si="19"/>
        <v>0.46153846153846156</v>
      </c>
      <c r="AZ248" s="124">
        <v>0.46153846153846156</v>
      </c>
      <c r="BA248" s="122" t="s">
        <v>73</v>
      </c>
      <c r="BB248" s="114" t="s">
        <v>94</v>
      </c>
      <c r="BC248" s="120" t="s">
        <v>3441</v>
      </c>
      <c r="BD248" s="110" t="s">
        <v>65</v>
      </c>
      <c r="BE248" s="110" t="s">
        <v>65</v>
      </c>
    </row>
    <row r="249" spans="2:57" x14ac:dyDescent="0.25">
      <c r="B249" s="110">
        <v>2025</v>
      </c>
      <c r="C249" s="110">
        <v>891780111</v>
      </c>
      <c r="D249" s="110" t="s">
        <v>63</v>
      </c>
      <c r="E249" s="114" t="s">
        <v>3440</v>
      </c>
      <c r="F249" s="114" t="s">
        <v>3439</v>
      </c>
      <c r="G249" s="114">
        <v>0</v>
      </c>
      <c r="H249" s="114" t="s">
        <v>71</v>
      </c>
      <c r="I249" s="110" t="s">
        <v>64</v>
      </c>
      <c r="J249" s="115" t="s">
        <v>81</v>
      </c>
      <c r="K249" s="120" t="s">
        <v>3438</v>
      </c>
      <c r="L249" s="118">
        <v>9750000</v>
      </c>
      <c r="M249" s="110" t="s">
        <v>66</v>
      </c>
      <c r="N249" s="120" t="s">
        <v>3437</v>
      </c>
      <c r="O249" s="120">
        <v>1083032026</v>
      </c>
      <c r="P249" s="114">
        <v>27</v>
      </c>
      <c r="Q249" s="121">
        <v>45670</v>
      </c>
      <c r="R249" s="120">
        <v>2494141000</v>
      </c>
      <c r="S249" s="121">
        <v>45681</v>
      </c>
      <c r="T249" s="118">
        <v>9750000</v>
      </c>
      <c r="U249" s="114" t="s">
        <v>65</v>
      </c>
      <c r="V249" s="118">
        <v>85475141</v>
      </c>
      <c r="W249" s="111" t="s">
        <v>1743</v>
      </c>
      <c r="X249" s="169">
        <v>45681</v>
      </c>
      <c r="Y249" s="169">
        <v>45681</v>
      </c>
      <c r="Z249" s="169" t="s">
        <v>73</v>
      </c>
      <c r="AA249" s="169">
        <v>45808</v>
      </c>
      <c r="AB249" s="112">
        <f t="shared" si="15"/>
        <v>127</v>
      </c>
      <c r="AC249" s="114">
        <v>0</v>
      </c>
      <c r="AD249" s="277">
        <v>0</v>
      </c>
      <c r="AE249" s="114">
        <v>0</v>
      </c>
      <c r="AF249" s="119" t="s">
        <v>73</v>
      </c>
      <c r="AG249" s="112">
        <f t="shared" si="16"/>
        <v>0</v>
      </c>
      <c r="AH249" s="114">
        <v>0</v>
      </c>
      <c r="AI249" s="118">
        <v>0</v>
      </c>
      <c r="AJ249" s="114" t="s">
        <v>73</v>
      </c>
      <c r="AK249" s="121" t="s">
        <v>73</v>
      </c>
      <c r="AL249" s="114">
        <v>0</v>
      </c>
      <c r="AM249" s="121" t="s">
        <v>73</v>
      </c>
      <c r="AN249" s="121" t="s">
        <v>73</v>
      </c>
      <c r="AO249" s="121" t="s">
        <v>73</v>
      </c>
      <c r="AP249" s="112">
        <f t="shared" si="17"/>
        <v>0</v>
      </c>
      <c r="AQ249" s="112">
        <f>+L249+AD249-AI249</f>
        <v>9750000</v>
      </c>
      <c r="AR249" s="114" t="s">
        <v>65</v>
      </c>
      <c r="AS249" s="118">
        <v>9750000</v>
      </c>
      <c r="AT249" s="114" t="s">
        <v>93</v>
      </c>
      <c r="AU249" s="118">
        <v>0</v>
      </c>
      <c r="AV249" s="122" t="s">
        <v>73</v>
      </c>
      <c r="AW249" s="285">
        <v>4500000</v>
      </c>
      <c r="AX249" s="200">
        <f t="shared" si="18"/>
        <v>5250000</v>
      </c>
      <c r="AY249" s="123">
        <f t="shared" si="19"/>
        <v>0.46153846153846156</v>
      </c>
      <c r="AZ249" s="124">
        <v>0.46153846153846156</v>
      </c>
      <c r="BA249" s="122" t="s">
        <v>73</v>
      </c>
      <c r="BB249" s="114" t="s">
        <v>94</v>
      </c>
      <c r="BC249" s="120" t="s">
        <v>3436</v>
      </c>
      <c r="BD249" s="110" t="s">
        <v>65</v>
      </c>
      <c r="BE249" s="110" t="s">
        <v>65</v>
      </c>
    </row>
    <row r="250" spans="2:57" x14ac:dyDescent="0.25">
      <c r="B250" s="110">
        <v>2025</v>
      </c>
      <c r="C250" s="110">
        <v>891780111</v>
      </c>
      <c r="D250" s="110" t="s">
        <v>63</v>
      </c>
      <c r="E250" s="114" t="s">
        <v>3435</v>
      </c>
      <c r="F250" s="114" t="s">
        <v>3434</v>
      </c>
      <c r="G250" s="114">
        <v>0</v>
      </c>
      <c r="H250" s="114" t="s">
        <v>71</v>
      </c>
      <c r="I250" s="110" t="s">
        <v>64</v>
      </c>
      <c r="J250" s="115" t="s">
        <v>81</v>
      </c>
      <c r="K250" s="120" t="s">
        <v>3433</v>
      </c>
      <c r="L250" s="118">
        <v>17634700</v>
      </c>
      <c r="M250" s="110" t="s">
        <v>66</v>
      </c>
      <c r="N250" s="120" t="s">
        <v>3432</v>
      </c>
      <c r="O250" s="120">
        <v>1082857989</v>
      </c>
      <c r="P250" s="114">
        <v>28</v>
      </c>
      <c r="Q250" s="121">
        <v>45670</v>
      </c>
      <c r="R250" s="120">
        <v>5573604000</v>
      </c>
      <c r="S250" s="121">
        <v>45681</v>
      </c>
      <c r="T250" s="118">
        <v>17634700</v>
      </c>
      <c r="U250" s="114" t="s">
        <v>65</v>
      </c>
      <c r="V250" s="118">
        <v>72175281</v>
      </c>
      <c r="W250" s="111" t="s">
        <v>1562</v>
      </c>
      <c r="X250" s="169">
        <v>45681</v>
      </c>
      <c r="Y250" s="169">
        <v>45681</v>
      </c>
      <c r="Z250" s="169" t="s">
        <v>73</v>
      </c>
      <c r="AA250" s="169">
        <v>45808</v>
      </c>
      <c r="AB250" s="112">
        <f t="shared" si="15"/>
        <v>127</v>
      </c>
      <c r="AC250" s="114">
        <v>0</v>
      </c>
      <c r="AD250" s="277">
        <v>0</v>
      </c>
      <c r="AE250" s="114">
        <v>0</v>
      </c>
      <c r="AF250" s="119" t="s">
        <v>73</v>
      </c>
      <c r="AG250" s="112">
        <f t="shared" si="16"/>
        <v>0</v>
      </c>
      <c r="AH250" s="114">
        <v>0</v>
      </c>
      <c r="AI250" s="118">
        <v>0</v>
      </c>
      <c r="AJ250" s="114" t="s">
        <v>73</v>
      </c>
      <c r="AK250" s="121" t="s">
        <v>73</v>
      </c>
      <c r="AL250" s="114">
        <v>0</v>
      </c>
      <c r="AM250" s="121" t="s">
        <v>73</v>
      </c>
      <c r="AN250" s="121" t="s">
        <v>73</v>
      </c>
      <c r="AO250" s="121" t="s">
        <v>73</v>
      </c>
      <c r="AP250" s="112">
        <f t="shared" si="17"/>
        <v>0</v>
      </c>
      <c r="AQ250" s="112">
        <f>+L250+AD250-AI250</f>
        <v>17634700</v>
      </c>
      <c r="AR250" s="114" t="s">
        <v>65</v>
      </c>
      <c r="AS250" s="118">
        <v>17634700</v>
      </c>
      <c r="AT250" s="114" t="s">
        <v>93</v>
      </c>
      <c r="AU250" s="118">
        <v>0</v>
      </c>
      <c r="AV250" s="122" t="s">
        <v>73</v>
      </c>
      <c r="AW250" s="285">
        <v>7780000</v>
      </c>
      <c r="AX250" s="200">
        <f t="shared" si="18"/>
        <v>9854700</v>
      </c>
      <c r="AY250" s="123">
        <f t="shared" si="19"/>
        <v>0.44117563667088183</v>
      </c>
      <c r="AZ250" s="124">
        <v>0.44117563667088183</v>
      </c>
      <c r="BA250" s="122" t="s">
        <v>73</v>
      </c>
      <c r="BB250" s="114" t="s">
        <v>94</v>
      </c>
      <c r="BC250" s="120" t="s">
        <v>3431</v>
      </c>
      <c r="BD250" s="110" t="s">
        <v>65</v>
      </c>
      <c r="BE250" s="110" t="s">
        <v>65</v>
      </c>
    </row>
    <row r="251" spans="2:57" x14ac:dyDescent="0.25">
      <c r="B251" s="110">
        <v>2025</v>
      </c>
      <c r="C251" s="110">
        <v>891780111</v>
      </c>
      <c r="D251" s="110" t="s">
        <v>63</v>
      </c>
      <c r="E251" s="114" t="s">
        <v>3430</v>
      </c>
      <c r="F251" s="114" t="s">
        <v>3429</v>
      </c>
      <c r="G251" s="114">
        <v>0</v>
      </c>
      <c r="H251" s="114" t="s">
        <v>71</v>
      </c>
      <c r="I251" s="110" t="s">
        <v>64</v>
      </c>
      <c r="J251" s="115" t="s">
        <v>81</v>
      </c>
      <c r="K251" s="120" t="s">
        <v>3428</v>
      </c>
      <c r="L251" s="118">
        <v>13781200</v>
      </c>
      <c r="M251" s="110" t="s">
        <v>66</v>
      </c>
      <c r="N251" s="120" t="s">
        <v>3427</v>
      </c>
      <c r="O251" s="120">
        <v>1082912086</v>
      </c>
      <c r="P251" s="114">
        <v>28</v>
      </c>
      <c r="Q251" s="121">
        <v>45670</v>
      </c>
      <c r="R251" s="120">
        <v>5573604000</v>
      </c>
      <c r="S251" s="121">
        <v>45681</v>
      </c>
      <c r="T251" s="118">
        <v>13781200</v>
      </c>
      <c r="U251" s="114" t="s">
        <v>65</v>
      </c>
      <c r="V251" s="118">
        <v>57461216</v>
      </c>
      <c r="W251" s="111" t="s">
        <v>2193</v>
      </c>
      <c r="X251" s="169">
        <v>45681</v>
      </c>
      <c r="Y251" s="169">
        <v>45681</v>
      </c>
      <c r="Z251" s="169" t="s">
        <v>73</v>
      </c>
      <c r="AA251" s="169">
        <v>45808</v>
      </c>
      <c r="AB251" s="112">
        <f t="shared" si="15"/>
        <v>127</v>
      </c>
      <c r="AC251" s="114">
        <v>0</v>
      </c>
      <c r="AD251" s="277">
        <v>0</v>
      </c>
      <c r="AE251" s="114">
        <v>0</v>
      </c>
      <c r="AF251" s="119" t="s">
        <v>73</v>
      </c>
      <c r="AG251" s="112">
        <f t="shared" si="16"/>
        <v>0</v>
      </c>
      <c r="AH251" s="114">
        <v>0</v>
      </c>
      <c r="AI251" s="118">
        <v>0</v>
      </c>
      <c r="AJ251" s="114" t="s">
        <v>73</v>
      </c>
      <c r="AK251" s="121" t="s">
        <v>73</v>
      </c>
      <c r="AL251" s="114">
        <v>0</v>
      </c>
      <c r="AM251" s="121" t="s">
        <v>73</v>
      </c>
      <c r="AN251" s="121" t="s">
        <v>73</v>
      </c>
      <c r="AO251" s="121" t="s">
        <v>73</v>
      </c>
      <c r="AP251" s="112">
        <f t="shared" si="17"/>
        <v>0</v>
      </c>
      <c r="AQ251" s="112">
        <f>+L251+AD251-AI251</f>
        <v>13781200</v>
      </c>
      <c r="AR251" s="114" t="s">
        <v>65</v>
      </c>
      <c r="AS251" s="118">
        <v>13781200</v>
      </c>
      <c r="AT251" s="114" t="s">
        <v>93</v>
      </c>
      <c r="AU251" s="118">
        <v>0</v>
      </c>
      <c r="AV251" s="122" t="s">
        <v>73</v>
      </c>
      <c r="AW251" s="285">
        <v>6312000</v>
      </c>
      <c r="AX251" s="200">
        <f t="shared" si="18"/>
        <v>7469200</v>
      </c>
      <c r="AY251" s="123">
        <f t="shared" si="19"/>
        <v>0.4580152671755725</v>
      </c>
      <c r="AZ251" s="124">
        <v>0.4580152671755725</v>
      </c>
      <c r="BA251" s="122" t="s">
        <v>73</v>
      </c>
      <c r="BB251" s="114" t="s">
        <v>94</v>
      </c>
      <c r="BC251" s="120" t="s">
        <v>3426</v>
      </c>
      <c r="BD251" s="110" t="s">
        <v>65</v>
      </c>
      <c r="BE251" s="110" t="s">
        <v>65</v>
      </c>
    </row>
    <row r="252" spans="2:57" x14ac:dyDescent="0.25">
      <c r="B252" s="110">
        <v>2025</v>
      </c>
      <c r="C252" s="110">
        <v>891780111</v>
      </c>
      <c r="D252" s="110" t="s">
        <v>63</v>
      </c>
      <c r="E252" s="114" t="s">
        <v>3425</v>
      </c>
      <c r="F252" s="114" t="s">
        <v>3424</v>
      </c>
      <c r="G252" s="114">
        <v>0</v>
      </c>
      <c r="H252" s="114" t="s">
        <v>71</v>
      </c>
      <c r="I252" s="110" t="s">
        <v>64</v>
      </c>
      <c r="J252" s="115" t="s">
        <v>81</v>
      </c>
      <c r="K252" s="120" t="s">
        <v>3423</v>
      </c>
      <c r="L252" s="118">
        <v>11483400</v>
      </c>
      <c r="M252" s="110" t="s">
        <v>66</v>
      </c>
      <c r="N252" s="120" t="s">
        <v>3422</v>
      </c>
      <c r="O252" s="120">
        <v>1082476913</v>
      </c>
      <c r="P252" s="114">
        <v>27</v>
      </c>
      <c r="Q252" s="121">
        <v>45670</v>
      </c>
      <c r="R252" s="120">
        <v>2494141000</v>
      </c>
      <c r="S252" s="121">
        <v>45681</v>
      </c>
      <c r="T252" s="118">
        <v>11483400</v>
      </c>
      <c r="U252" s="114" t="s">
        <v>65</v>
      </c>
      <c r="V252" s="118">
        <v>1083432808</v>
      </c>
      <c r="W252" s="111" t="s">
        <v>1313</v>
      </c>
      <c r="X252" s="169">
        <v>45681</v>
      </c>
      <c r="Y252" s="169">
        <v>45681</v>
      </c>
      <c r="Z252" s="169" t="s">
        <v>73</v>
      </c>
      <c r="AA252" s="169">
        <v>45808</v>
      </c>
      <c r="AB252" s="112">
        <f t="shared" si="15"/>
        <v>127</v>
      </c>
      <c r="AC252" s="114">
        <v>0</v>
      </c>
      <c r="AD252" s="277">
        <v>0</v>
      </c>
      <c r="AE252" s="114">
        <v>0</v>
      </c>
      <c r="AF252" s="119" t="s">
        <v>73</v>
      </c>
      <c r="AG252" s="112">
        <f t="shared" si="16"/>
        <v>0</v>
      </c>
      <c r="AH252" s="114">
        <v>0</v>
      </c>
      <c r="AI252" s="118">
        <v>0</v>
      </c>
      <c r="AJ252" s="114" t="s">
        <v>73</v>
      </c>
      <c r="AK252" s="121" t="s">
        <v>73</v>
      </c>
      <c r="AL252" s="114">
        <v>0</v>
      </c>
      <c r="AM252" s="121" t="s">
        <v>73</v>
      </c>
      <c r="AN252" s="121" t="s">
        <v>73</v>
      </c>
      <c r="AO252" s="121" t="s">
        <v>73</v>
      </c>
      <c r="AP252" s="112">
        <f t="shared" si="17"/>
        <v>0</v>
      </c>
      <c r="AQ252" s="112">
        <f>+L252+AD252-AI252</f>
        <v>11483400</v>
      </c>
      <c r="AR252" s="114" t="s">
        <v>65</v>
      </c>
      <c r="AS252" s="118">
        <v>11483400</v>
      </c>
      <c r="AT252" s="114" t="s">
        <v>93</v>
      </c>
      <c r="AU252" s="118">
        <v>0</v>
      </c>
      <c r="AV252" s="122" t="s">
        <v>73</v>
      </c>
      <c r="AW252" s="285">
        <v>5300000</v>
      </c>
      <c r="AX252" s="200">
        <f t="shared" si="18"/>
        <v>6183400</v>
      </c>
      <c r="AY252" s="123">
        <f t="shared" si="19"/>
        <v>0.4615357820854451</v>
      </c>
      <c r="AZ252" s="124">
        <v>0.4615357820854451</v>
      </c>
      <c r="BA252" s="122" t="s">
        <v>73</v>
      </c>
      <c r="BB252" s="114" t="s">
        <v>94</v>
      </c>
      <c r="BC252" s="120" t="s">
        <v>3421</v>
      </c>
      <c r="BD252" s="110" t="s">
        <v>65</v>
      </c>
      <c r="BE252" s="110" t="s">
        <v>65</v>
      </c>
    </row>
    <row r="253" spans="2:57" x14ac:dyDescent="0.25">
      <c r="B253" s="110">
        <v>2025</v>
      </c>
      <c r="C253" s="110">
        <v>891780111</v>
      </c>
      <c r="D253" s="110" t="s">
        <v>63</v>
      </c>
      <c r="E253" s="114" t="s">
        <v>3420</v>
      </c>
      <c r="F253" s="114" t="s">
        <v>3419</v>
      </c>
      <c r="G253" s="114">
        <v>0</v>
      </c>
      <c r="H253" s="114" t="s">
        <v>71</v>
      </c>
      <c r="I253" s="110" t="s">
        <v>64</v>
      </c>
      <c r="J253" s="115" t="s">
        <v>81</v>
      </c>
      <c r="K253" s="120" t="s">
        <v>3418</v>
      </c>
      <c r="L253" s="118">
        <v>16410400</v>
      </c>
      <c r="M253" s="110" t="s">
        <v>66</v>
      </c>
      <c r="N253" s="120" t="s">
        <v>3417</v>
      </c>
      <c r="O253" s="120">
        <v>1082926372</v>
      </c>
      <c r="P253" s="114">
        <v>28</v>
      </c>
      <c r="Q253" s="121">
        <v>45670</v>
      </c>
      <c r="R253" s="120">
        <v>5573604000</v>
      </c>
      <c r="S253" s="121">
        <v>45681</v>
      </c>
      <c r="T253" s="118">
        <v>16410400</v>
      </c>
      <c r="U253" s="114" t="s">
        <v>65</v>
      </c>
      <c r="V253" s="118">
        <v>12621405</v>
      </c>
      <c r="W253" s="111" t="s">
        <v>2685</v>
      </c>
      <c r="X253" s="169">
        <v>45681</v>
      </c>
      <c r="Y253" s="169">
        <v>45681</v>
      </c>
      <c r="Z253" s="169" t="s">
        <v>73</v>
      </c>
      <c r="AA253" s="169">
        <v>45808</v>
      </c>
      <c r="AB253" s="112">
        <f t="shared" si="15"/>
        <v>127</v>
      </c>
      <c r="AC253" s="114">
        <v>0</v>
      </c>
      <c r="AD253" s="277">
        <v>0</v>
      </c>
      <c r="AE253" s="114">
        <v>0</v>
      </c>
      <c r="AF253" s="119" t="s">
        <v>73</v>
      </c>
      <c r="AG253" s="112">
        <f t="shared" si="16"/>
        <v>0</v>
      </c>
      <c r="AH253" s="114">
        <v>0</v>
      </c>
      <c r="AI253" s="118">
        <v>0</v>
      </c>
      <c r="AJ253" s="114" t="s">
        <v>73</v>
      </c>
      <c r="AK253" s="121" t="s">
        <v>73</v>
      </c>
      <c r="AL253" s="114">
        <v>0</v>
      </c>
      <c r="AM253" s="121" t="s">
        <v>73</v>
      </c>
      <c r="AN253" s="121" t="s">
        <v>73</v>
      </c>
      <c r="AO253" s="121" t="s">
        <v>73</v>
      </c>
      <c r="AP253" s="112">
        <f t="shared" si="17"/>
        <v>0</v>
      </c>
      <c r="AQ253" s="112">
        <f>+L253+AD253-AI253</f>
        <v>16410400</v>
      </c>
      <c r="AR253" s="114" t="s">
        <v>65</v>
      </c>
      <c r="AS253" s="118">
        <v>16410400</v>
      </c>
      <c r="AT253" s="114" t="s">
        <v>93</v>
      </c>
      <c r="AU253" s="118">
        <v>0</v>
      </c>
      <c r="AV253" s="122" t="s">
        <v>73</v>
      </c>
      <c r="AW253" s="285">
        <v>7574000</v>
      </c>
      <c r="AX253" s="200">
        <f t="shared" si="18"/>
        <v>8836400</v>
      </c>
      <c r="AY253" s="123">
        <f t="shared" si="19"/>
        <v>0.46153658655486762</v>
      </c>
      <c r="AZ253" s="124">
        <v>0.46153658655486762</v>
      </c>
      <c r="BA253" s="122" t="s">
        <v>73</v>
      </c>
      <c r="BB253" s="114" t="s">
        <v>94</v>
      </c>
      <c r="BC253" s="120" t="s">
        <v>3416</v>
      </c>
      <c r="BD253" s="110" t="s">
        <v>65</v>
      </c>
      <c r="BE253" s="110" t="s">
        <v>65</v>
      </c>
    </row>
    <row r="254" spans="2:57" x14ac:dyDescent="0.25">
      <c r="B254" s="110">
        <v>2025</v>
      </c>
      <c r="C254" s="110">
        <v>891780111</v>
      </c>
      <c r="D254" s="110" t="s">
        <v>63</v>
      </c>
      <c r="E254" s="114" t="s">
        <v>3415</v>
      </c>
      <c r="F254" s="114" t="s">
        <v>3414</v>
      </c>
      <c r="G254" s="114">
        <v>0</v>
      </c>
      <c r="H254" s="114" t="s">
        <v>71</v>
      </c>
      <c r="I254" s="110" t="s">
        <v>64</v>
      </c>
      <c r="J254" s="115" t="s">
        <v>81</v>
      </c>
      <c r="K254" s="120" t="s">
        <v>3413</v>
      </c>
      <c r="L254" s="118">
        <v>14307200</v>
      </c>
      <c r="M254" s="110" t="s">
        <v>66</v>
      </c>
      <c r="N254" s="120" t="s">
        <v>3412</v>
      </c>
      <c r="O254" s="120">
        <v>1050461549</v>
      </c>
      <c r="P254" s="114">
        <v>28</v>
      </c>
      <c r="Q254" s="121">
        <v>45670</v>
      </c>
      <c r="R254" s="120">
        <v>5573604000</v>
      </c>
      <c r="S254" s="121">
        <v>45681</v>
      </c>
      <c r="T254" s="118">
        <v>14307200</v>
      </c>
      <c r="U254" s="114" t="s">
        <v>65</v>
      </c>
      <c r="V254" s="118">
        <v>36557666</v>
      </c>
      <c r="W254" s="111" t="s">
        <v>1512</v>
      </c>
      <c r="X254" s="169">
        <v>45681</v>
      </c>
      <c r="Y254" s="169">
        <v>45681</v>
      </c>
      <c r="Z254" s="169" t="s">
        <v>73</v>
      </c>
      <c r="AA254" s="169">
        <v>45808</v>
      </c>
      <c r="AB254" s="112">
        <f t="shared" si="15"/>
        <v>127</v>
      </c>
      <c r="AC254" s="114">
        <v>0</v>
      </c>
      <c r="AD254" s="277">
        <v>0</v>
      </c>
      <c r="AE254" s="114">
        <v>0</v>
      </c>
      <c r="AF254" s="119" t="s">
        <v>73</v>
      </c>
      <c r="AG254" s="112">
        <f t="shared" si="16"/>
        <v>0</v>
      </c>
      <c r="AH254" s="114">
        <v>0</v>
      </c>
      <c r="AI254" s="118">
        <v>0</v>
      </c>
      <c r="AJ254" s="114" t="s">
        <v>73</v>
      </c>
      <c r="AK254" s="121" t="s">
        <v>73</v>
      </c>
      <c r="AL254" s="114">
        <v>0</v>
      </c>
      <c r="AM254" s="121" t="s">
        <v>73</v>
      </c>
      <c r="AN254" s="121" t="s">
        <v>73</v>
      </c>
      <c r="AO254" s="121" t="s">
        <v>73</v>
      </c>
      <c r="AP254" s="112">
        <f t="shared" si="17"/>
        <v>0</v>
      </c>
      <c r="AQ254" s="112">
        <f>+L254+AD254-AI254</f>
        <v>14307200</v>
      </c>
      <c r="AR254" s="114" t="s">
        <v>65</v>
      </c>
      <c r="AS254" s="118">
        <v>14307200</v>
      </c>
      <c r="AT254" s="114" t="s">
        <v>93</v>
      </c>
      <c r="AU254" s="118">
        <v>0</v>
      </c>
      <c r="AV254" s="122" t="s">
        <v>73</v>
      </c>
      <c r="AW254" s="285">
        <v>6312000</v>
      </c>
      <c r="AX254" s="200">
        <f t="shared" si="18"/>
        <v>7995200</v>
      </c>
      <c r="AY254" s="123">
        <f t="shared" si="19"/>
        <v>0.44117647058823528</v>
      </c>
      <c r="AZ254" s="124">
        <v>0.44117647058823528</v>
      </c>
      <c r="BA254" s="122" t="s">
        <v>73</v>
      </c>
      <c r="BB254" s="114" t="s">
        <v>94</v>
      </c>
      <c r="BC254" s="120" t="s">
        <v>3411</v>
      </c>
      <c r="BD254" s="110" t="s">
        <v>65</v>
      </c>
      <c r="BE254" s="110" t="s">
        <v>65</v>
      </c>
    </row>
    <row r="255" spans="2:57" x14ac:dyDescent="0.25">
      <c r="B255" s="110">
        <v>2025</v>
      </c>
      <c r="C255" s="110">
        <v>891780111</v>
      </c>
      <c r="D255" s="110" t="s">
        <v>63</v>
      </c>
      <c r="E255" s="114" t="s">
        <v>3410</v>
      </c>
      <c r="F255" s="114" t="s">
        <v>3409</v>
      </c>
      <c r="G255" s="114">
        <v>0</v>
      </c>
      <c r="H255" s="114" t="s">
        <v>71</v>
      </c>
      <c r="I255" s="110" t="s">
        <v>64</v>
      </c>
      <c r="J255" s="115" t="s">
        <v>81</v>
      </c>
      <c r="K255" s="120" t="s">
        <v>3408</v>
      </c>
      <c r="L255" s="118">
        <v>9825000</v>
      </c>
      <c r="M255" s="110" t="s">
        <v>66</v>
      </c>
      <c r="N255" s="120" t="s">
        <v>3407</v>
      </c>
      <c r="O255" s="120">
        <v>1129534741</v>
      </c>
      <c r="P255" s="114">
        <v>27</v>
      </c>
      <c r="Q255" s="121">
        <v>45670</v>
      </c>
      <c r="R255" s="120">
        <v>2494141000</v>
      </c>
      <c r="S255" s="121">
        <v>45681</v>
      </c>
      <c r="T255" s="118">
        <v>9825000</v>
      </c>
      <c r="U255" s="114" t="s">
        <v>65</v>
      </c>
      <c r="V255" s="118">
        <v>8742360</v>
      </c>
      <c r="W255" s="111" t="s">
        <v>3227</v>
      </c>
      <c r="X255" s="169">
        <v>45681</v>
      </c>
      <c r="Y255" s="169">
        <v>45681</v>
      </c>
      <c r="Z255" s="169" t="s">
        <v>73</v>
      </c>
      <c r="AA255" s="169">
        <v>45808</v>
      </c>
      <c r="AB255" s="112">
        <f t="shared" si="15"/>
        <v>127</v>
      </c>
      <c r="AC255" s="114">
        <v>0</v>
      </c>
      <c r="AD255" s="277">
        <v>0</v>
      </c>
      <c r="AE255" s="114">
        <v>0</v>
      </c>
      <c r="AF255" s="119" t="s">
        <v>73</v>
      </c>
      <c r="AG255" s="112">
        <f t="shared" si="16"/>
        <v>0</v>
      </c>
      <c r="AH255" s="114">
        <v>0</v>
      </c>
      <c r="AI255" s="118">
        <v>0</v>
      </c>
      <c r="AJ255" s="114" t="s">
        <v>73</v>
      </c>
      <c r="AK255" s="121" t="s">
        <v>73</v>
      </c>
      <c r="AL255" s="114">
        <v>0</v>
      </c>
      <c r="AM255" s="121" t="s">
        <v>73</v>
      </c>
      <c r="AN255" s="121" t="s">
        <v>73</v>
      </c>
      <c r="AO255" s="121" t="s">
        <v>73</v>
      </c>
      <c r="AP255" s="112">
        <f t="shared" si="17"/>
        <v>0</v>
      </c>
      <c r="AQ255" s="112">
        <f>+L255+AD255-AI255</f>
        <v>9825000</v>
      </c>
      <c r="AR255" s="114" t="s">
        <v>65</v>
      </c>
      <c r="AS255" s="118">
        <v>9825000</v>
      </c>
      <c r="AT255" s="114" t="s">
        <v>93</v>
      </c>
      <c r="AU255" s="118">
        <v>0</v>
      </c>
      <c r="AV255" s="122" t="s">
        <v>73</v>
      </c>
      <c r="AW255" s="285">
        <v>4500000</v>
      </c>
      <c r="AX255" s="200">
        <f t="shared" si="18"/>
        <v>5325000</v>
      </c>
      <c r="AY255" s="123">
        <f t="shared" si="19"/>
        <v>0.4580152671755725</v>
      </c>
      <c r="AZ255" s="124">
        <v>0.4580152671755725</v>
      </c>
      <c r="BA255" s="122" t="s">
        <v>73</v>
      </c>
      <c r="BB255" s="114" t="s">
        <v>94</v>
      </c>
      <c r="BC255" s="120" t="s">
        <v>3406</v>
      </c>
      <c r="BD255" s="110" t="s">
        <v>65</v>
      </c>
      <c r="BE255" s="110" t="s">
        <v>65</v>
      </c>
    </row>
    <row r="256" spans="2:57" x14ac:dyDescent="0.25">
      <c r="B256" s="110">
        <v>2025</v>
      </c>
      <c r="C256" s="110">
        <v>891780111</v>
      </c>
      <c r="D256" s="110" t="s">
        <v>63</v>
      </c>
      <c r="E256" s="114" t="s">
        <v>3405</v>
      </c>
      <c r="F256" s="114" t="s">
        <v>3404</v>
      </c>
      <c r="G256" s="114">
        <v>0</v>
      </c>
      <c r="H256" s="114" t="s">
        <v>71</v>
      </c>
      <c r="I256" s="110" t="s">
        <v>64</v>
      </c>
      <c r="J256" s="115" t="s">
        <v>81</v>
      </c>
      <c r="K256" s="120" t="s">
        <v>3403</v>
      </c>
      <c r="L256" s="118">
        <v>17041500</v>
      </c>
      <c r="M256" s="110" t="s">
        <v>66</v>
      </c>
      <c r="N256" s="120" t="s">
        <v>3402</v>
      </c>
      <c r="O256" s="120">
        <v>1064802492</v>
      </c>
      <c r="P256" s="114">
        <v>28</v>
      </c>
      <c r="Q256" s="121">
        <v>45670</v>
      </c>
      <c r="R256" s="120">
        <v>5573604000</v>
      </c>
      <c r="S256" s="121">
        <v>45681</v>
      </c>
      <c r="T256" s="118">
        <v>17041500</v>
      </c>
      <c r="U256" s="114" t="s">
        <v>65</v>
      </c>
      <c r="V256" s="118">
        <v>57464638</v>
      </c>
      <c r="W256" s="111" t="s">
        <v>1902</v>
      </c>
      <c r="X256" s="169">
        <v>45681</v>
      </c>
      <c r="Y256" s="169">
        <v>45681</v>
      </c>
      <c r="Z256" s="169" t="s">
        <v>73</v>
      </c>
      <c r="AA256" s="169">
        <v>45808</v>
      </c>
      <c r="AB256" s="112">
        <f t="shared" si="15"/>
        <v>127</v>
      </c>
      <c r="AC256" s="114">
        <v>0</v>
      </c>
      <c r="AD256" s="277">
        <v>0</v>
      </c>
      <c r="AE256" s="114">
        <v>0</v>
      </c>
      <c r="AF256" s="119" t="s">
        <v>73</v>
      </c>
      <c r="AG256" s="112">
        <f t="shared" si="16"/>
        <v>0</v>
      </c>
      <c r="AH256" s="114">
        <v>0</v>
      </c>
      <c r="AI256" s="118">
        <v>0</v>
      </c>
      <c r="AJ256" s="114" t="s">
        <v>73</v>
      </c>
      <c r="AK256" s="121" t="s">
        <v>73</v>
      </c>
      <c r="AL256" s="114">
        <v>0</v>
      </c>
      <c r="AM256" s="121" t="s">
        <v>73</v>
      </c>
      <c r="AN256" s="121" t="s">
        <v>73</v>
      </c>
      <c r="AO256" s="121" t="s">
        <v>73</v>
      </c>
      <c r="AP256" s="112">
        <f t="shared" si="17"/>
        <v>0</v>
      </c>
      <c r="AQ256" s="112">
        <f>+L256+AD256-AI256</f>
        <v>17041500</v>
      </c>
      <c r="AR256" s="114" t="s">
        <v>65</v>
      </c>
      <c r="AS256" s="118">
        <v>17041500</v>
      </c>
      <c r="AT256" s="114" t="s">
        <v>93</v>
      </c>
      <c r="AU256" s="118">
        <v>0</v>
      </c>
      <c r="AV256" s="122" t="s">
        <v>73</v>
      </c>
      <c r="AW256" s="285">
        <v>7574000</v>
      </c>
      <c r="AX256" s="200">
        <f t="shared" si="18"/>
        <v>9467500</v>
      </c>
      <c r="AY256" s="123">
        <f t="shared" si="19"/>
        <v>0.44444444444444442</v>
      </c>
      <c r="AZ256" s="124">
        <v>0.44444444444444442</v>
      </c>
      <c r="BA256" s="122" t="s">
        <v>73</v>
      </c>
      <c r="BB256" s="114" t="s">
        <v>94</v>
      </c>
      <c r="BC256" s="120" t="s">
        <v>3401</v>
      </c>
      <c r="BD256" s="110" t="s">
        <v>65</v>
      </c>
      <c r="BE256" s="110" t="s">
        <v>65</v>
      </c>
    </row>
    <row r="257" spans="2:57" x14ac:dyDescent="0.25">
      <c r="B257" s="110">
        <v>2025</v>
      </c>
      <c r="C257" s="110">
        <v>891780111</v>
      </c>
      <c r="D257" s="110" t="s">
        <v>63</v>
      </c>
      <c r="E257" s="114" t="s">
        <v>3400</v>
      </c>
      <c r="F257" s="114" t="s">
        <v>3399</v>
      </c>
      <c r="G257" s="114">
        <v>0</v>
      </c>
      <c r="H257" s="114" t="s">
        <v>71</v>
      </c>
      <c r="I257" s="110" t="s">
        <v>64</v>
      </c>
      <c r="J257" s="115" t="s">
        <v>81</v>
      </c>
      <c r="K257" s="120" t="s">
        <v>3293</v>
      </c>
      <c r="L257" s="118">
        <v>9825000</v>
      </c>
      <c r="M257" s="110" t="s">
        <v>66</v>
      </c>
      <c r="N257" s="120" t="s">
        <v>3398</v>
      </c>
      <c r="O257" s="120">
        <v>57428677</v>
      </c>
      <c r="P257" s="114">
        <v>27</v>
      </c>
      <c r="Q257" s="121">
        <v>45670</v>
      </c>
      <c r="R257" s="120">
        <v>2494141000</v>
      </c>
      <c r="S257" s="121">
        <v>45681</v>
      </c>
      <c r="T257" s="118">
        <v>9825000</v>
      </c>
      <c r="U257" s="114" t="s">
        <v>65</v>
      </c>
      <c r="V257" s="118">
        <v>8742360</v>
      </c>
      <c r="W257" s="111" t="s">
        <v>3227</v>
      </c>
      <c r="X257" s="169">
        <v>45681</v>
      </c>
      <c r="Y257" s="169">
        <v>45681</v>
      </c>
      <c r="Z257" s="169" t="s">
        <v>73</v>
      </c>
      <c r="AA257" s="169">
        <v>45808</v>
      </c>
      <c r="AB257" s="112">
        <f t="shared" si="15"/>
        <v>127</v>
      </c>
      <c r="AC257" s="114">
        <v>0</v>
      </c>
      <c r="AD257" s="277">
        <v>0</v>
      </c>
      <c r="AE257" s="114">
        <v>0</v>
      </c>
      <c r="AF257" s="119" t="s">
        <v>73</v>
      </c>
      <c r="AG257" s="112">
        <f t="shared" si="16"/>
        <v>0</v>
      </c>
      <c r="AH257" s="114">
        <v>0</v>
      </c>
      <c r="AI257" s="118">
        <v>0</v>
      </c>
      <c r="AJ257" s="114" t="s">
        <v>73</v>
      </c>
      <c r="AK257" s="121" t="s">
        <v>73</v>
      </c>
      <c r="AL257" s="114">
        <v>0</v>
      </c>
      <c r="AM257" s="121" t="s">
        <v>73</v>
      </c>
      <c r="AN257" s="121" t="s">
        <v>73</v>
      </c>
      <c r="AO257" s="121" t="s">
        <v>73</v>
      </c>
      <c r="AP257" s="112">
        <f t="shared" si="17"/>
        <v>0</v>
      </c>
      <c r="AQ257" s="112">
        <f>+L257+AD257-AI257</f>
        <v>9825000</v>
      </c>
      <c r="AR257" s="114" t="s">
        <v>65</v>
      </c>
      <c r="AS257" s="118">
        <v>9825000</v>
      </c>
      <c r="AT257" s="114" t="s">
        <v>93</v>
      </c>
      <c r="AU257" s="118">
        <v>0</v>
      </c>
      <c r="AV257" s="122" t="s">
        <v>73</v>
      </c>
      <c r="AW257" s="285">
        <v>4500000</v>
      </c>
      <c r="AX257" s="200">
        <f t="shared" si="18"/>
        <v>5325000</v>
      </c>
      <c r="AY257" s="123">
        <f t="shared" si="19"/>
        <v>0.4580152671755725</v>
      </c>
      <c r="AZ257" s="124">
        <v>0.4580152671755725</v>
      </c>
      <c r="BA257" s="122" t="s">
        <v>73</v>
      </c>
      <c r="BB257" s="114" t="s">
        <v>94</v>
      </c>
      <c r="BC257" s="120" t="s">
        <v>3397</v>
      </c>
      <c r="BD257" s="110" t="s">
        <v>65</v>
      </c>
      <c r="BE257" s="110" t="s">
        <v>65</v>
      </c>
    </row>
    <row r="258" spans="2:57" x14ac:dyDescent="0.25">
      <c r="B258" s="110">
        <v>2025</v>
      </c>
      <c r="C258" s="110">
        <v>891780111</v>
      </c>
      <c r="D258" s="110" t="s">
        <v>63</v>
      </c>
      <c r="E258" s="114" t="s">
        <v>3396</v>
      </c>
      <c r="F258" s="114" t="s">
        <v>3395</v>
      </c>
      <c r="G258" s="114">
        <v>0</v>
      </c>
      <c r="H258" s="114" t="s">
        <v>71</v>
      </c>
      <c r="I258" s="110" t="s">
        <v>64</v>
      </c>
      <c r="J258" s="115" t="s">
        <v>81</v>
      </c>
      <c r="K258" s="120" t="s">
        <v>3394</v>
      </c>
      <c r="L258" s="118">
        <v>15161100</v>
      </c>
      <c r="M258" s="110" t="s">
        <v>66</v>
      </c>
      <c r="N258" s="120" t="s">
        <v>3393</v>
      </c>
      <c r="O258" s="120">
        <v>36697703</v>
      </c>
      <c r="P258" s="114">
        <v>28</v>
      </c>
      <c r="Q258" s="121">
        <v>45670</v>
      </c>
      <c r="R258" s="120">
        <v>5573604000</v>
      </c>
      <c r="S258" s="121">
        <v>45681</v>
      </c>
      <c r="T258" s="118">
        <v>15161100</v>
      </c>
      <c r="U258" s="114" t="s">
        <v>65</v>
      </c>
      <c r="V258" s="118">
        <v>8742360</v>
      </c>
      <c r="W258" s="111" t="s">
        <v>3227</v>
      </c>
      <c r="X258" s="169">
        <v>45681</v>
      </c>
      <c r="Y258" s="169">
        <v>45681</v>
      </c>
      <c r="Z258" s="169" t="s">
        <v>73</v>
      </c>
      <c r="AA258" s="169">
        <v>45808</v>
      </c>
      <c r="AB258" s="112">
        <f t="shared" si="15"/>
        <v>127</v>
      </c>
      <c r="AC258" s="114">
        <v>0</v>
      </c>
      <c r="AD258" s="277">
        <v>0</v>
      </c>
      <c r="AE258" s="114">
        <v>0</v>
      </c>
      <c r="AF258" s="119" t="s">
        <v>73</v>
      </c>
      <c r="AG258" s="112">
        <f t="shared" si="16"/>
        <v>0</v>
      </c>
      <c r="AH258" s="114">
        <v>0</v>
      </c>
      <c r="AI258" s="118">
        <v>0</v>
      </c>
      <c r="AJ258" s="114" t="s">
        <v>73</v>
      </c>
      <c r="AK258" s="121" t="s">
        <v>73</v>
      </c>
      <c r="AL258" s="114">
        <v>0</v>
      </c>
      <c r="AM258" s="121" t="s">
        <v>73</v>
      </c>
      <c r="AN258" s="121" t="s">
        <v>73</v>
      </c>
      <c r="AO258" s="121" t="s">
        <v>73</v>
      </c>
      <c r="AP258" s="112">
        <f t="shared" si="17"/>
        <v>0</v>
      </c>
      <c r="AQ258" s="112">
        <f>+L258+AD258-AI258</f>
        <v>15161100</v>
      </c>
      <c r="AR258" s="114" t="s">
        <v>65</v>
      </c>
      <c r="AS258" s="118">
        <v>15161100</v>
      </c>
      <c r="AT258" s="114" t="s">
        <v>93</v>
      </c>
      <c r="AU258" s="118">
        <v>0</v>
      </c>
      <c r="AV258" s="122" t="s">
        <v>73</v>
      </c>
      <c r="AW258" s="285">
        <v>6944000</v>
      </c>
      <c r="AX258" s="200">
        <f t="shared" si="18"/>
        <v>8217100</v>
      </c>
      <c r="AY258" s="123">
        <f t="shared" si="19"/>
        <v>0.45801426017901076</v>
      </c>
      <c r="AZ258" s="124">
        <v>0.45801426017901076</v>
      </c>
      <c r="BA258" s="122" t="s">
        <v>73</v>
      </c>
      <c r="BB258" s="114" t="s">
        <v>94</v>
      </c>
      <c r="BC258" s="120" t="s">
        <v>3392</v>
      </c>
      <c r="BD258" s="110" t="s">
        <v>65</v>
      </c>
      <c r="BE258" s="110" t="s">
        <v>65</v>
      </c>
    </row>
    <row r="259" spans="2:57" x14ac:dyDescent="0.25">
      <c r="B259" s="110">
        <v>2025</v>
      </c>
      <c r="C259" s="110">
        <v>891780111</v>
      </c>
      <c r="D259" s="110" t="s">
        <v>63</v>
      </c>
      <c r="E259" s="114" t="s">
        <v>3391</v>
      </c>
      <c r="F259" s="114" t="s">
        <v>3390</v>
      </c>
      <c r="G259" s="114">
        <v>0</v>
      </c>
      <c r="H259" s="114" t="s">
        <v>71</v>
      </c>
      <c r="I259" s="110" t="s">
        <v>64</v>
      </c>
      <c r="J259" s="115" t="s">
        <v>81</v>
      </c>
      <c r="K259" s="120" t="s">
        <v>3293</v>
      </c>
      <c r="L259" s="118">
        <v>9825000</v>
      </c>
      <c r="M259" s="110" t="s">
        <v>66</v>
      </c>
      <c r="N259" s="120" t="s">
        <v>3389</v>
      </c>
      <c r="O259" s="120">
        <v>1085227404</v>
      </c>
      <c r="P259" s="114">
        <v>27</v>
      </c>
      <c r="Q259" s="121">
        <v>45670</v>
      </c>
      <c r="R259" s="120">
        <v>2494141000</v>
      </c>
      <c r="S259" s="121">
        <v>45681</v>
      </c>
      <c r="T259" s="118">
        <v>9825000</v>
      </c>
      <c r="U259" s="114" t="s">
        <v>65</v>
      </c>
      <c r="V259" s="118">
        <v>8742360</v>
      </c>
      <c r="W259" s="111" t="s">
        <v>3227</v>
      </c>
      <c r="X259" s="169">
        <v>45681</v>
      </c>
      <c r="Y259" s="169">
        <v>45681</v>
      </c>
      <c r="Z259" s="169" t="s">
        <v>73</v>
      </c>
      <c r="AA259" s="169">
        <v>45808</v>
      </c>
      <c r="AB259" s="112">
        <f t="shared" si="15"/>
        <v>127</v>
      </c>
      <c r="AC259" s="114">
        <v>0</v>
      </c>
      <c r="AD259" s="277">
        <v>0</v>
      </c>
      <c r="AE259" s="114">
        <v>0</v>
      </c>
      <c r="AF259" s="119" t="s">
        <v>73</v>
      </c>
      <c r="AG259" s="112">
        <f t="shared" si="16"/>
        <v>0</v>
      </c>
      <c r="AH259" s="114">
        <v>0</v>
      </c>
      <c r="AI259" s="118">
        <v>0</v>
      </c>
      <c r="AJ259" s="114" t="s">
        <v>73</v>
      </c>
      <c r="AK259" s="121" t="s">
        <v>73</v>
      </c>
      <c r="AL259" s="114">
        <v>0</v>
      </c>
      <c r="AM259" s="121" t="s">
        <v>73</v>
      </c>
      <c r="AN259" s="121" t="s">
        <v>73</v>
      </c>
      <c r="AO259" s="121" t="s">
        <v>73</v>
      </c>
      <c r="AP259" s="112">
        <f t="shared" si="17"/>
        <v>0</v>
      </c>
      <c r="AQ259" s="112">
        <f>+L259+AD259-AI259</f>
        <v>9825000</v>
      </c>
      <c r="AR259" s="114" t="s">
        <v>65</v>
      </c>
      <c r="AS259" s="118">
        <v>9825000</v>
      </c>
      <c r="AT259" s="114" t="s">
        <v>93</v>
      </c>
      <c r="AU259" s="118">
        <v>0</v>
      </c>
      <c r="AV259" s="122" t="s">
        <v>73</v>
      </c>
      <c r="AW259" s="285">
        <v>4500000</v>
      </c>
      <c r="AX259" s="200">
        <f t="shared" si="18"/>
        <v>5325000</v>
      </c>
      <c r="AY259" s="123">
        <f t="shared" si="19"/>
        <v>0.4580152671755725</v>
      </c>
      <c r="AZ259" s="124">
        <v>0.4580152671755725</v>
      </c>
      <c r="BA259" s="122" t="s">
        <v>73</v>
      </c>
      <c r="BB259" s="114" t="s">
        <v>94</v>
      </c>
      <c r="BC259" s="120" t="s">
        <v>3388</v>
      </c>
      <c r="BD259" s="110" t="s">
        <v>65</v>
      </c>
      <c r="BE259" s="110" t="s">
        <v>65</v>
      </c>
    </row>
    <row r="260" spans="2:57" x14ac:dyDescent="0.25">
      <c r="B260" s="110">
        <v>2025</v>
      </c>
      <c r="C260" s="110">
        <v>891780111</v>
      </c>
      <c r="D260" s="110" t="s">
        <v>63</v>
      </c>
      <c r="E260" s="114" t="s">
        <v>3387</v>
      </c>
      <c r="F260" s="114" t="s">
        <v>3386</v>
      </c>
      <c r="G260" s="114">
        <v>0</v>
      </c>
      <c r="H260" s="114" t="s">
        <v>71</v>
      </c>
      <c r="I260" s="110" t="s">
        <v>64</v>
      </c>
      <c r="J260" s="115" t="s">
        <v>81</v>
      </c>
      <c r="K260" s="120" t="s">
        <v>3293</v>
      </c>
      <c r="L260" s="118">
        <v>9825000</v>
      </c>
      <c r="M260" s="110" t="s">
        <v>66</v>
      </c>
      <c r="N260" s="120" t="s">
        <v>3385</v>
      </c>
      <c r="O260" s="120">
        <v>1082882138</v>
      </c>
      <c r="P260" s="114">
        <v>27</v>
      </c>
      <c r="Q260" s="121">
        <v>45670</v>
      </c>
      <c r="R260" s="120">
        <v>2494141000</v>
      </c>
      <c r="S260" s="121">
        <v>45681</v>
      </c>
      <c r="T260" s="118">
        <v>9825000</v>
      </c>
      <c r="U260" s="114" t="s">
        <v>65</v>
      </c>
      <c r="V260" s="118">
        <v>8742360</v>
      </c>
      <c r="W260" s="111" t="s">
        <v>3227</v>
      </c>
      <c r="X260" s="169">
        <v>45681</v>
      </c>
      <c r="Y260" s="169">
        <v>45681</v>
      </c>
      <c r="Z260" s="169" t="s">
        <v>73</v>
      </c>
      <c r="AA260" s="169">
        <v>45808</v>
      </c>
      <c r="AB260" s="112">
        <f t="shared" si="15"/>
        <v>127</v>
      </c>
      <c r="AC260" s="114">
        <v>0</v>
      </c>
      <c r="AD260" s="277">
        <v>0</v>
      </c>
      <c r="AE260" s="114">
        <v>0</v>
      </c>
      <c r="AF260" s="119" t="s">
        <v>73</v>
      </c>
      <c r="AG260" s="112">
        <f t="shared" si="16"/>
        <v>0</v>
      </c>
      <c r="AH260" s="114">
        <v>0</v>
      </c>
      <c r="AI260" s="118">
        <v>0</v>
      </c>
      <c r="AJ260" s="114" t="s">
        <v>73</v>
      </c>
      <c r="AK260" s="121" t="s">
        <v>73</v>
      </c>
      <c r="AL260" s="114">
        <v>0</v>
      </c>
      <c r="AM260" s="121" t="s">
        <v>73</v>
      </c>
      <c r="AN260" s="121" t="s">
        <v>73</v>
      </c>
      <c r="AO260" s="121" t="s">
        <v>73</v>
      </c>
      <c r="AP260" s="112">
        <f t="shared" si="17"/>
        <v>0</v>
      </c>
      <c r="AQ260" s="112">
        <f>+L260+AD260-AI260</f>
        <v>9825000</v>
      </c>
      <c r="AR260" s="114" t="s">
        <v>65</v>
      </c>
      <c r="AS260" s="118">
        <v>9825000</v>
      </c>
      <c r="AT260" s="114" t="s">
        <v>93</v>
      </c>
      <c r="AU260" s="118">
        <v>0</v>
      </c>
      <c r="AV260" s="122" t="s">
        <v>73</v>
      </c>
      <c r="AW260" s="285">
        <v>4500000</v>
      </c>
      <c r="AX260" s="200">
        <f t="shared" si="18"/>
        <v>5325000</v>
      </c>
      <c r="AY260" s="123">
        <f t="shared" si="19"/>
        <v>0.4580152671755725</v>
      </c>
      <c r="AZ260" s="124">
        <v>0.4580152671755725</v>
      </c>
      <c r="BA260" s="122" t="s">
        <v>73</v>
      </c>
      <c r="BB260" s="114" t="s">
        <v>94</v>
      </c>
      <c r="BC260" s="120" t="s">
        <v>3384</v>
      </c>
      <c r="BD260" s="110" t="s">
        <v>65</v>
      </c>
      <c r="BE260" s="110" t="s">
        <v>65</v>
      </c>
    </row>
    <row r="261" spans="2:57" x14ac:dyDescent="0.25">
      <c r="B261" s="110">
        <v>2025</v>
      </c>
      <c r="C261" s="110">
        <v>891780111</v>
      </c>
      <c r="D261" s="110" t="s">
        <v>63</v>
      </c>
      <c r="E261" s="114" t="s">
        <v>3383</v>
      </c>
      <c r="F261" s="114" t="s">
        <v>3382</v>
      </c>
      <c r="G261" s="114">
        <v>0</v>
      </c>
      <c r="H261" s="114" t="s">
        <v>71</v>
      </c>
      <c r="I261" s="110" t="s">
        <v>64</v>
      </c>
      <c r="J261" s="115" t="s">
        <v>81</v>
      </c>
      <c r="K261" s="120" t="s">
        <v>1750</v>
      </c>
      <c r="L261" s="118">
        <v>9825000</v>
      </c>
      <c r="M261" s="110" t="s">
        <v>66</v>
      </c>
      <c r="N261" s="120" t="s">
        <v>3381</v>
      </c>
      <c r="O261" s="120">
        <v>57298171</v>
      </c>
      <c r="P261" s="114">
        <v>27</v>
      </c>
      <c r="Q261" s="121">
        <v>45670</v>
      </c>
      <c r="R261" s="120">
        <v>2494141000</v>
      </c>
      <c r="S261" s="121">
        <v>45681</v>
      </c>
      <c r="T261" s="118">
        <v>9825000</v>
      </c>
      <c r="U261" s="114" t="s">
        <v>65</v>
      </c>
      <c r="V261" s="118">
        <v>7633817</v>
      </c>
      <c r="W261" s="111" t="s">
        <v>1586</v>
      </c>
      <c r="X261" s="169">
        <v>45681</v>
      </c>
      <c r="Y261" s="169">
        <v>45681</v>
      </c>
      <c r="Z261" s="169" t="s">
        <v>73</v>
      </c>
      <c r="AA261" s="169">
        <v>45808</v>
      </c>
      <c r="AB261" s="112">
        <f t="shared" si="15"/>
        <v>127</v>
      </c>
      <c r="AC261" s="114">
        <v>0</v>
      </c>
      <c r="AD261" s="277">
        <v>0</v>
      </c>
      <c r="AE261" s="114">
        <v>0</v>
      </c>
      <c r="AF261" s="119" t="s">
        <v>73</v>
      </c>
      <c r="AG261" s="112">
        <f t="shared" si="16"/>
        <v>0</v>
      </c>
      <c r="AH261" s="114">
        <v>0</v>
      </c>
      <c r="AI261" s="118">
        <v>0</v>
      </c>
      <c r="AJ261" s="114" t="s">
        <v>73</v>
      </c>
      <c r="AK261" s="121" t="s">
        <v>73</v>
      </c>
      <c r="AL261" s="114">
        <v>0</v>
      </c>
      <c r="AM261" s="121" t="s">
        <v>73</v>
      </c>
      <c r="AN261" s="121" t="s">
        <v>73</v>
      </c>
      <c r="AO261" s="121" t="s">
        <v>73</v>
      </c>
      <c r="AP261" s="112">
        <f t="shared" si="17"/>
        <v>0</v>
      </c>
      <c r="AQ261" s="112">
        <f>+L261+AD261-AI261</f>
        <v>9825000</v>
      </c>
      <c r="AR261" s="114" t="s">
        <v>65</v>
      </c>
      <c r="AS261" s="118">
        <v>9825000</v>
      </c>
      <c r="AT261" s="114" t="s">
        <v>93</v>
      </c>
      <c r="AU261" s="118">
        <v>0</v>
      </c>
      <c r="AV261" s="122" t="s">
        <v>73</v>
      </c>
      <c r="AW261" s="285">
        <v>4500000</v>
      </c>
      <c r="AX261" s="200">
        <f t="shared" si="18"/>
        <v>5325000</v>
      </c>
      <c r="AY261" s="123">
        <f t="shared" si="19"/>
        <v>0.4580152671755725</v>
      </c>
      <c r="AZ261" s="124">
        <v>0.4580152671755725</v>
      </c>
      <c r="BA261" s="122" t="s">
        <v>73</v>
      </c>
      <c r="BB261" s="114" t="s">
        <v>94</v>
      </c>
      <c r="BC261" s="120" t="s">
        <v>3380</v>
      </c>
      <c r="BD261" s="110" t="s">
        <v>65</v>
      </c>
      <c r="BE261" s="110" t="s">
        <v>65</v>
      </c>
    </row>
    <row r="262" spans="2:57" x14ac:dyDescent="0.25">
      <c r="B262" s="110">
        <v>2025</v>
      </c>
      <c r="C262" s="110">
        <v>891780111</v>
      </c>
      <c r="D262" s="110" t="s">
        <v>63</v>
      </c>
      <c r="E262" s="114" t="s">
        <v>3379</v>
      </c>
      <c r="F262" s="114" t="s">
        <v>3378</v>
      </c>
      <c r="G262" s="114">
        <v>0</v>
      </c>
      <c r="H262" s="114" t="s">
        <v>71</v>
      </c>
      <c r="I262" s="110" t="s">
        <v>64</v>
      </c>
      <c r="J262" s="115" t="s">
        <v>81</v>
      </c>
      <c r="K262" s="120" t="s">
        <v>3377</v>
      </c>
      <c r="L262" s="118">
        <v>16410400</v>
      </c>
      <c r="M262" s="110" t="s">
        <v>66</v>
      </c>
      <c r="N262" s="120" t="s">
        <v>3376</v>
      </c>
      <c r="O262" s="120">
        <v>1081799501</v>
      </c>
      <c r="P262" s="114">
        <v>28</v>
      </c>
      <c r="Q262" s="121">
        <v>45670</v>
      </c>
      <c r="R262" s="120">
        <v>5573604000</v>
      </c>
      <c r="S262" s="121">
        <v>45681</v>
      </c>
      <c r="T262" s="118">
        <v>16410400</v>
      </c>
      <c r="U262" s="114" t="s">
        <v>65</v>
      </c>
      <c r="V262" s="118">
        <v>12621405</v>
      </c>
      <c r="W262" s="111" t="s">
        <v>2685</v>
      </c>
      <c r="X262" s="169">
        <v>45681</v>
      </c>
      <c r="Y262" s="169">
        <v>45681</v>
      </c>
      <c r="Z262" s="169" t="s">
        <v>73</v>
      </c>
      <c r="AA262" s="169">
        <v>45808</v>
      </c>
      <c r="AB262" s="112">
        <f t="shared" si="15"/>
        <v>127</v>
      </c>
      <c r="AC262" s="114">
        <v>0</v>
      </c>
      <c r="AD262" s="277">
        <v>0</v>
      </c>
      <c r="AE262" s="114">
        <v>0</v>
      </c>
      <c r="AF262" s="119" t="s">
        <v>73</v>
      </c>
      <c r="AG262" s="112">
        <f t="shared" si="16"/>
        <v>0</v>
      </c>
      <c r="AH262" s="114">
        <v>0</v>
      </c>
      <c r="AI262" s="118">
        <v>0</v>
      </c>
      <c r="AJ262" s="114" t="s">
        <v>73</v>
      </c>
      <c r="AK262" s="121" t="s">
        <v>73</v>
      </c>
      <c r="AL262" s="114">
        <v>0</v>
      </c>
      <c r="AM262" s="121" t="s">
        <v>73</v>
      </c>
      <c r="AN262" s="121" t="s">
        <v>73</v>
      </c>
      <c r="AO262" s="121" t="s">
        <v>73</v>
      </c>
      <c r="AP262" s="112">
        <f t="shared" si="17"/>
        <v>0</v>
      </c>
      <c r="AQ262" s="112">
        <f>+L262+AD262-AI262</f>
        <v>16410400</v>
      </c>
      <c r="AR262" s="114" t="s">
        <v>65</v>
      </c>
      <c r="AS262" s="118">
        <v>16410400</v>
      </c>
      <c r="AT262" s="114" t="s">
        <v>93</v>
      </c>
      <c r="AU262" s="118">
        <v>0</v>
      </c>
      <c r="AV262" s="122" t="s">
        <v>73</v>
      </c>
      <c r="AW262" s="285">
        <v>7574000</v>
      </c>
      <c r="AX262" s="200">
        <f t="shared" si="18"/>
        <v>8836400</v>
      </c>
      <c r="AY262" s="123">
        <f t="shared" si="19"/>
        <v>0.46153658655486762</v>
      </c>
      <c r="AZ262" s="124">
        <v>0.46153658655486762</v>
      </c>
      <c r="BA262" s="122" t="s">
        <v>73</v>
      </c>
      <c r="BB262" s="114" t="s">
        <v>94</v>
      </c>
      <c r="BC262" s="120" t="s">
        <v>3375</v>
      </c>
      <c r="BD262" s="110" t="s">
        <v>65</v>
      </c>
      <c r="BE262" s="110" t="s">
        <v>65</v>
      </c>
    </row>
    <row r="263" spans="2:57" x14ac:dyDescent="0.25">
      <c r="B263" s="110">
        <v>2025</v>
      </c>
      <c r="C263" s="110">
        <v>891780111</v>
      </c>
      <c r="D263" s="110" t="s">
        <v>63</v>
      </c>
      <c r="E263" s="114" t="s">
        <v>3374</v>
      </c>
      <c r="F263" s="114" t="s">
        <v>3373</v>
      </c>
      <c r="G263" s="114">
        <v>0</v>
      </c>
      <c r="H263" s="114" t="s">
        <v>71</v>
      </c>
      <c r="I263" s="110" t="s">
        <v>64</v>
      </c>
      <c r="J263" s="115" t="s">
        <v>81</v>
      </c>
      <c r="K263" s="120" t="s">
        <v>3372</v>
      </c>
      <c r="L263" s="118">
        <v>13781200</v>
      </c>
      <c r="M263" s="110" t="s">
        <v>66</v>
      </c>
      <c r="N263" s="120" t="s">
        <v>3371</v>
      </c>
      <c r="O263" s="120">
        <v>1083041507</v>
      </c>
      <c r="P263" s="114">
        <v>28</v>
      </c>
      <c r="Q263" s="121">
        <v>45670</v>
      </c>
      <c r="R263" s="120">
        <v>5573604000</v>
      </c>
      <c r="S263" s="121">
        <v>45681</v>
      </c>
      <c r="T263" s="118">
        <v>13781200</v>
      </c>
      <c r="U263" s="114" t="s">
        <v>65</v>
      </c>
      <c r="V263" s="118">
        <v>57461216</v>
      </c>
      <c r="W263" s="111" t="s">
        <v>2193</v>
      </c>
      <c r="X263" s="169">
        <v>45681</v>
      </c>
      <c r="Y263" s="169">
        <v>45681</v>
      </c>
      <c r="Z263" s="169" t="s">
        <v>73</v>
      </c>
      <c r="AA263" s="169">
        <v>45808</v>
      </c>
      <c r="AB263" s="112">
        <f t="shared" si="15"/>
        <v>127</v>
      </c>
      <c r="AC263" s="114">
        <v>0</v>
      </c>
      <c r="AD263" s="277">
        <v>0</v>
      </c>
      <c r="AE263" s="114">
        <v>0</v>
      </c>
      <c r="AF263" s="119" t="s">
        <v>73</v>
      </c>
      <c r="AG263" s="112">
        <f t="shared" si="16"/>
        <v>0</v>
      </c>
      <c r="AH263" s="114">
        <v>0</v>
      </c>
      <c r="AI263" s="118">
        <v>0</v>
      </c>
      <c r="AJ263" s="114" t="s">
        <v>73</v>
      </c>
      <c r="AK263" s="121" t="s">
        <v>73</v>
      </c>
      <c r="AL263" s="114">
        <v>0</v>
      </c>
      <c r="AM263" s="121" t="s">
        <v>73</v>
      </c>
      <c r="AN263" s="121" t="s">
        <v>73</v>
      </c>
      <c r="AO263" s="121" t="s">
        <v>73</v>
      </c>
      <c r="AP263" s="112">
        <f t="shared" si="17"/>
        <v>0</v>
      </c>
      <c r="AQ263" s="112">
        <f>+L263+AD263-AI263</f>
        <v>13781200</v>
      </c>
      <c r="AR263" s="114" t="s">
        <v>65</v>
      </c>
      <c r="AS263" s="118">
        <v>13781200</v>
      </c>
      <c r="AT263" s="114" t="s">
        <v>93</v>
      </c>
      <c r="AU263" s="118">
        <v>0</v>
      </c>
      <c r="AV263" s="122" t="s">
        <v>73</v>
      </c>
      <c r="AW263" s="285">
        <v>6312000</v>
      </c>
      <c r="AX263" s="200">
        <f t="shared" si="18"/>
        <v>7469200</v>
      </c>
      <c r="AY263" s="123">
        <f t="shared" si="19"/>
        <v>0.4580152671755725</v>
      </c>
      <c r="AZ263" s="124">
        <v>0.4580152671755725</v>
      </c>
      <c r="BA263" s="122" t="s">
        <v>73</v>
      </c>
      <c r="BB263" s="114" t="s">
        <v>94</v>
      </c>
      <c r="BC263" s="120" t="s">
        <v>3370</v>
      </c>
      <c r="BD263" s="110" t="s">
        <v>65</v>
      </c>
      <c r="BE263" s="110" t="s">
        <v>65</v>
      </c>
    </row>
    <row r="264" spans="2:57" x14ac:dyDescent="0.25">
      <c r="B264" s="110">
        <v>2025</v>
      </c>
      <c r="C264" s="110">
        <v>891780111</v>
      </c>
      <c r="D264" s="110" t="s">
        <v>63</v>
      </c>
      <c r="E264" s="114" t="s">
        <v>3369</v>
      </c>
      <c r="F264" s="114" t="s">
        <v>3368</v>
      </c>
      <c r="G264" s="114">
        <v>0</v>
      </c>
      <c r="H264" s="114" t="s">
        <v>71</v>
      </c>
      <c r="I264" s="110" t="s">
        <v>64</v>
      </c>
      <c r="J264" s="115" t="s">
        <v>81</v>
      </c>
      <c r="K264" s="120" t="s">
        <v>1750</v>
      </c>
      <c r="L264" s="118">
        <v>9825000</v>
      </c>
      <c r="M264" s="110" t="s">
        <v>66</v>
      </c>
      <c r="N264" s="120" t="s">
        <v>3367</v>
      </c>
      <c r="O264" s="120">
        <v>1004347619</v>
      </c>
      <c r="P264" s="114">
        <v>27</v>
      </c>
      <c r="Q264" s="121">
        <v>45670</v>
      </c>
      <c r="R264" s="120">
        <v>2494141000</v>
      </c>
      <c r="S264" s="121">
        <v>45681</v>
      </c>
      <c r="T264" s="118">
        <v>9825000</v>
      </c>
      <c r="U264" s="114" t="s">
        <v>65</v>
      </c>
      <c r="V264" s="118">
        <v>7633817</v>
      </c>
      <c r="W264" s="111" t="s">
        <v>1586</v>
      </c>
      <c r="X264" s="169">
        <v>45681</v>
      </c>
      <c r="Y264" s="169">
        <v>45681</v>
      </c>
      <c r="Z264" s="169" t="s">
        <v>73</v>
      </c>
      <c r="AA264" s="169">
        <v>45808</v>
      </c>
      <c r="AB264" s="112">
        <f t="shared" ref="AB264:AB327" si="20">+IF(Z264="1800-01-01",AA264-Y264,AA264-Z264)</f>
        <v>127</v>
      </c>
      <c r="AC264" s="114">
        <v>0</v>
      </c>
      <c r="AD264" s="277">
        <v>0</v>
      </c>
      <c r="AE264" s="114">
        <v>0</v>
      </c>
      <c r="AF264" s="119" t="s">
        <v>73</v>
      </c>
      <c r="AG264" s="112">
        <f t="shared" ref="AG264:AG327" si="21">+IF(AF264="1800-01-01",0,AF264-AA264)</f>
        <v>0</v>
      </c>
      <c r="AH264" s="114">
        <v>0</v>
      </c>
      <c r="AI264" s="118">
        <v>0</v>
      </c>
      <c r="AJ264" s="114" t="s">
        <v>73</v>
      </c>
      <c r="AK264" s="121" t="s">
        <v>73</v>
      </c>
      <c r="AL264" s="114">
        <v>0</v>
      </c>
      <c r="AM264" s="121" t="s">
        <v>73</v>
      </c>
      <c r="AN264" s="121" t="s">
        <v>73</v>
      </c>
      <c r="AO264" s="121" t="s">
        <v>73</v>
      </c>
      <c r="AP264" s="112">
        <f t="shared" ref="AP264:AP327" si="22">+IF(AM264="1800-01-01",0,AN264-AM264)</f>
        <v>0</v>
      </c>
      <c r="AQ264" s="112">
        <f>+L264+AD264-AI264</f>
        <v>9825000</v>
      </c>
      <c r="AR264" s="114" t="s">
        <v>65</v>
      </c>
      <c r="AS264" s="118">
        <v>9825000</v>
      </c>
      <c r="AT264" s="114" t="s">
        <v>93</v>
      </c>
      <c r="AU264" s="118">
        <v>0</v>
      </c>
      <c r="AV264" s="122" t="s">
        <v>73</v>
      </c>
      <c r="AW264" s="285">
        <v>4500000</v>
      </c>
      <c r="AX264" s="200">
        <f t="shared" ref="AX264:AX327" si="23">AQ264-AW264</f>
        <v>5325000</v>
      </c>
      <c r="AY264" s="123">
        <f t="shared" ref="AY264:AY327" si="24">+IFERROR(AW264/AQ264,"_")</f>
        <v>0.4580152671755725</v>
      </c>
      <c r="AZ264" s="124">
        <v>0.4580152671755725</v>
      </c>
      <c r="BA264" s="122" t="s">
        <v>73</v>
      </c>
      <c r="BB264" s="114" t="s">
        <v>94</v>
      </c>
      <c r="BC264" s="120" t="s">
        <v>3366</v>
      </c>
      <c r="BD264" s="110" t="s">
        <v>65</v>
      </c>
      <c r="BE264" s="110" t="s">
        <v>65</v>
      </c>
    </row>
    <row r="265" spans="2:57" x14ac:dyDescent="0.25">
      <c r="B265" s="110">
        <v>2025</v>
      </c>
      <c r="C265" s="110">
        <v>891780111</v>
      </c>
      <c r="D265" s="110" t="s">
        <v>63</v>
      </c>
      <c r="E265" s="114" t="s">
        <v>3365</v>
      </c>
      <c r="F265" s="114" t="s">
        <v>3364</v>
      </c>
      <c r="G265" s="114">
        <v>0</v>
      </c>
      <c r="H265" s="114" t="s">
        <v>71</v>
      </c>
      <c r="I265" s="110" t="s">
        <v>64</v>
      </c>
      <c r="J265" s="115" t="s">
        <v>81</v>
      </c>
      <c r="K265" s="120" t="s">
        <v>1750</v>
      </c>
      <c r="L265" s="118">
        <v>9825000</v>
      </c>
      <c r="M265" s="110" t="s">
        <v>66</v>
      </c>
      <c r="N265" s="120" t="s">
        <v>3363</v>
      </c>
      <c r="O265" s="120">
        <v>1082983512</v>
      </c>
      <c r="P265" s="114">
        <v>27</v>
      </c>
      <c r="Q265" s="121">
        <v>45670</v>
      </c>
      <c r="R265" s="120">
        <v>2494141000</v>
      </c>
      <c r="S265" s="121">
        <v>45681</v>
      </c>
      <c r="T265" s="118">
        <v>9825000</v>
      </c>
      <c r="U265" s="114" t="s">
        <v>65</v>
      </c>
      <c r="V265" s="118">
        <v>7633817</v>
      </c>
      <c r="W265" s="111" t="s">
        <v>1586</v>
      </c>
      <c r="X265" s="169">
        <v>45681</v>
      </c>
      <c r="Y265" s="169">
        <v>45681</v>
      </c>
      <c r="Z265" s="169" t="s">
        <v>73</v>
      </c>
      <c r="AA265" s="169">
        <v>45808</v>
      </c>
      <c r="AB265" s="112">
        <f t="shared" si="20"/>
        <v>127</v>
      </c>
      <c r="AC265" s="114">
        <v>0</v>
      </c>
      <c r="AD265" s="277">
        <v>0</v>
      </c>
      <c r="AE265" s="114">
        <v>0</v>
      </c>
      <c r="AF265" s="119" t="s">
        <v>73</v>
      </c>
      <c r="AG265" s="112">
        <f t="shared" si="21"/>
        <v>0</v>
      </c>
      <c r="AH265" s="114">
        <v>0</v>
      </c>
      <c r="AI265" s="118">
        <v>0</v>
      </c>
      <c r="AJ265" s="114" t="s">
        <v>73</v>
      </c>
      <c r="AK265" s="121" t="s">
        <v>73</v>
      </c>
      <c r="AL265" s="114">
        <v>0</v>
      </c>
      <c r="AM265" s="121" t="s">
        <v>73</v>
      </c>
      <c r="AN265" s="121" t="s">
        <v>73</v>
      </c>
      <c r="AO265" s="121" t="s">
        <v>73</v>
      </c>
      <c r="AP265" s="112">
        <f t="shared" si="22"/>
        <v>0</v>
      </c>
      <c r="AQ265" s="112">
        <f>+L265+AD265-AI265</f>
        <v>9825000</v>
      </c>
      <c r="AR265" s="114" t="s">
        <v>65</v>
      </c>
      <c r="AS265" s="118">
        <v>9825000</v>
      </c>
      <c r="AT265" s="114" t="s">
        <v>93</v>
      </c>
      <c r="AU265" s="118">
        <v>0</v>
      </c>
      <c r="AV265" s="122" t="s">
        <v>73</v>
      </c>
      <c r="AW265" s="285">
        <v>4500000</v>
      </c>
      <c r="AX265" s="200">
        <f t="shared" si="23"/>
        <v>5325000</v>
      </c>
      <c r="AY265" s="123">
        <f t="shared" si="24"/>
        <v>0.4580152671755725</v>
      </c>
      <c r="AZ265" s="124">
        <v>0.4580152671755725</v>
      </c>
      <c r="BA265" s="122" t="s">
        <v>73</v>
      </c>
      <c r="BB265" s="114" t="s">
        <v>94</v>
      </c>
      <c r="BC265" s="120" t="s">
        <v>3362</v>
      </c>
      <c r="BD265" s="110" t="s">
        <v>65</v>
      </c>
      <c r="BE265" s="110" t="s">
        <v>65</v>
      </c>
    </row>
    <row r="266" spans="2:57" x14ac:dyDescent="0.25">
      <c r="B266" s="110">
        <v>2025</v>
      </c>
      <c r="C266" s="110">
        <v>891780111</v>
      </c>
      <c r="D266" s="110" t="s">
        <v>63</v>
      </c>
      <c r="E266" s="114" t="s">
        <v>3361</v>
      </c>
      <c r="F266" s="114" t="s">
        <v>3360</v>
      </c>
      <c r="G266" s="114">
        <v>0</v>
      </c>
      <c r="H266" s="114" t="s">
        <v>71</v>
      </c>
      <c r="I266" s="110" t="s">
        <v>64</v>
      </c>
      <c r="J266" s="115" t="s">
        <v>81</v>
      </c>
      <c r="K266" s="120" t="s">
        <v>3359</v>
      </c>
      <c r="L266" s="118">
        <v>9825000</v>
      </c>
      <c r="M266" s="110" t="s">
        <v>66</v>
      </c>
      <c r="N266" s="120" t="s">
        <v>3358</v>
      </c>
      <c r="O266" s="120">
        <v>57432482</v>
      </c>
      <c r="P266" s="114">
        <v>27</v>
      </c>
      <c r="Q266" s="121">
        <v>45670</v>
      </c>
      <c r="R266" s="120">
        <v>2494141000</v>
      </c>
      <c r="S266" s="121">
        <v>45681</v>
      </c>
      <c r="T266" s="118">
        <v>9825000</v>
      </c>
      <c r="U266" s="114" t="s">
        <v>65</v>
      </c>
      <c r="V266" s="118">
        <v>8742360</v>
      </c>
      <c r="W266" s="111" t="s">
        <v>3227</v>
      </c>
      <c r="X266" s="169">
        <v>45681</v>
      </c>
      <c r="Y266" s="169">
        <v>45681</v>
      </c>
      <c r="Z266" s="169" t="s">
        <v>73</v>
      </c>
      <c r="AA266" s="169">
        <v>45808</v>
      </c>
      <c r="AB266" s="112">
        <f t="shared" si="20"/>
        <v>127</v>
      </c>
      <c r="AC266" s="114">
        <v>0</v>
      </c>
      <c r="AD266" s="277">
        <v>0</v>
      </c>
      <c r="AE266" s="114">
        <v>0</v>
      </c>
      <c r="AF266" s="119" t="s">
        <v>73</v>
      </c>
      <c r="AG266" s="112">
        <f t="shared" si="21"/>
        <v>0</v>
      </c>
      <c r="AH266" s="114">
        <v>0</v>
      </c>
      <c r="AI266" s="118">
        <v>0</v>
      </c>
      <c r="AJ266" s="114" t="s">
        <v>73</v>
      </c>
      <c r="AK266" s="121" t="s">
        <v>73</v>
      </c>
      <c r="AL266" s="114">
        <v>0</v>
      </c>
      <c r="AM266" s="121" t="s">
        <v>73</v>
      </c>
      <c r="AN266" s="121" t="s">
        <v>73</v>
      </c>
      <c r="AO266" s="121" t="s">
        <v>73</v>
      </c>
      <c r="AP266" s="112">
        <f t="shared" si="22"/>
        <v>0</v>
      </c>
      <c r="AQ266" s="112">
        <f>+L266+AD266-AI266</f>
        <v>9825000</v>
      </c>
      <c r="AR266" s="114" t="s">
        <v>65</v>
      </c>
      <c r="AS266" s="118">
        <v>9825000</v>
      </c>
      <c r="AT266" s="114" t="s">
        <v>93</v>
      </c>
      <c r="AU266" s="118">
        <v>0</v>
      </c>
      <c r="AV266" s="122" t="s">
        <v>73</v>
      </c>
      <c r="AW266" s="285">
        <v>4500000</v>
      </c>
      <c r="AX266" s="200">
        <f t="shared" si="23"/>
        <v>5325000</v>
      </c>
      <c r="AY266" s="123">
        <f t="shared" si="24"/>
        <v>0.4580152671755725</v>
      </c>
      <c r="AZ266" s="124">
        <v>0.4580152671755725</v>
      </c>
      <c r="BA266" s="122" t="s">
        <v>73</v>
      </c>
      <c r="BB266" s="114" t="s">
        <v>94</v>
      </c>
      <c r="BC266" s="120" t="s">
        <v>3357</v>
      </c>
      <c r="BD266" s="110" t="s">
        <v>65</v>
      </c>
      <c r="BE266" s="110" t="s">
        <v>65</v>
      </c>
    </row>
    <row r="267" spans="2:57" x14ac:dyDescent="0.25">
      <c r="B267" s="110">
        <v>2025</v>
      </c>
      <c r="C267" s="110">
        <v>891780111</v>
      </c>
      <c r="D267" s="110" t="s">
        <v>63</v>
      </c>
      <c r="E267" s="114" t="s">
        <v>3356</v>
      </c>
      <c r="F267" s="114" t="s">
        <v>3355</v>
      </c>
      <c r="G267" s="114">
        <v>0</v>
      </c>
      <c r="H267" s="114" t="s">
        <v>71</v>
      </c>
      <c r="I267" s="110" t="s">
        <v>64</v>
      </c>
      <c r="J267" s="115" t="s">
        <v>81</v>
      </c>
      <c r="K267" s="120" t="s">
        <v>3354</v>
      </c>
      <c r="L267" s="118">
        <v>15739800</v>
      </c>
      <c r="M267" s="110" t="s">
        <v>66</v>
      </c>
      <c r="N267" s="120" t="s">
        <v>3353</v>
      </c>
      <c r="O267" s="120">
        <v>1084789581</v>
      </c>
      <c r="P267" s="114">
        <v>28</v>
      </c>
      <c r="Q267" s="121">
        <v>45670</v>
      </c>
      <c r="R267" s="120">
        <v>5573604000</v>
      </c>
      <c r="S267" s="121">
        <v>45681</v>
      </c>
      <c r="T267" s="118">
        <v>15739800</v>
      </c>
      <c r="U267" s="114" t="s">
        <v>65</v>
      </c>
      <c r="V267" s="118">
        <v>57461777</v>
      </c>
      <c r="W267" s="111" t="s">
        <v>3331</v>
      </c>
      <c r="X267" s="169">
        <v>45681</v>
      </c>
      <c r="Y267" s="169">
        <v>45681</v>
      </c>
      <c r="Z267" s="169" t="s">
        <v>73</v>
      </c>
      <c r="AA267" s="169">
        <v>45808</v>
      </c>
      <c r="AB267" s="112">
        <f t="shared" si="20"/>
        <v>127</v>
      </c>
      <c r="AC267" s="114">
        <v>0</v>
      </c>
      <c r="AD267" s="277">
        <v>0</v>
      </c>
      <c r="AE267" s="114">
        <v>0</v>
      </c>
      <c r="AF267" s="119" t="s">
        <v>73</v>
      </c>
      <c r="AG267" s="112">
        <f t="shared" si="21"/>
        <v>0</v>
      </c>
      <c r="AH267" s="114">
        <v>0</v>
      </c>
      <c r="AI267" s="118">
        <v>0</v>
      </c>
      <c r="AJ267" s="114" t="s">
        <v>73</v>
      </c>
      <c r="AK267" s="121" t="s">
        <v>73</v>
      </c>
      <c r="AL267" s="114">
        <v>0</v>
      </c>
      <c r="AM267" s="121" t="s">
        <v>73</v>
      </c>
      <c r="AN267" s="121" t="s">
        <v>73</v>
      </c>
      <c r="AO267" s="121" t="s">
        <v>73</v>
      </c>
      <c r="AP267" s="112">
        <f t="shared" si="22"/>
        <v>0</v>
      </c>
      <c r="AQ267" s="112">
        <f>+L267+AD267-AI267</f>
        <v>15739800</v>
      </c>
      <c r="AR267" s="114" t="s">
        <v>65</v>
      </c>
      <c r="AS267" s="118">
        <v>15739800</v>
      </c>
      <c r="AT267" s="114" t="s">
        <v>93</v>
      </c>
      <c r="AU267" s="118">
        <v>0</v>
      </c>
      <c r="AV267" s="122" t="s">
        <v>73</v>
      </c>
      <c r="AW267" s="285">
        <v>6944000</v>
      </c>
      <c r="AX267" s="200">
        <f t="shared" si="23"/>
        <v>8795800</v>
      </c>
      <c r="AY267" s="123">
        <f t="shared" si="24"/>
        <v>0.4411746019644468</v>
      </c>
      <c r="AZ267" s="124">
        <v>0.4411746019644468</v>
      </c>
      <c r="BA267" s="122" t="s">
        <v>73</v>
      </c>
      <c r="BB267" s="114" t="s">
        <v>94</v>
      </c>
      <c r="BC267" s="120" t="s">
        <v>3352</v>
      </c>
      <c r="BD267" s="110" t="s">
        <v>65</v>
      </c>
      <c r="BE267" s="110" t="s">
        <v>65</v>
      </c>
    </row>
    <row r="268" spans="2:57" x14ac:dyDescent="0.25">
      <c r="B268" s="110">
        <v>2025</v>
      </c>
      <c r="C268" s="110">
        <v>891780111</v>
      </c>
      <c r="D268" s="110" t="s">
        <v>63</v>
      </c>
      <c r="E268" s="114" t="s">
        <v>3351</v>
      </c>
      <c r="F268" s="114" t="s">
        <v>3350</v>
      </c>
      <c r="G268" s="114">
        <v>0</v>
      </c>
      <c r="H268" s="114" t="s">
        <v>71</v>
      </c>
      <c r="I268" s="110" t="s">
        <v>64</v>
      </c>
      <c r="J268" s="115" t="s">
        <v>81</v>
      </c>
      <c r="K268" s="120" t="s">
        <v>3349</v>
      </c>
      <c r="L268" s="118">
        <v>15739800</v>
      </c>
      <c r="M268" s="110" t="s">
        <v>66</v>
      </c>
      <c r="N268" s="120" t="s">
        <v>3348</v>
      </c>
      <c r="O268" s="120">
        <v>1084742720</v>
      </c>
      <c r="P268" s="114">
        <v>28</v>
      </c>
      <c r="Q268" s="121">
        <v>45670</v>
      </c>
      <c r="R268" s="120">
        <v>5573604000</v>
      </c>
      <c r="S268" s="121">
        <v>45681</v>
      </c>
      <c r="T268" s="118">
        <v>15739800</v>
      </c>
      <c r="U268" s="114" t="s">
        <v>65</v>
      </c>
      <c r="V268" s="118">
        <v>57461777</v>
      </c>
      <c r="W268" s="111" t="s">
        <v>3331</v>
      </c>
      <c r="X268" s="169">
        <v>45681</v>
      </c>
      <c r="Y268" s="169">
        <v>45681</v>
      </c>
      <c r="Z268" s="169" t="s">
        <v>73</v>
      </c>
      <c r="AA268" s="169">
        <v>45808</v>
      </c>
      <c r="AB268" s="112">
        <f t="shared" si="20"/>
        <v>127</v>
      </c>
      <c r="AC268" s="114">
        <v>0</v>
      </c>
      <c r="AD268" s="277">
        <v>0</v>
      </c>
      <c r="AE268" s="114">
        <v>0</v>
      </c>
      <c r="AF268" s="119" t="s">
        <v>73</v>
      </c>
      <c r="AG268" s="112">
        <f t="shared" si="21"/>
        <v>0</v>
      </c>
      <c r="AH268" s="114">
        <v>0</v>
      </c>
      <c r="AI268" s="118">
        <v>0</v>
      </c>
      <c r="AJ268" s="114" t="s">
        <v>73</v>
      </c>
      <c r="AK268" s="121" t="s">
        <v>73</v>
      </c>
      <c r="AL268" s="114">
        <v>0</v>
      </c>
      <c r="AM268" s="121" t="s">
        <v>73</v>
      </c>
      <c r="AN268" s="121" t="s">
        <v>73</v>
      </c>
      <c r="AO268" s="121" t="s">
        <v>73</v>
      </c>
      <c r="AP268" s="112">
        <f t="shared" si="22"/>
        <v>0</v>
      </c>
      <c r="AQ268" s="112">
        <f>+L268+AD268-AI268</f>
        <v>15739800</v>
      </c>
      <c r="AR268" s="114" t="s">
        <v>65</v>
      </c>
      <c r="AS268" s="118">
        <v>15739800</v>
      </c>
      <c r="AT268" s="114" t="s">
        <v>93</v>
      </c>
      <c r="AU268" s="118">
        <v>0</v>
      </c>
      <c r="AV268" s="122" t="s">
        <v>73</v>
      </c>
      <c r="AW268" s="285">
        <v>6944000</v>
      </c>
      <c r="AX268" s="200">
        <f t="shared" si="23"/>
        <v>8795800</v>
      </c>
      <c r="AY268" s="123">
        <f t="shared" si="24"/>
        <v>0.4411746019644468</v>
      </c>
      <c r="AZ268" s="124">
        <v>0.4411746019644468</v>
      </c>
      <c r="BA268" s="122" t="s">
        <v>73</v>
      </c>
      <c r="BB268" s="114" t="s">
        <v>94</v>
      </c>
      <c r="BC268" s="120" t="s">
        <v>3347</v>
      </c>
      <c r="BD268" s="110" t="s">
        <v>65</v>
      </c>
      <c r="BE268" s="110" t="s">
        <v>65</v>
      </c>
    </row>
    <row r="269" spans="2:57" x14ac:dyDescent="0.25">
      <c r="B269" s="110">
        <v>2025</v>
      </c>
      <c r="C269" s="110">
        <v>891780111</v>
      </c>
      <c r="D269" s="110" t="s">
        <v>63</v>
      </c>
      <c r="E269" s="114" t="s">
        <v>3346</v>
      </c>
      <c r="F269" s="114" t="s">
        <v>3345</v>
      </c>
      <c r="G269" s="114">
        <v>0</v>
      </c>
      <c r="H269" s="114" t="s">
        <v>71</v>
      </c>
      <c r="I269" s="110" t="s">
        <v>64</v>
      </c>
      <c r="J269" s="115" t="s">
        <v>81</v>
      </c>
      <c r="K269" s="120" t="s">
        <v>3344</v>
      </c>
      <c r="L269" s="118">
        <v>17630000</v>
      </c>
      <c r="M269" s="110" t="s">
        <v>66</v>
      </c>
      <c r="N269" s="120" t="s">
        <v>3343</v>
      </c>
      <c r="O269" s="120">
        <v>52385148</v>
      </c>
      <c r="P269" s="114">
        <v>28</v>
      </c>
      <c r="Q269" s="121">
        <v>45670</v>
      </c>
      <c r="R269" s="120">
        <v>5573604000</v>
      </c>
      <c r="S269" s="121">
        <v>45681</v>
      </c>
      <c r="T269" s="118">
        <v>17630000</v>
      </c>
      <c r="U269" s="114" t="s">
        <v>65</v>
      </c>
      <c r="V269" s="118">
        <v>429946</v>
      </c>
      <c r="W269" s="111" t="s">
        <v>3337</v>
      </c>
      <c r="X269" s="169">
        <v>45681</v>
      </c>
      <c r="Y269" s="169">
        <v>45681</v>
      </c>
      <c r="Z269" s="169" t="s">
        <v>73</v>
      </c>
      <c r="AA269" s="169">
        <v>45808</v>
      </c>
      <c r="AB269" s="112">
        <f t="shared" si="20"/>
        <v>127</v>
      </c>
      <c r="AC269" s="114">
        <v>0</v>
      </c>
      <c r="AD269" s="277">
        <v>0</v>
      </c>
      <c r="AE269" s="114">
        <v>0</v>
      </c>
      <c r="AF269" s="119" t="s">
        <v>73</v>
      </c>
      <c r="AG269" s="112">
        <f t="shared" si="21"/>
        <v>0</v>
      </c>
      <c r="AH269" s="114">
        <v>1</v>
      </c>
      <c r="AI269" s="118">
        <v>16400000</v>
      </c>
      <c r="AJ269" s="169">
        <v>45693</v>
      </c>
      <c r="AK269" s="121">
        <v>45693</v>
      </c>
      <c r="AL269" s="114">
        <v>0</v>
      </c>
      <c r="AM269" s="121" t="s">
        <v>73</v>
      </c>
      <c r="AN269" s="121" t="s">
        <v>73</v>
      </c>
      <c r="AO269" s="121" t="s">
        <v>73</v>
      </c>
      <c r="AP269" s="112">
        <f t="shared" si="22"/>
        <v>0</v>
      </c>
      <c r="AQ269" s="112">
        <f>+L269+AD269-AI269</f>
        <v>1230000</v>
      </c>
      <c r="AR269" s="114" t="s">
        <v>65</v>
      </c>
      <c r="AS269" s="118">
        <v>1230000</v>
      </c>
      <c r="AT269" s="114" t="s">
        <v>93</v>
      </c>
      <c r="AU269" s="118">
        <v>0</v>
      </c>
      <c r="AV269" s="122" t="s">
        <v>73</v>
      </c>
      <c r="AW269" s="285">
        <v>0</v>
      </c>
      <c r="AX269" s="200">
        <f t="shared" si="23"/>
        <v>1230000</v>
      </c>
      <c r="AY269" s="123">
        <f t="shared" si="24"/>
        <v>0</v>
      </c>
      <c r="AZ269" s="124">
        <v>0</v>
      </c>
      <c r="BA269" s="122" t="s">
        <v>73</v>
      </c>
      <c r="BB269" s="114" t="s">
        <v>1146</v>
      </c>
      <c r="BC269" s="120" t="s">
        <v>3342</v>
      </c>
      <c r="BD269" s="110" t="s">
        <v>65</v>
      </c>
      <c r="BE269" s="110" t="s">
        <v>65</v>
      </c>
    </row>
    <row r="270" spans="2:57" x14ac:dyDescent="0.25">
      <c r="B270" s="110">
        <v>2025</v>
      </c>
      <c r="C270" s="110">
        <v>891780111</v>
      </c>
      <c r="D270" s="110" t="s">
        <v>63</v>
      </c>
      <c r="E270" s="114" t="s">
        <v>3341</v>
      </c>
      <c r="F270" s="114" t="s">
        <v>3340</v>
      </c>
      <c r="G270" s="114">
        <v>0</v>
      </c>
      <c r="H270" s="114" t="s">
        <v>71</v>
      </c>
      <c r="I270" s="110" t="s">
        <v>64</v>
      </c>
      <c r="J270" s="115" t="s">
        <v>81</v>
      </c>
      <c r="K270" s="120" t="s">
        <v>3339</v>
      </c>
      <c r="L270" s="118">
        <v>17630000</v>
      </c>
      <c r="M270" s="110" t="s">
        <v>66</v>
      </c>
      <c r="N270" s="120" t="s">
        <v>3338</v>
      </c>
      <c r="O270" s="120">
        <v>36722139</v>
      </c>
      <c r="P270" s="114">
        <v>28</v>
      </c>
      <c r="Q270" s="121">
        <v>45670</v>
      </c>
      <c r="R270" s="120">
        <v>5573604000</v>
      </c>
      <c r="S270" s="121">
        <v>45681</v>
      </c>
      <c r="T270" s="118">
        <v>17630000</v>
      </c>
      <c r="U270" s="114" t="s">
        <v>65</v>
      </c>
      <c r="V270" s="118">
        <v>429946</v>
      </c>
      <c r="W270" s="111" t="s">
        <v>3337</v>
      </c>
      <c r="X270" s="169">
        <v>45681</v>
      </c>
      <c r="Y270" s="169">
        <v>45681</v>
      </c>
      <c r="Z270" s="169" t="s">
        <v>73</v>
      </c>
      <c r="AA270" s="169">
        <v>45808</v>
      </c>
      <c r="AB270" s="112">
        <f t="shared" si="20"/>
        <v>127</v>
      </c>
      <c r="AC270" s="114">
        <v>0</v>
      </c>
      <c r="AD270" s="277">
        <v>0</v>
      </c>
      <c r="AE270" s="114">
        <v>0</v>
      </c>
      <c r="AF270" s="119" t="s">
        <v>73</v>
      </c>
      <c r="AG270" s="112">
        <f t="shared" si="21"/>
        <v>0</v>
      </c>
      <c r="AH270" s="114">
        <v>0</v>
      </c>
      <c r="AI270" s="118">
        <v>0</v>
      </c>
      <c r="AJ270" s="114" t="s">
        <v>73</v>
      </c>
      <c r="AK270" s="121" t="s">
        <v>73</v>
      </c>
      <c r="AL270" s="114">
        <v>0</v>
      </c>
      <c r="AM270" s="121" t="s">
        <v>73</v>
      </c>
      <c r="AN270" s="121" t="s">
        <v>73</v>
      </c>
      <c r="AO270" s="121" t="s">
        <v>73</v>
      </c>
      <c r="AP270" s="112">
        <f t="shared" si="22"/>
        <v>0</v>
      </c>
      <c r="AQ270" s="112">
        <f>+L270+AD270-AI270</f>
        <v>17630000</v>
      </c>
      <c r="AR270" s="114" t="s">
        <v>65</v>
      </c>
      <c r="AS270" s="118">
        <v>17630000</v>
      </c>
      <c r="AT270" s="114" t="s">
        <v>93</v>
      </c>
      <c r="AU270" s="118">
        <v>0</v>
      </c>
      <c r="AV270" s="122" t="s">
        <v>73</v>
      </c>
      <c r="AW270" s="285">
        <v>8200000</v>
      </c>
      <c r="AX270" s="200">
        <f t="shared" si="23"/>
        <v>9430000</v>
      </c>
      <c r="AY270" s="123">
        <f t="shared" si="24"/>
        <v>0.46511627906976744</v>
      </c>
      <c r="AZ270" s="124">
        <v>0.46511627906976744</v>
      </c>
      <c r="BA270" s="122" t="s">
        <v>73</v>
      </c>
      <c r="BB270" s="114" t="s">
        <v>94</v>
      </c>
      <c r="BC270" s="120" t="s">
        <v>3336</v>
      </c>
      <c r="BD270" s="110" t="s">
        <v>65</v>
      </c>
      <c r="BE270" s="110" t="s">
        <v>65</v>
      </c>
    </row>
    <row r="271" spans="2:57" x14ac:dyDescent="0.25">
      <c r="B271" s="110">
        <v>2025</v>
      </c>
      <c r="C271" s="110">
        <v>891780111</v>
      </c>
      <c r="D271" s="110" t="s">
        <v>63</v>
      </c>
      <c r="E271" s="114" t="s">
        <v>3335</v>
      </c>
      <c r="F271" s="114" t="s">
        <v>3334</v>
      </c>
      <c r="G271" s="114">
        <v>0</v>
      </c>
      <c r="H271" s="114" t="s">
        <v>71</v>
      </c>
      <c r="I271" s="110" t="s">
        <v>64</v>
      </c>
      <c r="J271" s="115" t="s">
        <v>81</v>
      </c>
      <c r="K271" s="120" t="s">
        <v>3333</v>
      </c>
      <c r="L271" s="118">
        <v>15739800</v>
      </c>
      <c r="M271" s="110" t="s">
        <v>66</v>
      </c>
      <c r="N271" s="120" t="s">
        <v>3332</v>
      </c>
      <c r="O271" s="120">
        <v>1083035488</v>
      </c>
      <c r="P271" s="114">
        <v>28</v>
      </c>
      <c r="Q271" s="121">
        <v>45670</v>
      </c>
      <c r="R271" s="120">
        <v>5573604000</v>
      </c>
      <c r="S271" s="121">
        <v>45681</v>
      </c>
      <c r="T271" s="118">
        <v>15739800</v>
      </c>
      <c r="U271" s="114" t="s">
        <v>65</v>
      </c>
      <c r="V271" s="118">
        <v>57461777</v>
      </c>
      <c r="W271" s="111" t="s">
        <v>3331</v>
      </c>
      <c r="X271" s="169">
        <v>45681</v>
      </c>
      <c r="Y271" s="169">
        <v>45681</v>
      </c>
      <c r="Z271" s="169" t="s">
        <v>73</v>
      </c>
      <c r="AA271" s="169">
        <v>45808</v>
      </c>
      <c r="AB271" s="112">
        <f t="shared" si="20"/>
        <v>127</v>
      </c>
      <c r="AC271" s="114">
        <v>0</v>
      </c>
      <c r="AD271" s="277">
        <v>0</v>
      </c>
      <c r="AE271" s="114">
        <v>0</v>
      </c>
      <c r="AF271" s="119" t="s">
        <v>73</v>
      </c>
      <c r="AG271" s="112">
        <f t="shared" si="21"/>
        <v>0</v>
      </c>
      <c r="AH271" s="114">
        <v>0</v>
      </c>
      <c r="AI271" s="118">
        <v>0</v>
      </c>
      <c r="AJ271" s="114" t="s">
        <v>73</v>
      </c>
      <c r="AK271" s="121" t="s">
        <v>73</v>
      </c>
      <c r="AL271" s="114">
        <v>0</v>
      </c>
      <c r="AM271" s="121" t="s">
        <v>73</v>
      </c>
      <c r="AN271" s="121" t="s">
        <v>73</v>
      </c>
      <c r="AO271" s="121" t="s">
        <v>73</v>
      </c>
      <c r="AP271" s="112">
        <f t="shared" si="22"/>
        <v>0</v>
      </c>
      <c r="AQ271" s="112">
        <f>+L271+AD271-AI271</f>
        <v>15739800</v>
      </c>
      <c r="AR271" s="114" t="s">
        <v>65</v>
      </c>
      <c r="AS271" s="118">
        <v>15739800</v>
      </c>
      <c r="AT271" s="114" t="s">
        <v>93</v>
      </c>
      <c r="AU271" s="118">
        <v>0</v>
      </c>
      <c r="AV271" s="122" t="s">
        <v>73</v>
      </c>
      <c r="AW271" s="285">
        <v>6944000</v>
      </c>
      <c r="AX271" s="200">
        <f t="shared" si="23"/>
        <v>8795800</v>
      </c>
      <c r="AY271" s="123">
        <f t="shared" si="24"/>
        <v>0.4411746019644468</v>
      </c>
      <c r="AZ271" s="124">
        <v>0.4411746019644468</v>
      </c>
      <c r="BA271" s="122" t="s">
        <v>73</v>
      </c>
      <c r="BB271" s="114" t="s">
        <v>94</v>
      </c>
      <c r="BC271" s="120" t="s">
        <v>3330</v>
      </c>
      <c r="BD271" s="110" t="s">
        <v>65</v>
      </c>
      <c r="BE271" s="110" t="s">
        <v>65</v>
      </c>
    </row>
    <row r="272" spans="2:57" x14ac:dyDescent="0.25">
      <c r="B272" s="110">
        <v>2025</v>
      </c>
      <c r="C272" s="110">
        <v>891780111</v>
      </c>
      <c r="D272" s="110" t="s">
        <v>63</v>
      </c>
      <c r="E272" s="114" t="s">
        <v>3329</v>
      </c>
      <c r="F272" s="114" t="s">
        <v>3328</v>
      </c>
      <c r="G272" s="114">
        <v>0</v>
      </c>
      <c r="H272" s="114" t="s">
        <v>71</v>
      </c>
      <c r="I272" s="110" t="s">
        <v>64</v>
      </c>
      <c r="J272" s="115" t="s">
        <v>81</v>
      </c>
      <c r="K272" s="120" t="s">
        <v>3327</v>
      </c>
      <c r="L272" s="118">
        <v>15161100</v>
      </c>
      <c r="M272" s="110" t="s">
        <v>66</v>
      </c>
      <c r="N272" s="120" t="s">
        <v>3326</v>
      </c>
      <c r="O272" s="120">
        <v>1216968632</v>
      </c>
      <c r="P272" s="114">
        <v>28</v>
      </c>
      <c r="Q272" s="121">
        <v>45670</v>
      </c>
      <c r="R272" s="120">
        <v>5573604000</v>
      </c>
      <c r="S272" s="121">
        <v>45681</v>
      </c>
      <c r="T272" s="118">
        <v>15161100</v>
      </c>
      <c r="U272" s="114" t="s">
        <v>65</v>
      </c>
      <c r="V272" s="118">
        <v>7633817</v>
      </c>
      <c r="W272" s="111" t="s">
        <v>1586</v>
      </c>
      <c r="X272" s="169">
        <v>45681</v>
      </c>
      <c r="Y272" s="169">
        <v>45681</v>
      </c>
      <c r="Z272" s="169" t="s">
        <v>73</v>
      </c>
      <c r="AA272" s="169">
        <v>45808</v>
      </c>
      <c r="AB272" s="112">
        <f t="shared" si="20"/>
        <v>127</v>
      </c>
      <c r="AC272" s="114">
        <v>0</v>
      </c>
      <c r="AD272" s="277">
        <v>0</v>
      </c>
      <c r="AE272" s="114">
        <v>0</v>
      </c>
      <c r="AF272" s="119" t="s">
        <v>73</v>
      </c>
      <c r="AG272" s="112">
        <f t="shared" si="21"/>
        <v>0</v>
      </c>
      <c r="AH272" s="114">
        <v>0</v>
      </c>
      <c r="AI272" s="118">
        <v>0</v>
      </c>
      <c r="AJ272" s="114" t="s">
        <v>73</v>
      </c>
      <c r="AK272" s="121" t="s">
        <v>73</v>
      </c>
      <c r="AL272" s="114">
        <v>0</v>
      </c>
      <c r="AM272" s="121" t="s">
        <v>73</v>
      </c>
      <c r="AN272" s="121" t="s">
        <v>73</v>
      </c>
      <c r="AO272" s="121" t="s">
        <v>73</v>
      </c>
      <c r="AP272" s="112">
        <f t="shared" si="22"/>
        <v>0</v>
      </c>
      <c r="AQ272" s="112">
        <f>+L272+AD272-AI272</f>
        <v>15161100</v>
      </c>
      <c r="AR272" s="114" t="s">
        <v>65</v>
      </c>
      <c r="AS272" s="118">
        <v>15161100</v>
      </c>
      <c r="AT272" s="114" t="s">
        <v>93</v>
      </c>
      <c r="AU272" s="118">
        <v>0</v>
      </c>
      <c r="AV272" s="122" t="s">
        <v>73</v>
      </c>
      <c r="AW272" s="285">
        <v>6944000</v>
      </c>
      <c r="AX272" s="200">
        <f t="shared" si="23"/>
        <v>8217100</v>
      </c>
      <c r="AY272" s="123">
        <f t="shared" si="24"/>
        <v>0.45801426017901076</v>
      </c>
      <c r="AZ272" s="124">
        <v>0.45801426017901076</v>
      </c>
      <c r="BA272" s="122" t="s">
        <v>73</v>
      </c>
      <c r="BB272" s="114" t="s">
        <v>94</v>
      </c>
      <c r="BC272" s="120" t="s">
        <v>3325</v>
      </c>
      <c r="BD272" s="110" t="s">
        <v>65</v>
      </c>
      <c r="BE272" s="110" t="s">
        <v>65</v>
      </c>
    </row>
    <row r="273" spans="2:57" x14ac:dyDescent="0.25">
      <c r="B273" s="110">
        <v>2025</v>
      </c>
      <c r="C273" s="110">
        <v>891780111</v>
      </c>
      <c r="D273" s="110" t="s">
        <v>63</v>
      </c>
      <c r="E273" s="114" t="s">
        <v>3324</v>
      </c>
      <c r="F273" s="114" t="s">
        <v>3323</v>
      </c>
      <c r="G273" s="114">
        <v>0</v>
      </c>
      <c r="H273" s="114" t="s">
        <v>71</v>
      </c>
      <c r="I273" s="110" t="s">
        <v>64</v>
      </c>
      <c r="J273" s="115" t="s">
        <v>81</v>
      </c>
      <c r="K273" s="120" t="s">
        <v>3322</v>
      </c>
      <c r="L273" s="118">
        <v>13781200</v>
      </c>
      <c r="M273" s="110" t="s">
        <v>66</v>
      </c>
      <c r="N273" s="120" t="s">
        <v>3321</v>
      </c>
      <c r="O273" s="120">
        <v>1143379940</v>
      </c>
      <c r="P273" s="114">
        <v>28</v>
      </c>
      <c r="Q273" s="121">
        <v>45670</v>
      </c>
      <c r="R273" s="120">
        <v>5573604000</v>
      </c>
      <c r="S273" s="121">
        <v>45681</v>
      </c>
      <c r="T273" s="118">
        <v>13781200</v>
      </c>
      <c r="U273" s="114" t="s">
        <v>65</v>
      </c>
      <c r="V273" s="118">
        <v>57461216</v>
      </c>
      <c r="W273" s="111" t="s">
        <v>2193</v>
      </c>
      <c r="X273" s="169">
        <v>45681</v>
      </c>
      <c r="Y273" s="169">
        <v>45681</v>
      </c>
      <c r="Z273" s="169" t="s">
        <v>73</v>
      </c>
      <c r="AA273" s="169">
        <v>45808</v>
      </c>
      <c r="AB273" s="112">
        <f t="shared" si="20"/>
        <v>127</v>
      </c>
      <c r="AC273" s="114">
        <v>0</v>
      </c>
      <c r="AD273" s="277">
        <v>0</v>
      </c>
      <c r="AE273" s="114">
        <v>0</v>
      </c>
      <c r="AF273" s="119" t="s">
        <v>73</v>
      </c>
      <c r="AG273" s="112">
        <f t="shared" si="21"/>
        <v>0</v>
      </c>
      <c r="AH273" s="114">
        <v>0</v>
      </c>
      <c r="AI273" s="118">
        <v>0</v>
      </c>
      <c r="AJ273" s="114" t="s">
        <v>73</v>
      </c>
      <c r="AK273" s="121" t="s">
        <v>73</v>
      </c>
      <c r="AL273" s="114">
        <v>0</v>
      </c>
      <c r="AM273" s="121" t="s">
        <v>73</v>
      </c>
      <c r="AN273" s="121" t="s">
        <v>73</v>
      </c>
      <c r="AO273" s="121" t="s">
        <v>73</v>
      </c>
      <c r="AP273" s="112">
        <f t="shared" si="22"/>
        <v>0</v>
      </c>
      <c r="AQ273" s="112">
        <f>+L273+AD273-AI273</f>
        <v>13781200</v>
      </c>
      <c r="AR273" s="114" t="s">
        <v>65</v>
      </c>
      <c r="AS273" s="118">
        <v>13781200</v>
      </c>
      <c r="AT273" s="114" t="s">
        <v>93</v>
      </c>
      <c r="AU273" s="118">
        <v>0</v>
      </c>
      <c r="AV273" s="122" t="s">
        <v>73</v>
      </c>
      <c r="AW273" s="285">
        <v>6312000</v>
      </c>
      <c r="AX273" s="200">
        <f t="shared" si="23"/>
        <v>7469200</v>
      </c>
      <c r="AY273" s="123">
        <f t="shared" si="24"/>
        <v>0.4580152671755725</v>
      </c>
      <c r="AZ273" s="124">
        <v>0.4580152671755725</v>
      </c>
      <c r="BA273" s="122" t="s">
        <v>73</v>
      </c>
      <c r="BB273" s="114" t="s">
        <v>94</v>
      </c>
      <c r="BC273" s="120" t="s">
        <v>3320</v>
      </c>
      <c r="BD273" s="110" t="s">
        <v>65</v>
      </c>
      <c r="BE273" s="110" t="s">
        <v>65</v>
      </c>
    </row>
    <row r="274" spans="2:57" x14ac:dyDescent="0.25">
      <c r="B274" s="110">
        <v>2025</v>
      </c>
      <c r="C274" s="110">
        <v>891780111</v>
      </c>
      <c r="D274" s="110" t="s">
        <v>63</v>
      </c>
      <c r="E274" s="114" t="s">
        <v>3319</v>
      </c>
      <c r="F274" s="114" t="s">
        <v>3318</v>
      </c>
      <c r="G274" s="114">
        <v>0</v>
      </c>
      <c r="H274" s="114" t="s">
        <v>71</v>
      </c>
      <c r="I274" s="110" t="s">
        <v>64</v>
      </c>
      <c r="J274" s="115" t="s">
        <v>81</v>
      </c>
      <c r="K274" s="120" t="s">
        <v>1750</v>
      </c>
      <c r="L274" s="118">
        <v>9825000</v>
      </c>
      <c r="M274" s="110" t="s">
        <v>66</v>
      </c>
      <c r="N274" s="120" t="s">
        <v>3317</v>
      </c>
      <c r="O274" s="120">
        <v>1082478213</v>
      </c>
      <c r="P274" s="114">
        <v>27</v>
      </c>
      <c r="Q274" s="121">
        <v>45670</v>
      </c>
      <c r="R274" s="120">
        <v>2494141000</v>
      </c>
      <c r="S274" s="121">
        <v>45681</v>
      </c>
      <c r="T274" s="118">
        <v>9825000</v>
      </c>
      <c r="U274" s="114" t="s">
        <v>65</v>
      </c>
      <c r="V274" s="118">
        <v>7633817</v>
      </c>
      <c r="W274" s="111" t="s">
        <v>1586</v>
      </c>
      <c r="X274" s="169">
        <v>45681</v>
      </c>
      <c r="Y274" s="169">
        <v>45681</v>
      </c>
      <c r="Z274" s="169" t="s">
        <v>73</v>
      </c>
      <c r="AA274" s="169">
        <v>45808</v>
      </c>
      <c r="AB274" s="112">
        <f t="shared" si="20"/>
        <v>127</v>
      </c>
      <c r="AC274" s="114">
        <v>0</v>
      </c>
      <c r="AD274" s="277">
        <v>0</v>
      </c>
      <c r="AE274" s="114">
        <v>0</v>
      </c>
      <c r="AF274" s="119" t="s">
        <v>73</v>
      </c>
      <c r="AG274" s="112">
        <f t="shared" si="21"/>
        <v>0</v>
      </c>
      <c r="AH274" s="114">
        <v>0</v>
      </c>
      <c r="AI274" s="118">
        <v>0</v>
      </c>
      <c r="AJ274" s="114" t="s">
        <v>73</v>
      </c>
      <c r="AK274" s="121" t="s">
        <v>73</v>
      </c>
      <c r="AL274" s="114">
        <v>0</v>
      </c>
      <c r="AM274" s="121" t="s">
        <v>73</v>
      </c>
      <c r="AN274" s="121" t="s">
        <v>73</v>
      </c>
      <c r="AO274" s="121" t="s">
        <v>73</v>
      </c>
      <c r="AP274" s="112">
        <f t="shared" si="22"/>
        <v>0</v>
      </c>
      <c r="AQ274" s="112">
        <f>+L274+AD274-AI274</f>
        <v>9825000</v>
      </c>
      <c r="AR274" s="114" t="s">
        <v>65</v>
      </c>
      <c r="AS274" s="118">
        <v>9825000</v>
      </c>
      <c r="AT274" s="114" t="s">
        <v>93</v>
      </c>
      <c r="AU274" s="118">
        <v>0</v>
      </c>
      <c r="AV274" s="122" t="s">
        <v>73</v>
      </c>
      <c r="AW274" s="285">
        <v>4500000</v>
      </c>
      <c r="AX274" s="200">
        <f t="shared" si="23"/>
        <v>5325000</v>
      </c>
      <c r="AY274" s="123">
        <f t="shared" si="24"/>
        <v>0.4580152671755725</v>
      </c>
      <c r="AZ274" s="124">
        <v>0.4580152671755725</v>
      </c>
      <c r="BA274" s="122" t="s">
        <v>73</v>
      </c>
      <c r="BB274" s="114" t="s">
        <v>94</v>
      </c>
      <c r="BC274" s="120" t="s">
        <v>3316</v>
      </c>
      <c r="BD274" s="110" t="s">
        <v>65</v>
      </c>
      <c r="BE274" s="110" t="s">
        <v>65</v>
      </c>
    </row>
    <row r="275" spans="2:57" x14ac:dyDescent="0.25">
      <c r="B275" s="110">
        <v>2025</v>
      </c>
      <c r="C275" s="110">
        <v>891780111</v>
      </c>
      <c r="D275" s="110" t="s">
        <v>63</v>
      </c>
      <c r="E275" s="114" t="s">
        <v>3315</v>
      </c>
      <c r="F275" s="114" t="s">
        <v>3314</v>
      </c>
      <c r="G275" s="114">
        <v>0</v>
      </c>
      <c r="H275" s="114" t="s">
        <v>71</v>
      </c>
      <c r="I275" s="110" t="s">
        <v>64</v>
      </c>
      <c r="J275" s="115" t="s">
        <v>81</v>
      </c>
      <c r="K275" s="120" t="s">
        <v>3313</v>
      </c>
      <c r="L275" s="118">
        <v>14698200</v>
      </c>
      <c r="M275" s="110" t="s">
        <v>66</v>
      </c>
      <c r="N275" s="120" t="s">
        <v>3312</v>
      </c>
      <c r="O275" s="120">
        <v>39672643</v>
      </c>
      <c r="P275" s="114">
        <v>28</v>
      </c>
      <c r="Q275" s="121">
        <v>45670</v>
      </c>
      <c r="R275" s="120">
        <v>5573604000</v>
      </c>
      <c r="S275" s="121">
        <v>45684</v>
      </c>
      <c r="T275" s="118">
        <v>14698200</v>
      </c>
      <c r="U275" s="114" t="s">
        <v>65</v>
      </c>
      <c r="V275" s="118">
        <v>85460949</v>
      </c>
      <c r="W275" s="111" t="s">
        <v>1835</v>
      </c>
      <c r="X275" s="169">
        <v>45684</v>
      </c>
      <c r="Y275" s="169">
        <v>45684</v>
      </c>
      <c r="Z275" s="169" t="s">
        <v>73</v>
      </c>
      <c r="AA275" s="169">
        <v>45808</v>
      </c>
      <c r="AB275" s="112">
        <f t="shared" si="20"/>
        <v>124</v>
      </c>
      <c r="AC275" s="114">
        <v>0</v>
      </c>
      <c r="AD275" s="277">
        <v>0</v>
      </c>
      <c r="AE275" s="114">
        <v>0</v>
      </c>
      <c r="AF275" s="119" t="s">
        <v>73</v>
      </c>
      <c r="AG275" s="112">
        <f t="shared" si="21"/>
        <v>0</v>
      </c>
      <c r="AH275" s="114">
        <v>0</v>
      </c>
      <c r="AI275" s="118">
        <v>0</v>
      </c>
      <c r="AJ275" s="114" t="s">
        <v>73</v>
      </c>
      <c r="AK275" s="121" t="s">
        <v>73</v>
      </c>
      <c r="AL275" s="114">
        <v>0</v>
      </c>
      <c r="AM275" s="121" t="s">
        <v>73</v>
      </c>
      <c r="AN275" s="121" t="s">
        <v>73</v>
      </c>
      <c r="AO275" s="121" t="s">
        <v>73</v>
      </c>
      <c r="AP275" s="112">
        <f t="shared" si="22"/>
        <v>0</v>
      </c>
      <c r="AQ275" s="112">
        <f>+L275+AD275-AI275</f>
        <v>14698200</v>
      </c>
      <c r="AR275" s="114" t="s">
        <v>65</v>
      </c>
      <c r="AS275" s="118">
        <v>14698200</v>
      </c>
      <c r="AT275" s="114" t="s">
        <v>93</v>
      </c>
      <c r="AU275" s="118">
        <v>0</v>
      </c>
      <c r="AV275" s="122" t="s">
        <v>73</v>
      </c>
      <c r="AW275" s="285">
        <v>6944000</v>
      </c>
      <c r="AX275" s="200">
        <f t="shared" si="23"/>
        <v>7754200</v>
      </c>
      <c r="AY275" s="123">
        <f t="shared" si="24"/>
        <v>0.47243880203018057</v>
      </c>
      <c r="AZ275" s="124">
        <v>0.47243880203018057</v>
      </c>
      <c r="BA275" s="122" t="s">
        <v>73</v>
      </c>
      <c r="BB275" s="114" t="s">
        <v>94</v>
      </c>
      <c r="BC275" s="120" t="s">
        <v>3311</v>
      </c>
      <c r="BD275" s="110" t="s">
        <v>65</v>
      </c>
      <c r="BE275" s="110" t="s">
        <v>65</v>
      </c>
    </row>
    <row r="276" spans="2:57" x14ac:dyDescent="0.25">
      <c r="B276" s="110">
        <v>2025</v>
      </c>
      <c r="C276" s="110">
        <v>891780111</v>
      </c>
      <c r="D276" s="110" t="s">
        <v>63</v>
      </c>
      <c r="E276" s="114" t="s">
        <v>3310</v>
      </c>
      <c r="F276" s="114" t="s">
        <v>3309</v>
      </c>
      <c r="G276" s="114">
        <v>0</v>
      </c>
      <c r="H276" s="114" t="s">
        <v>71</v>
      </c>
      <c r="I276" s="110" t="s">
        <v>64</v>
      </c>
      <c r="J276" s="115" t="s">
        <v>81</v>
      </c>
      <c r="K276" s="120" t="s">
        <v>3308</v>
      </c>
      <c r="L276" s="118">
        <v>15624000</v>
      </c>
      <c r="M276" s="110" t="s">
        <v>66</v>
      </c>
      <c r="N276" s="120" t="s">
        <v>3307</v>
      </c>
      <c r="O276" s="120">
        <v>85155379</v>
      </c>
      <c r="P276" s="114">
        <v>28</v>
      </c>
      <c r="Q276" s="121">
        <v>45670</v>
      </c>
      <c r="R276" s="120">
        <v>5573604000</v>
      </c>
      <c r="S276" s="121">
        <v>45684</v>
      </c>
      <c r="T276" s="118">
        <v>15624000</v>
      </c>
      <c r="U276" s="114" t="s">
        <v>65</v>
      </c>
      <c r="V276" s="118">
        <v>85465146</v>
      </c>
      <c r="W276" s="111" t="s">
        <v>1637</v>
      </c>
      <c r="X276" s="169">
        <v>45684</v>
      </c>
      <c r="Y276" s="169">
        <v>45684</v>
      </c>
      <c r="Z276" s="169" t="s">
        <v>73</v>
      </c>
      <c r="AA276" s="169">
        <v>45808</v>
      </c>
      <c r="AB276" s="112">
        <f t="shared" si="20"/>
        <v>124</v>
      </c>
      <c r="AC276" s="114">
        <v>0</v>
      </c>
      <c r="AD276" s="277">
        <v>0</v>
      </c>
      <c r="AE276" s="114">
        <v>0</v>
      </c>
      <c r="AF276" s="119" t="s">
        <v>73</v>
      </c>
      <c r="AG276" s="112">
        <f t="shared" si="21"/>
        <v>0</v>
      </c>
      <c r="AH276" s="114">
        <v>0</v>
      </c>
      <c r="AI276" s="118">
        <v>0</v>
      </c>
      <c r="AJ276" s="114" t="s">
        <v>73</v>
      </c>
      <c r="AK276" s="121" t="s">
        <v>73</v>
      </c>
      <c r="AL276" s="114">
        <v>0</v>
      </c>
      <c r="AM276" s="121" t="s">
        <v>73</v>
      </c>
      <c r="AN276" s="121" t="s">
        <v>73</v>
      </c>
      <c r="AO276" s="121" t="s">
        <v>73</v>
      </c>
      <c r="AP276" s="112">
        <f t="shared" si="22"/>
        <v>0</v>
      </c>
      <c r="AQ276" s="112">
        <f>+L276+AD276-AI276</f>
        <v>15624000</v>
      </c>
      <c r="AR276" s="114" t="s">
        <v>65</v>
      </c>
      <c r="AS276" s="118">
        <v>15624000</v>
      </c>
      <c r="AT276" s="114" t="s">
        <v>93</v>
      </c>
      <c r="AU276" s="118">
        <v>0</v>
      </c>
      <c r="AV276" s="122" t="s">
        <v>73</v>
      </c>
      <c r="AW276" s="285">
        <v>6944000</v>
      </c>
      <c r="AX276" s="200">
        <f t="shared" si="23"/>
        <v>8680000</v>
      </c>
      <c r="AY276" s="123">
        <f t="shared" si="24"/>
        <v>0.44444444444444442</v>
      </c>
      <c r="AZ276" s="124">
        <v>0.44444444444444442</v>
      </c>
      <c r="BA276" s="122" t="s">
        <v>73</v>
      </c>
      <c r="BB276" s="114" t="s">
        <v>94</v>
      </c>
      <c r="BC276" s="120" t="s">
        <v>3306</v>
      </c>
      <c r="BD276" s="110" t="s">
        <v>65</v>
      </c>
      <c r="BE276" s="110" t="s">
        <v>65</v>
      </c>
    </row>
    <row r="277" spans="2:57" x14ac:dyDescent="0.25">
      <c r="B277" s="110">
        <v>2025</v>
      </c>
      <c r="C277" s="110">
        <v>891780111</v>
      </c>
      <c r="D277" s="110" t="s">
        <v>63</v>
      </c>
      <c r="E277" s="114" t="s">
        <v>3305</v>
      </c>
      <c r="F277" s="114" t="s">
        <v>3304</v>
      </c>
      <c r="G277" s="114">
        <v>0</v>
      </c>
      <c r="H277" s="114" t="s">
        <v>71</v>
      </c>
      <c r="I277" s="110" t="s">
        <v>64</v>
      </c>
      <c r="J277" s="115" t="s">
        <v>81</v>
      </c>
      <c r="K277" s="120" t="s">
        <v>3303</v>
      </c>
      <c r="L277" s="118">
        <v>10050000</v>
      </c>
      <c r="M277" s="110" t="s">
        <v>66</v>
      </c>
      <c r="N277" s="120" t="s">
        <v>3302</v>
      </c>
      <c r="O277" s="120">
        <v>85476117</v>
      </c>
      <c r="P277" s="114">
        <v>27</v>
      </c>
      <c r="Q277" s="121">
        <v>45670</v>
      </c>
      <c r="R277" s="120">
        <v>2494141000</v>
      </c>
      <c r="S277" s="121">
        <v>45684</v>
      </c>
      <c r="T277" s="118">
        <v>10050000</v>
      </c>
      <c r="U277" s="114" t="s">
        <v>65</v>
      </c>
      <c r="V277" s="118">
        <v>85459497</v>
      </c>
      <c r="W277" s="111" t="s">
        <v>1212</v>
      </c>
      <c r="X277" s="169">
        <v>45684</v>
      </c>
      <c r="Y277" s="169">
        <v>45684</v>
      </c>
      <c r="Z277" s="169" t="s">
        <v>73</v>
      </c>
      <c r="AA277" s="169">
        <v>45808</v>
      </c>
      <c r="AB277" s="112">
        <f t="shared" si="20"/>
        <v>124</v>
      </c>
      <c r="AC277" s="114">
        <v>0</v>
      </c>
      <c r="AD277" s="277">
        <v>0</v>
      </c>
      <c r="AE277" s="114">
        <v>0</v>
      </c>
      <c r="AF277" s="119" t="s">
        <v>73</v>
      </c>
      <c r="AG277" s="112">
        <f t="shared" si="21"/>
        <v>0</v>
      </c>
      <c r="AH277" s="114">
        <v>0</v>
      </c>
      <c r="AI277" s="118">
        <v>0</v>
      </c>
      <c r="AJ277" s="114" t="s">
        <v>73</v>
      </c>
      <c r="AK277" s="121" t="s">
        <v>73</v>
      </c>
      <c r="AL277" s="114">
        <v>0</v>
      </c>
      <c r="AM277" s="121" t="s">
        <v>73</v>
      </c>
      <c r="AN277" s="121" t="s">
        <v>73</v>
      </c>
      <c r="AO277" s="121" t="s">
        <v>73</v>
      </c>
      <c r="AP277" s="112">
        <f t="shared" si="22"/>
        <v>0</v>
      </c>
      <c r="AQ277" s="112">
        <f>+L277+AD277-AI277</f>
        <v>10050000</v>
      </c>
      <c r="AR277" s="114" t="s">
        <v>65</v>
      </c>
      <c r="AS277" s="118">
        <v>10050000</v>
      </c>
      <c r="AT277" s="114" t="s">
        <v>93</v>
      </c>
      <c r="AU277" s="118">
        <v>0</v>
      </c>
      <c r="AV277" s="122" t="s">
        <v>73</v>
      </c>
      <c r="AW277" s="285">
        <v>4500000</v>
      </c>
      <c r="AX277" s="200">
        <f t="shared" si="23"/>
        <v>5550000</v>
      </c>
      <c r="AY277" s="123">
        <f t="shared" si="24"/>
        <v>0.44776119402985076</v>
      </c>
      <c r="AZ277" s="124">
        <v>0.44776119402985076</v>
      </c>
      <c r="BA277" s="122" t="s">
        <v>73</v>
      </c>
      <c r="BB277" s="114" t="s">
        <v>94</v>
      </c>
      <c r="BC277" s="120" t="s">
        <v>3301</v>
      </c>
      <c r="BD277" s="110" t="s">
        <v>65</v>
      </c>
      <c r="BE277" s="110" t="s">
        <v>65</v>
      </c>
    </row>
    <row r="278" spans="2:57" x14ac:dyDescent="0.25">
      <c r="B278" s="110">
        <v>2025</v>
      </c>
      <c r="C278" s="110">
        <v>891780111</v>
      </c>
      <c r="D278" s="110" t="s">
        <v>63</v>
      </c>
      <c r="E278" s="114" t="s">
        <v>3300</v>
      </c>
      <c r="F278" s="114" t="s">
        <v>3299</v>
      </c>
      <c r="G278" s="114">
        <v>0</v>
      </c>
      <c r="H278" s="114" t="s">
        <v>71</v>
      </c>
      <c r="I278" s="110" t="s">
        <v>64</v>
      </c>
      <c r="J278" s="115" t="s">
        <v>81</v>
      </c>
      <c r="K278" s="120" t="s">
        <v>3298</v>
      </c>
      <c r="L278" s="118">
        <v>11836700</v>
      </c>
      <c r="M278" s="110" t="s">
        <v>66</v>
      </c>
      <c r="N278" s="120" t="s">
        <v>3297</v>
      </c>
      <c r="O278" s="120">
        <v>1084727795</v>
      </c>
      <c r="P278" s="114">
        <v>27</v>
      </c>
      <c r="Q278" s="121">
        <v>45670</v>
      </c>
      <c r="R278" s="120">
        <v>2494141000</v>
      </c>
      <c r="S278" s="121">
        <v>45684</v>
      </c>
      <c r="T278" s="118">
        <v>11836700</v>
      </c>
      <c r="U278" s="114" t="s">
        <v>65</v>
      </c>
      <c r="V278" s="118">
        <v>85465146</v>
      </c>
      <c r="W278" s="111" t="s">
        <v>1637</v>
      </c>
      <c r="X278" s="169">
        <v>45684</v>
      </c>
      <c r="Y278" s="169">
        <v>45684</v>
      </c>
      <c r="Z278" s="169" t="s">
        <v>73</v>
      </c>
      <c r="AA278" s="169">
        <v>45808</v>
      </c>
      <c r="AB278" s="112">
        <f t="shared" si="20"/>
        <v>124</v>
      </c>
      <c r="AC278" s="114">
        <v>0</v>
      </c>
      <c r="AD278" s="277">
        <v>0</v>
      </c>
      <c r="AE278" s="114">
        <v>0</v>
      </c>
      <c r="AF278" s="119" t="s">
        <v>73</v>
      </c>
      <c r="AG278" s="112">
        <f t="shared" si="21"/>
        <v>0</v>
      </c>
      <c r="AH278" s="114">
        <v>0</v>
      </c>
      <c r="AI278" s="118">
        <v>0</v>
      </c>
      <c r="AJ278" s="114" t="s">
        <v>73</v>
      </c>
      <c r="AK278" s="121" t="s">
        <v>73</v>
      </c>
      <c r="AL278" s="114">
        <v>0</v>
      </c>
      <c r="AM278" s="121" t="s">
        <v>73</v>
      </c>
      <c r="AN278" s="121" t="s">
        <v>73</v>
      </c>
      <c r="AO278" s="121" t="s">
        <v>73</v>
      </c>
      <c r="AP278" s="112">
        <f t="shared" si="22"/>
        <v>0</v>
      </c>
      <c r="AQ278" s="112">
        <f>+L278+AD278-AI278</f>
        <v>11836700</v>
      </c>
      <c r="AR278" s="114" t="s">
        <v>65</v>
      </c>
      <c r="AS278" s="118">
        <v>11836700</v>
      </c>
      <c r="AT278" s="114" t="s">
        <v>93</v>
      </c>
      <c r="AU278" s="118">
        <v>0</v>
      </c>
      <c r="AV278" s="122" t="s">
        <v>73</v>
      </c>
      <c r="AW278" s="285">
        <v>5300000</v>
      </c>
      <c r="AX278" s="200">
        <f t="shared" si="23"/>
        <v>6536700</v>
      </c>
      <c r="AY278" s="123">
        <f t="shared" si="24"/>
        <v>0.44775993308945905</v>
      </c>
      <c r="AZ278" s="124">
        <v>0.44775993308945905</v>
      </c>
      <c r="BA278" s="122" t="s">
        <v>73</v>
      </c>
      <c r="BB278" s="114" t="s">
        <v>94</v>
      </c>
      <c r="BC278" s="120" t="s">
        <v>3296</v>
      </c>
      <c r="BD278" s="110" t="s">
        <v>65</v>
      </c>
      <c r="BE278" s="110" t="s">
        <v>65</v>
      </c>
    </row>
    <row r="279" spans="2:57" x14ac:dyDescent="0.25">
      <c r="B279" s="110">
        <v>2025</v>
      </c>
      <c r="C279" s="110">
        <v>891780111</v>
      </c>
      <c r="D279" s="110" t="s">
        <v>63</v>
      </c>
      <c r="E279" s="114" t="s">
        <v>3295</v>
      </c>
      <c r="F279" s="114" t="s">
        <v>3294</v>
      </c>
      <c r="G279" s="114">
        <v>0</v>
      </c>
      <c r="H279" s="114" t="s">
        <v>71</v>
      </c>
      <c r="I279" s="110" t="s">
        <v>64</v>
      </c>
      <c r="J279" s="115" t="s">
        <v>81</v>
      </c>
      <c r="K279" s="120" t="s">
        <v>3293</v>
      </c>
      <c r="L279" s="118">
        <v>9825000</v>
      </c>
      <c r="M279" s="110" t="s">
        <v>66</v>
      </c>
      <c r="N279" s="120" t="s">
        <v>3292</v>
      </c>
      <c r="O279" s="120">
        <v>57437742</v>
      </c>
      <c r="P279" s="114">
        <v>27</v>
      </c>
      <c r="Q279" s="121">
        <v>45670</v>
      </c>
      <c r="R279" s="120">
        <v>2494141000</v>
      </c>
      <c r="S279" s="121">
        <v>45684</v>
      </c>
      <c r="T279" s="118">
        <v>9825000</v>
      </c>
      <c r="U279" s="114" t="s">
        <v>65</v>
      </c>
      <c r="V279" s="118">
        <v>8742360</v>
      </c>
      <c r="W279" s="111" t="s">
        <v>3227</v>
      </c>
      <c r="X279" s="169">
        <v>45684</v>
      </c>
      <c r="Y279" s="169">
        <v>45684</v>
      </c>
      <c r="Z279" s="169" t="s">
        <v>73</v>
      </c>
      <c r="AA279" s="169">
        <v>45808</v>
      </c>
      <c r="AB279" s="112">
        <f t="shared" si="20"/>
        <v>124</v>
      </c>
      <c r="AC279" s="114">
        <v>0</v>
      </c>
      <c r="AD279" s="277">
        <v>0</v>
      </c>
      <c r="AE279" s="114">
        <v>0</v>
      </c>
      <c r="AF279" s="119" t="s">
        <v>73</v>
      </c>
      <c r="AG279" s="112">
        <f t="shared" si="21"/>
        <v>0</v>
      </c>
      <c r="AH279" s="114">
        <v>0</v>
      </c>
      <c r="AI279" s="118">
        <v>0</v>
      </c>
      <c r="AJ279" s="114" t="s">
        <v>73</v>
      </c>
      <c r="AK279" s="121" t="s">
        <v>73</v>
      </c>
      <c r="AL279" s="114">
        <v>0</v>
      </c>
      <c r="AM279" s="121" t="s">
        <v>73</v>
      </c>
      <c r="AN279" s="121" t="s">
        <v>73</v>
      </c>
      <c r="AO279" s="121" t="s">
        <v>73</v>
      </c>
      <c r="AP279" s="112">
        <f t="shared" si="22"/>
        <v>0</v>
      </c>
      <c r="AQ279" s="112">
        <f>+L279+AD279-AI279</f>
        <v>9825000</v>
      </c>
      <c r="AR279" s="114" t="s">
        <v>65</v>
      </c>
      <c r="AS279" s="118">
        <v>9825000</v>
      </c>
      <c r="AT279" s="114" t="s">
        <v>93</v>
      </c>
      <c r="AU279" s="118">
        <v>0</v>
      </c>
      <c r="AV279" s="122" t="s">
        <v>73</v>
      </c>
      <c r="AW279" s="285">
        <v>4500000</v>
      </c>
      <c r="AX279" s="200">
        <f t="shared" si="23"/>
        <v>5325000</v>
      </c>
      <c r="AY279" s="123">
        <f t="shared" si="24"/>
        <v>0.4580152671755725</v>
      </c>
      <c r="AZ279" s="124">
        <v>0.4580152671755725</v>
      </c>
      <c r="BA279" s="122" t="s">
        <v>73</v>
      </c>
      <c r="BB279" s="114" t="s">
        <v>94</v>
      </c>
      <c r="BC279" s="120" t="s">
        <v>3291</v>
      </c>
      <c r="BD279" s="110" t="s">
        <v>65</v>
      </c>
      <c r="BE279" s="110" t="s">
        <v>65</v>
      </c>
    </row>
    <row r="280" spans="2:57" x14ac:dyDescent="0.25">
      <c r="B280" s="110">
        <v>2025</v>
      </c>
      <c r="C280" s="110">
        <v>891780111</v>
      </c>
      <c r="D280" s="110" t="s">
        <v>63</v>
      </c>
      <c r="E280" s="114" t="s">
        <v>3290</v>
      </c>
      <c r="F280" s="114" t="s">
        <v>3289</v>
      </c>
      <c r="G280" s="114">
        <v>0</v>
      </c>
      <c r="H280" s="114" t="s">
        <v>71</v>
      </c>
      <c r="I280" s="110" t="s">
        <v>64</v>
      </c>
      <c r="J280" s="115" t="s">
        <v>81</v>
      </c>
      <c r="K280" s="120" t="s">
        <v>3288</v>
      </c>
      <c r="L280" s="118">
        <v>27300000</v>
      </c>
      <c r="M280" s="110" t="s">
        <v>66</v>
      </c>
      <c r="N280" s="120" t="s">
        <v>3287</v>
      </c>
      <c r="O280" s="120">
        <v>36724902</v>
      </c>
      <c r="P280" s="114">
        <v>28</v>
      </c>
      <c r="Q280" s="121">
        <v>45670</v>
      </c>
      <c r="R280" s="120">
        <v>5573604000</v>
      </c>
      <c r="S280" s="121">
        <v>45684</v>
      </c>
      <c r="T280" s="118">
        <v>27300000</v>
      </c>
      <c r="U280" s="114" t="s">
        <v>65</v>
      </c>
      <c r="V280" s="118">
        <v>12621405</v>
      </c>
      <c r="W280" s="111" t="s">
        <v>2685</v>
      </c>
      <c r="X280" s="169">
        <v>45684</v>
      </c>
      <c r="Y280" s="169">
        <v>45684</v>
      </c>
      <c r="Z280" s="169" t="s">
        <v>73</v>
      </c>
      <c r="AA280" s="169">
        <v>45808</v>
      </c>
      <c r="AB280" s="112">
        <f t="shared" si="20"/>
        <v>124</v>
      </c>
      <c r="AC280" s="114">
        <v>0</v>
      </c>
      <c r="AD280" s="277">
        <v>0</v>
      </c>
      <c r="AE280" s="114">
        <v>0</v>
      </c>
      <c r="AF280" s="119" t="s">
        <v>73</v>
      </c>
      <c r="AG280" s="112">
        <f t="shared" si="21"/>
        <v>0</v>
      </c>
      <c r="AH280" s="114">
        <v>0</v>
      </c>
      <c r="AI280" s="118">
        <v>0</v>
      </c>
      <c r="AJ280" s="114" t="s">
        <v>73</v>
      </c>
      <c r="AK280" s="121" t="s">
        <v>73</v>
      </c>
      <c r="AL280" s="114">
        <v>0</v>
      </c>
      <c r="AM280" s="121" t="s">
        <v>73</v>
      </c>
      <c r="AN280" s="121" t="s">
        <v>73</v>
      </c>
      <c r="AO280" s="121" t="s">
        <v>73</v>
      </c>
      <c r="AP280" s="112">
        <f t="shared" si="22"/>
        <v>0</v>
      </c>
      <c r="AQ280" s="112">
        <f>+L280+AD280-AI280</f>
        <v>27300000</v>
      </c>
      <c r="AR280" s="114" t="s">
        <v>65</v>
      </c>
      <c r="AS280" s="118">
        <v>27300000</v>
      </c>
      <c r="AT280" s="114" t="s">
        <v>93</v>
      </c>
      <c r="AU280" s="118">
        <v>0</v>
      </c>
      <c r="AV280" s="122" t="s">
        <v>73</v>
      </c>
      <c r="AW280" s="285">
        <v>12600000</v>
      </c>
      <c r="AX280" s="200">
        <f t="shared" si="23"/>
        <v>14700000</v>
      </c>
      <c r="AY280" s="123">
        <f t="shared" si="24"/>
        <v>0.46153846153846156</v>
      </c>
      <c r="AZ280" s="124">
        <v>0.46153846153846156</v>
      </c>
      <c r="BA280" s="122" t="s">
        <v>73</v>
      </c>
      <c r="BB280" s="114" t="s">
        <v>94</v>
      </c>
      <c r="BC280" s="120" t="s">
        <v>3286</v>
      </c>
      <c r="BD280" s="110" t="s">
        <v>65</v>
      </c>
      <c r="BE280" s="110" t="s">
        <v>65</v>
      </c>
    </row>
    <row r="281" spans="2:57" x14ac:dyDescent="0.25">
      <c r="B281" s="110">
        <v>2025</v>
      </c>
      <c r="C281" s="110">
        <v>891780111</v>
      </c>
      <c r="D281" s="110" t="s">
        <v>63</v>
      </c>
      <c r="E281" s="114" t="s">
        <v>3285</v>
      </c>
      <c r="F281" s="114" t="s">
        <v>3284</v>
      </c>
      <c r="G281" s="114">
        <v>0</v>
      </c>
      <c r="H281" s="114" t="s">
        <v>71</v>
      </c>
      <c r="I281" s="110" t="s">
        <v>64</v>
      </c>
      <c r="J281" s="115" t="s">
        <v>81</v>
      </c>
      <c r="K281" s="120" t="s">
        <v>3283</v>
      </c>
      <c r="L281" s="118">
        <v>11483400</v>
      </c>
      <c r="M281" s="110" t="s">
        <v>66</v>
      </c>
      <c r="N281" s="120" t="s">
        <v>3282</v>
      </c>
      <c r="O281" s="120">
        <v>1082880869</v>
      </c>
      <c r="P281" s="114">
        <v>27</v>
      </c>
      <c r="Q281" s="121">
        <v>45670</v>
      </c>
      <c r="R281" s="120">
        <v>2494141000</v>
      </c>
      <c r="S281" s="121">
        <v>45684</v>
      </c>
      <c r="T281" s="118">
        <v>11483400</v>
      </c>
      <c r="U281" s="114" t="s">
        <v>65</v>
      </c>
      <c r="V281" s="118">
        <v>57444673</v>
      </c>
      <c r="W281" s="111" t="s">
        <v>1592</v>
      </c>
      <c r="X281" s="169">
        <v>45684</v>
      </c>
      <c r="Y281" s="169">
        <v>45684</v>
      </c>
      <c r="Z281" s="169" t="s">
        <v>73</v>
      </c>
      <c r="AA281" s="169">
        <v>45808</v>
      </c>
      <c r="AB281" s="112">
        <f t="shared" si="20"/>
        <v>124</v>
      </c>
      <c r="AC281" s="114">
        <v>0</v>
      </c>
      <c r="AD281" s="277">
        <v>0</v>
      </c>
      <c r="AE281" s="114">
        <v>0</v>
      </c>
      <c r="AF281" s="119" t="s">
        <v>73</v>
      </c>
      <c r="AG281" s="112">
        <f t="shared" si="21"/>
        <v>0</v>
      </c>
      <c r="AH281" s="114">
        <v>0</v>
      </c>
      <c r="AI281" s="118">
        <v>0</v>
      </c>
      <c r="AJ281" s="114" t="s">
        <v>73</v>
      </c>
      <c r="AK281" s="121" t="s">
        <v>73</v>
      </c>
      <c r="AL281" s="114">
        <v>0</v>
      </c>
      <c r="AM281" s="121" t="s">
        <v>73</v>
      </c>
      <c r="AN281" s="121" t="s">
        <v>73</v>
      </c>
      <c r="AO281" s="121" t="s">
        <v>73</v>
      </c>
      <c r="AP281" s="112">
        <f t="shared" si="22"/>
        <v>0</v>
      </c>
      <c r="AQ281" s="112">
        <f>+L281+AD281-AI281</f>
        <v>11483400</v>
      </c>
      <c r="AR281" s="114" t="s">
        <v>65</v>
      </c>
      <c r="AS281" s="118">
        <v>11483400</v>
      </c>
      <c r="AT281" s="114" t="s">
        <v>93</v>
      </c>
      <c r="AU281" s="118">
        <v>0</v>
      </c>
      <c r="AV281" s="122" t="s">
        <v>73</v>
      </c>
      <c r="AW281" s="285">
        <v>5300000</v>
      </c>
      <c r="AX281" s="200">
        <f t="shared" si="23"/>
        <v>6183400</v>
      </c>
      <c r="AY281" s="123">
        <f t="shared" si="24"/>
        <v>0.4615357820854451</v>
      </c>
      <c r="AZ281" s="124">
        <v>0.4615357820854451</v>
      </c>
      <c r="BA281" s="122" t="s">
        <v>73</v>
      </c>
      <c r="BB281" s="114" t="s">
        <v>94</v>
      </c>
      <c r="BC281" s="120" t="s">
        <v>3281</v>
      </c>
      <c r="BD281" s="110" t="s">
        <v>65</v>
      </c>
      <c r="BE281" s="110" t="s">
        <v>65</v>
      </c>
    </row>
    <row r="282" spans="2:57" x14ac:dyDescent="0.25">
      <c r="B282" s="110">
        <v>2025</v>
      </c>
      <c r="C282" s="110">
        <v>891780111</v>
      </c>
      <c r="D282" s="110" t="s">
        <v>63</v>
      </c>
      <c r="E282" s="114" t="s">
        <v>3280</v>
      </c>
      <c r="F282" s="114" t="s">
        <v>3279</v>
      </c>
      <c r="G282" s="114">
        <v>0</v>
      </c>
      <c r="H282" s="114" t="s">
        <v>71</v>
      </c>
      <c r="I282" s="110" t="s">
        <v>64</v>
      </c>
      <c r="J282" s="115" t="s">
        <v>81</v>
      </c>
      <c r="K282" s="120" t="s">
        <v>3278</v>
      </c>
      <c r="L282" s="118">
        <v>13781200</v>
      </c>
      <c r="M282" s="110" t="s">
        <v>66</v>
      </c>
      <c r="N282" s="120" t="s">
        <v>3277</v>
      </c>
      <c r="O282" s="120">
        <v>85474916</v>
      </c>
      <c r="P282" s="114">
        <v>28</v>
      </c>
      <c r="Q282" s="121">
        <v>45670</v>
      </c>
      <c r="R282" s="120">
        <v>5573604000</v>
      </c>
      <c r="S282" s="121">
        <v>45684</v>
      </c>
      <c r="T282" s="118">
        <v>13781200</v>
      </c>
      <c r="U282" s="114" t="s">
        <v>65</v>
      </c>
      <c r="V282" s="118">
        <v>1192791759</v>
      </c>
      <c r="W282" s="111" t="s">
        <v>1534</v>
      </c>
      <c r="X282" s="169">
        <v>45684</v>
      </c>
      <c r="Y282" s="169">
        <v>45684</v>
      </c>
      <c r="Z282" s="169" t="s">
        <v>73</v>
      </c>
      <c r="AA282" s="169">
        <v>45808</v>
      </c>
      <c r="AB282" s="112">
        <f t="shared" si="20"/>
        <v>124</v>
      </c>
      <c r="AC282" s="114">
        <v>0</v>
      </c>
      <c r="AD282" s="277">
        <v>0</v>
      </c>
      <c r="AE282" s="114">
        <v>0</v>
      </c>
      <c r="AF282" s="119" t="s">
        <v>73</v>
      </c>
      <c r="AG282" s="112">
        <f t="shared" si="21"/>
        <v>0</v>
      </c>
      <c r="AH282" s="114">
        <v>0</v>
      </c>
      <c r="AI282" s="118">
        <v>0</v>
      </c>
      <c r="AJ282" s="114" t="s">
        <v>73</v>
      </c>
      <c r="AK282" s="121" t="s">
        <v>73</v>
      </c>
      <c r="AL282" s="114">
        <v>0</v>
      </c>
      <c r="AM282" s="121" t="s">
        <v>73</v>
      </c>
      <c r="AN282" s="121" t="s">
        <v>73</v>
      </c>
      <c r="AO282" s="121" t="s">
        <v>73</v>
      </c>
      <c r="AP282" s="112">
        <f t="shared" si="22"/>
        <v>0</v>
      </c>
      <c r="AQ282" s="112">
        <f>+L282+AD282-AI282</f>
        <v>13781200</v>
      </c>
      <c r="AR282" s="114" t="s">
        <v>65</v>
      </c>
      <c r="AS282" s="118">
        <v>13781200</v>
      </c>
      <c r="AT282" s="114" t="s">
        <v>93</v>
      </c>
      <c r="AU282" s="118">
        <v>0</v>
      </c>
      <c r="AV282" s="122" t="s">
        <v>73</v>
      </c>
      <c r="AW282" s="285">
        <v>6312000</v>
      </c>
      <c r="AX282" s="200">
        <f t="shared" si="23"/>
        <v>7469200</v>
      </c>
      <c r="AY282" s="123">
        <f t="shared" si="24"/>
        <v>0.4580152671755725</v>
      </c>
      <c r="AZ282" s="124">
        <v>0.4580152671755725</v>
      </c>
      <c r="BA282" s="122" t="s">
        <v>73</v>
      </c>
      <c r="BB282" s="114" t="s">
        <v>94</v>
      </c>
      <c r="BC282" s="120" t="s">
        <v>3276</v>
      </c>
      <c r="BD282" s="110" t="s">
        <v>65</v>
      </c>
      <c r="BE282" s="110" t="s">
        <v>65</v>
      </c>
    </row>
    <row r="283" spans="2:57" x14ac:dyDescent="0.25">
      <c r="B283" s="110">
        <v>2025</v>
      </c>
      <c r="C283" s="110">
        <v>891780111</v>
      </c>
      <c r="D283" s="110" t="s">
        <v>63</v>
      </c>
      <c r="E283" s="114" t="s">
        <v>3275</v>
      </c>
      <c r="F283" s="114" t="s">
        <v>3274</v>
      </c>
      <c r="G283" s="114">
        <v>0</v>
      </c>
      <c r="H283" s="114" t="s">
        <v>71</v>
      </c>
      <c r="I283" s="110" t="s">
        <v>64</v>
      </c>
      <c r="J283" s="115" t="s">
        <v>81</v>
      </c>
      <c r="K283" s="120" t="s">
        <v>3273</v>
      </c>
      <c r="L283" s="118">
        <v>12013400</v>
      </c>
      <c r="M283" s="110" t="s">
        <v>66</v>
      </c>
      <c r="N283" s="120" t="s">
        <v>3272</v>
      </c>
      <c r="O283" s="120">
        <v>1004355940</v>
      </c>
      <c r="P283" s="114">
        <v>27</v>
      </c>
      <c r="Q283" s="121">
        <v>45670</v>
      </c>
      <c r="R283" s="120">
        <v>2494141000</v>
      </c>
      <c r="S283" s="121">
        <v>45684</v>
      </c>
      <c r="T283" s="118">
        <v>12013400</v>
      </c>
      <c r="U283" s="114" t="s">
        <v>65</v>
      </c>
      <c r="V283" s="118">
        <v>85449357</v>
      </c>
      <c r="W283" s="111" t="s">
        <v>1540</v>
      </c>
      <c r="X283" s="169">
        <v>45684</v>
      </c>
      <c r="Y283" s="169">
        <v>45684</v>
      </c>
      <c r="Z283" s="169" t="s">
        <v>73</v>
      </c>
      <c r="AA283" s="169">
        <v>45808</v>
      </c>
      <c r="AB283" s="112">
        <f t="shared" si="20"/>
        <v>124</v>
      </c>
      <c r="AC283" s="114">
        <v>0</v>
      </c>
      <c r="AD283" s="277">
        <v>0</v>
      </c>
      <c r="AE283" s="114">
        <v>0</v>
      </c>
      <c r="AF283" s="119" t="s">
        <v>73</v>
      </c>
      <c r="AG283" s="112">
        <f t="shared" si="21"/>
        <v>0</v>
      </c>
      <c r="AH283" s="114">
        <v>0</v>
      </c>
      <c r="AI283" s="118">
        <v>0</v>
      </c>
      <c r="AJ283" s="114" t="s">
        <v>73</v>
      </c>
      <c r="AK283" s="121" t="s">
        <v>73</v>
      </c>
      <c r="AL283" s="114">
        <v>0</v>
      </c>
      <c r="AM283" s="121" t="s">
        <v>73</v>
      </c>
      <c r="AN283" s="121" t="s">
        <v>73</v>
      </c>
      <c r="AO283" s="121" t="s">
        <v>73</v>
      </c>
      <c r="AP283" s="112">
        <f t="shared" si="22"/>
        <v>0</v>
      </c>
      <c r="AQ283" s="112">
        <f>+L283+AD283-AI283</f>
        <v>12013400</v>
      </c>
      <c r="AR283" s="114" t="s">
        <v>65</v>
      </c>
      <c r="AS283" s="118">
        <v>12013400</v>
      </c>
      <c r="AT283" s="114" t="s">
        <v>93</v>
      </c>
      <c r="AU283" s="118">
        <v>0</v>
      </c>
      <c r="AV283" s="122" t="s">
        <v>73</v>
      </c>
      <c r="AW283" s="285">
        <v>5300000</v>
      </c>
      <c r="AX283" s="200">
        <f t="shared" si="23"/>
        <v>6713400</v>
      </c>
      <c r="AY283" s="123">
        <f t="shared" si="24"/>
        <v>0.44117402234171843</v>
      </c>
      <c r="AZ283" s="124">
        <v>0.44117402234171843</v>
      </c>
      <c r="BA283" s="122" t="s">
        <v>73</v>
      </c>
      <c r="BB283" s="114" t="s">
        <v>94</v>
      </c>
      <c r="BC283" s="120" t="s">
        <v>3271</v>
      </c>
      <c r="BD283" s="110" t="s">
        <v>65</v>
      </c>
      <c r="BE283" s="110" t="s">
        <v>65</v>
      </c>
    </row>
    <row r="284" spans="2:57" x14ac:dyDescent="0.25">
      <c r="B284" s="110">
        <v>2025</v>
      </c>
      <c r="C284" s="110">
        <v>891780111</v>
      </c>
      <c r="D284" s="110" t="s">
        <v>63</v>
      </c>
      <c r="E284" s="114" t="s">
        <v>3270</v>
      </c>
      <c r="F284" s="114" t="s">
        <v>3269</v>
      </c>
      <c r="G284" s="114">
        <v>0</v>
      </c>
      <c r="H284" s="114" t="s">
        <v>71</v>
      </c>
      <c r="I284" s="110" t="s">
        <v>64</v>
      </c>
      <c r="J284" s="115" t="s">
        <v>81</v>
      </c>
      <c r="K284" s="120" t="s">
        <v>3268</v>
      </c>
      <c r="L284" s="118">
        <v>24266700</v>
      </c>
      <c r="M284" s="110" t="s">
        <v>66</v>
      </c>
      <c r="N284" s="120" t="s">
        <v>3267</v>
      </c>
      <c r="O284" s="120">
        <v>41612964</v>
      </c>
      <c r="P284" s="114">
        <v>28</v>
      </c>
      <c r="Q284" s="121">
        <v>45670</v>
      </c>
      <c r="R284" s="120">
        <v>5573604000</v>
      </c>
      <c r="S284" s="121">
        <v>45684</v>
      </c>
      <c r="T284" s="118">
        <v>24266700</v>
      </c>
      <c r="U284" s="114" t="s">
        <v>65</v>
      </c>
      <c r="V284" s="118">
        <v>12621405</v>
      </c>
      <c r="W284" s="111" t="s">
        <v>2685</v>
      </c>
      <c r="X284" s="169">
        <v>45684</v>
      </c>
      <c r="Y284" s="169">
        <v>45684</v>
      </c>
      <c r="Z284" s="169" t="s">
        <v>73</v>
      </c>
      <c r="AA284" s="169">
        <v>45808</v>
      </c>
      <c r="AB284" s="112">
        <f t="shared" si="20"/>
        <v>124</v>
      </c>
      <c r="AC284" s="114">
        <v>0</v>
      </c>
      <c r="AD284" s="277">
        <v>0</v>
      </c>
      <c r="AE284" s="114">
        <v>0</v>
      </c>
      <c r="AF284" s="119" t="s">
        <v>73</v>
      </c>
      <c r="AG284" s="112">
        <f t="shared" si="21"/>
        <v>0</v>
      </c>
      <c r="AH284" s="114">
        <v>0</v>
      </c>
      <c r="AI284" s="118">
        <v>0</v>
      </c>
      <c r="AJ284" s="114" t="s">
        <v>73</v>
      </c>
      <c r="AK284" s="121" t="s">
        <v>73</v>
      </c>
      <c r="AL284" s="114">
        <v>0</v>
      </c>
      <c r="AM284" s="121" t="s">
        <v>73</v>
      </c>
      <c r="AN284" s="121" t="s">
        <v>73</v>
      </c>
      <c r="AO284" s="121" t="s">
        <v>73</v>
      </c>
      <c r="AP284" s="112">
        <f t="shared" si="22"/>
        <v>0</v>
      </c>
      <c r="AQ284" s="112">
        <f>+L284+AD284-AI284</f>
        <v>24266700</v>
      </c>
      <c r="AR284" s="114" t="s">
        <v>65</v>
      </c>
      <c r="AS284" s="118">
        <v>24266700</v>
      </c>
      <c r="AT284" s="114" t="s">
        <v>93</v>
      </c>
      <c r="AU284" s="118">
        <v>0</v>
      </c>
      <c r="AV284" s="122" t="s">
        <v>73</v>
      </c>
      <c r="AW284" s="285">
        <v>11200000</v>
      </c>
      <c r="AX284" s="200">
        <f t="shared" si="23"/>
        <v>13066700</v>
      </c>
      <c r="AY284" s="123">
        <f t="shared" si="24"/>
        <v>0.46153782755792916</v>
      </c>
      <c r="AZ284" s="124">
        <v>0.46153782755792916</v>
      </c>
      <c r="BA284" s="122" t="s">
        <v>73</v>
      </c>
      <c r="BB284" s="114" t="s">
        <v>94</v>
      </c>
      <c r="BC284" s="120" t="s">
        <v>3266</v>
      </c>
      <c r="BD284" s="110" t="s">
        <v>65</v>
      </c>
      <c r="BE284" s="110" t="s">
        <v>65</v>
      </c>
    </row>
    <row r="285" spans="2:57" x14ac:dyDescent="0.25">
      <c r="B285" s="110">
        <v>2025</v>
      </c>
      <c r="C285" s="110">
        <v>891780111</v>
      </c>
      <c r="D285" s="110" t="s">
        <v>63</v>
      </c>
      <c r="E285" s="114" t="s">
        <v>3265</v>
      </c>
      <c r="F285" s="114" t="s">
        <v>3264</v>
      </c>
      <c r="G285" s="114">
        <v>0</v>
      </c>
      <c r="H285" s="114" t="s">
        <v>71</v>
      </c>
      <c r="I285" s="110" t="s">
        <v>64</v>
      </c>
      <c r="J285" s="115" t="s">
        <v>81</v>
      </c>
      <c r="K285" s="120" t="s">
        <v>3263</v>
      </c>
      <c r="L285" s="118">
        <v>14307200</v>
      </c>
      <c r="M285" s="110" t="s">
        <v>66</v>
      </c>
      <c r="N285" s="120" t="s">
        <v>3262</v>
      </c>
      <c r="O285" s="120">
        <v>1083005105</v>
      </c>
      <c r="P285" s="114">
        <v>28</v>
      </c>
      <c r="Q285" s="121">
        <v>45670</v>
      </c>
      <c r="R285" s="120">
        <v>5573604000</v>
      </c>
      <c r="S285" s="121">
        <v>45684</v>
      </c>
      <c r="T285" s="118">
        <v>14307200</v>
      </c>
      <c r="U285" s="114" t="s">
        <v>65</v>
      </c>
      <c r="V285" s="118">
        <v>85152695</v>
      </c>
      <c r="W285" s="111" t="s">
        <v>1556</v>
      </c>
      <c r="X285" s="169">
        <v>45684</v>
      </c>
      <c r="Y285" s="169">
        <v>45684</v>
      </c>
      <c r="Z285" s="169" t="s">
        <v>73</v>
      </c>
      <c r="AA285" s="169">
        <v>45808</v>
      </c>
      <c r="AB285" s="112">
        <f t="shared" si="20"/>
        <v>124</v>
      </c>
      <c r="AC285" s="114">
        <v>0</v>
      </c>
      <c r="AD285" s="277">
        <v>0</v>
      </c>
      <c r="AE285" s="114">
        <v>0</v>
      </c>
      <c r="AF285" s="119" t="s">
        <v>73</v>
      </c>
      <c r="AG285" s="112">
        <f t="shared" si="21"/>
        <v>0</v>
      </c>
      <c r="AH285" s="114">
        <v>0</v>
      </c>
      <c r="AI285" s="118">
        <v>0</v>
      </c>
      <c r="AJ285" s="114" t="s">
        <v>73</v>
      </c>
      <c r="AK285" s="121" t="s">
        <v>73</v>
      </c>
      <c r="AL285" s="114">
        <v>0</v>
      </c>
      <c r="AM285" s="121" t="s">
        <v>73</v>
      </c>
      <c r="AN285" s="121" t="s">
        <v>73</v>
      </c>
      <c r="AO285" s="121" t="s">
        <v>73</v>
      </c>
      <c r="AP285" s="112">
        <f t="shared" si="22"/>
        <v>0</v>
      </c>
      <c r="AQ285" s="112">
        <f>+L285+AD285-AI285</f>
        <v>14307200</v>
      </c>
      <c r="AR285" s="114" t="s">
        <v>65</v>
      </c>
      <c r="AS285" s="118">
        <v>14307200</v>
      </c>
      <c r="AT285" s="114" t="s">
        <v>93</v>
      </c>
      <c r="AU285" s="118">
        <v>0</v>
      </c>
      <c r="AV285" s="122" t="s">
        <v>73</v>
      </c>
      <c r="AW285" s="285">
        <v>3156000</v>
      </c>
      <c r="AX285" s="200">
        <f t="shared" si="23"/>
        <v>11151200</v>
      </c>
      <c r="AY285" s="123">
        <f t="shared" si="24"/>
        <v>0.22058823529411764</v>
      </c>
      <c r="AZ285" s="124">
        <v>0.22058823529411764</v>
      </c>
      <c r="BA285" s="122" t="s">
        <v>73</v>
      </c>
      <c r="BB285" s="114" t="s">
        <v>94</v>
      </c>
      <c r="BC285" s="120" t="s">
        <v>3261</v>
      </c>
      <c r="BD285" s="110" t="s">
        <v>65</v>
      </c>
      <c r="BE285" s="110" t="s">
        <v>65</v>
      </c>
    </row>
    <row r="286" spans="2:57" x14ac:dyDescent="0.25">
      <c r="B286" s="110">
        <v>2025</v>
      </c>
      <c r="C286" s="110">
        <v>891780111</v>
      </c>
      <c r="D286" s="110" t="s">
        <v>63</v>
      </c>
      <c r="E286" s="114" t="s">
        <v>3260</v>
      </c>
      <c r="F286" s="114" t="s">
        <v>3259</v>
      </c>
      <c r="G286" s="114">
        <v>0</v>
      </c>
      <c r="H286" s="114" t="s">
        <v>71</v>
      </c>
      <c r="I286" s="110" t="s">
        <v>64</v>
      </c>
      <c r="J286" s="115" t="s">
        <v>81</v>
      </c>
      <c r="K286" s="120" t="s">
        <v>3239</v>
      </c>
      <c r="L286" s="118">
        <v>21166700</v>
      </c>
      <c r="M286" s="110" t="s">
        <v>66</v>
      </c>
      <c r="N286" s="120" t="s">
        <v>3258</v>
      </c>
      <c r="O286" s="120">
        <v>65742222</v>
      </c>
      <c r="P286" s="114">
        <v>28</v>
      </c>
      <c r="Q286" s="121">
        <v>45670</v>
      </c>
      <c r="R286" s="120">
        <v>5573604000</v>
      </c>
      <c r="S286" s="121">
        <v>45684</v>
      </c>
      <c r="T286" s="118">
        <v>21166700</v>
      </c>
      <c r="U286" s="114" t="s">
        <v>65</v>
      </c>
      <c r="V286" s="118">
        <v>85460949</v>
      </c>
      <c r="W286" s="111" t="s">
        <v>1835</v>
      </c>
      <c r="X286" s="169">
        <v>45684</v>
      </c>
      <c r="Y286" s="169">
        <v>45684</v>
      </c>
      <c r="Z286" s="169" t="s">
        <v>73</v>
      </c>
      <c r="AA286" s="169">
        <v>45808</v>
      </c>
      <c r="AB286" s="112">
        <f t="shared" si="20"/>
        <v>124</v>
      </c>
      <c r="AC286" s="114">
        <v>0</v>
      </c>
      <c r="AD286" s="277">
        <v>0</v>
      </c>
      <c r="AE286" s="114">
        <v>0</v>
      </c>
      <c r="AF286" s="119" t="s">
        <v>73</v>
      </c>
      <c r="AG286" s="112">
        <f t="shared" si="21"/>
        <v>0</v>
      </c>
      <c r="AH286" s="114">
        <v>0</v>
      </c>
      <c r="AI286" s="118">
        <v>0</v>
      </c>
      <c r="AJ286" s="114" t="s">
        <v>73</v>
      </c>
      <c r="AK286" s="121" t="s">
        <v>73</v>
      </c>
      <c r="AL286" s="114">
        <v>0</v>
      </c>
      <c r="AM286" s="121" t="s">
        <v>73</v>
      </c>
      <c r="AN286" s="121" t="s">
        <v>73</v>
      </c>
      <c r="AO286" s="121" t="s">
        <v>73</v>
      </c>
      <c r="AP286" s="112">
        <f t="shared" si="22"/>
        <v>0</v>
      </c>
      <c r="AQ286" s="112">
        <f>+L286+AD286-AI286</f>
        <v>21166700</v>
      </c>
      <c r="AR286" s="114" t="s">
        <v>65</v>
      </c>
      <c r="AS286" s="118">
        <v>21166700</v>
      </c>
      <c r="AT286" s="114" t="s">
        <v>93</v>
      </c>
      <c r="AU286" s="118">
        <v>0</v>
      </c>
      <c r="AV286" s="122" t="s">
        <v>73</v>
      </c>
      <c r="AW286" s="285">
        <v>10000000</v>
      </c>
      <c r="AX286" s="200">
        <f t="shared" si="23"/>
        <v>11166700</v>
      </c>
      <c r="AY286" s="123">
        <f t="shared" si="24"/>
        <v>0.4724402008815734</v>
      </c>
      <c r="AZ286" s="124">
        <v>0.4724402008815734</v>
      </c>
      <c r="BA286" s="122" t="s">
        <v>73</v>
      </c>
      <c r="BB286" s="114" t="s">
        <v>94</v>
      </c>
      <c r="BC286" s="120" t="s">
        <v>3257</v>
      </c>
      <c r="BD286" s="110" t="s">
        <v>65</v>
      </c>
      <c r="BE286" s="110" t="s">
        <v>65</v>
      </c>
    </row>
    <row r="287" spans="2:57" x14ac:dyDescent="0.25">
      <c r="B287" s="110">
        <v>2025</v>
      </c>
      <c r="C287" s="110">
        <v>891780111</v>
      </c>
      <c r="D287" s="110" t="s">
        <v>63</v>
      </c>
      <c r="E287" s="114" t="s">
        <v>3256</v>
      </c>
      <c r="F287" s="114" t="s">
        <v>3255</v>
      </c>
      <c r="G287" s="114">
        <v>0</v>
      </c>
      <c r="H287" s="114" t="s">
        <v>71</v>
      </c>
      <c r="I287" s="110" t="s">
        <v>64</v>
      </c>
      <c r="J287" s="115" t="s">
        <v>81</v>
      </c>
      <c r="K287" s="120" t="s">
        <v>3254</v>
      </c>
      <c r="L287" s="118">
        <v>13360400</v>
      </c>
      <c r="M287" s="110" t="s">
        <v>66</v>
      </c>
      <c r="N287" s="120" t="s">
        <v>3253</v>
      </c>
      <c r="O287" s="120">
        <v>1083567101</v>
      </c>
      <c r="P287" s="114">
        <v>28</v>
      </c>
      <c r="Q287" s="121">
        <v>45670</v>
      </c>
      <c r="R287" s="120">
        <v>5573604000</v>
      </c>
      <c r="S287" s="121">
        <v>45684</v>
      </c>
      <c r="T287" s="118">
        <v>13360400</v>
      </c>
      <c r="U287" s="114" t="s">
        <v>65</v>
      </c>
      <c r="V287" s="118">
        <v>57461216</v>
      </c>
      <c r="W287" s="111" t="s">
        <v>2193</v>
      </c>
      <c r="X287" s="169">
        <v>45684</v>
      </c>
      <c r="Y287" s="169">
        <v>45684</v>
      </c>
      <c r="Z287" s="169" t="s">
        <v>73</v>
      </c>
      <c r="AA287" s="169">
        <v>45808</v>
      </c>
      <c r="AB287" s="112">
        <f t="shared" si="20"/>
        <v>124</v>
      </c>
      <c r="AC287" s="114">
        <v>0</v>
      </c>
      <c r="AD287" s="277">
        <v>0</v>
      </c>
      <c r="AE287" s="114">
        <v>0</v>
      </c>
      <c r="AF287" s="119" t="s">
        <v>73</v>
      </c>
      <c r="AG287" s="112">
        <f t="shared" si="21"/>
        <v>0</v>
      </c>
      <c r="AH287" s="114">
        <v>0</v>
      </c>
      <c r="AI287" s="118">
        <v>0</v>
      </c>
      <c r="AJ287" s="114" t="s">
        <v>73</v>
      </c>
      <c r="AK287" s="121" t="s">
        <v>73</v>
      </c>
      <c r="AL287" s="114">
        <v>0</v>
      </c>
      <c r="AM287" s="121" t="s">
        <v>73</v>
      </c>
      <c r="AN287" s="121" t="s">
        <v>73</v>
      </c>
      <c r="AO287" s="121" t="s">
        <v>73</v>
      </c>
      <c r="AP287" s="112">
        <f t="shared" si="22"/>
        <v>0</v>
      </c>
      <c r="AQ287" s="112">
        <f>+L287+AD287-AI287</f>
        <v>13360400</v>
      </c>
      <c r="AR287" s="114" t="s">
        <v>65</v>
      </c>
      <c r="AS287" s="118">
        <v>13360400</v>
      </c>
      <c r="AT287" s="114" t="s">
        <v>93</v>
      </c>
      <c r="AU287" s="118">
        <v>0</v>
      </c>
      <c r="AV287" s="122" t="s">
        <v>73</v>
      </c>
      <c r="AW287" s="285">
        <v>6312000</v>
      </c>
      <c r="AX287" s="200">
        <f t="shared" si="23"/>
        <v>7048400</v>
      </c>
      <c r="AY287" s="123">
        <f t="shared" si="24"/>
        <v>0.47244094488188976</v>
      </c>
      <c r="AZ287" s="124">
        <v>0.47244094488188976</v>
      </c>
      <c r="BA287" s="122" t="s">
        <v>73</v>
      </c>
      <c r="BB287" s="114" t="s">
        <v>94</v>
      </c>
      <c r="BC287" s="120" t="s">
        <v>3252</v>
      </c>
      <c r="BD287" s="110" t="s">
        <v>65</v>
      </c>
      <c r="BE287" s="110" t="s">
        <v>65</v>
      </c>
    </row>
    <row r="288" spans="2:57" x14ac:dyDescent="0.25">
      <c r="B288" s="110">
        <v>2025</v>
      </c>
      <c r="C288" s="110">
        <v>891780111</v>
      </c>
      <c r="D288" s="110" t="s">
        <v>63</v>
      </c>
      <c r="E288" s="114" t="s">
        <v>3251</v>
      </c>
      <c r="F288" s="114" t="s">
        <v>3250</v>
      </c>
      <c r="G288" s="114">
        <v>0</v>
      </c>
      <c r="H288" s="114" t="s">
        <v>71</v>
      </c>
      <c r="I288" s="110" t="s">
        <v>64</v>
      </c>
      <c r="J288" s="115" t="s">
        <v>81</v>
      </c>
      <c r="K288" s="120" t="s">
        <v>3249</v>
      </c>
      <c r="L288" s="118">
        <v>8000000</v>
      </c>
      <c r="M288" s="110" t="s">
        <v>66</v>
      </c>
      <c r="N288" s="120" t="s">
        <v>3248</v>
      </c>
      <c r="O288" s="120">
        <v>32661345</v>
      </c>
      <c r="P288" s="114">
        <v>28</v>
      </c>
      <c r="Q288" s="121">
        <v>45670</v>
      </c>
      <c r="R288" s="120">
        <v>5573604000</v>
      </c>
      <c r="S288" s="121">
        <v>45684</v>
      </c>
      <c r="T288" s="118">
        <v>8000000</v>
      </c>
      <c r="U288" s="114" t="s">
        <v>65</v>
      </c>
      <c r="V288" s="118">
        <v>85455983</v>
      </c>
      <c r="W288" s="111" t="s">
        <v>1523</v>
      </c>
      <c r="X288" s="169">
        <v>45684</v>
      </c>
      <c r="Y288" s="169">
        <v>45684</v>
      </c>
      <c r="Z288" s="169" t="s">
        <v>73</v>
      </c>
      <c r="AA288" s="169">
        <v>45716</v>
      </c>
      <c r="AB288" s="112">
        <f t="shared" si="20"/>
        <v>32</v>
      </c>
      <c r="AC288" s="114">
        <v>0</v>
      </c>
      <c r="AD288" s="277">
        <v>0</v>
      </c>
      <c r="AE288" s="114">
        <v>0</v>
      </c>
      <c r="AF288" s="119" t="s">
        <v>73</v>
      </c>
      <c r="AG288" s="112">
        <f t="shared" si="21"/>
        <v>0</v>
      </c>
      <c r="AH288" s="114">
        <v>0</v>
      </c>
      <c r="AI288" s="118">
        <v>0</v>
      </c>
      <c r="AJ288" s="114" t="s">
        <v>73</v>
      </c>
      <c r="AK288" s="121" t="s">
        <v>73</v>
      </c>
      <c r="AL288" s="114">
        <v>0</v>
      </c>
      <c r="AM288" s="121" t="s">
        <v>73</v>
      </c>
      <c r="AN288" s="121" t="s">
        <v>73</v>
      </c>
      <c r="AO288" s="121" t="s">
        <v>73</v>
      </c>
      <c r="AP288" s="112">
        <f t="shared" si="22"/>
        <v>0</v>
      </c>
      <c r="AQ288" s="112">
        <f>+L288+AD288-AI288</f>
        <v>8000000</v>
      </c>
      <c r="AR288" s="114" t="s">
        <v>65</v>
      </c>
      <c r="AS288" s="118">
        <v>8000000</v>
      </c>
      <c r="AT288" s="114" t="s">
        <v>93</v>
      </c>
      <c r="AU288" s="118">
        <v>0</v>
      </c>
      <c r="AV288" s="122" t="s">
        <v>73</v>
      </c>
      <c r="AW288" s="285">
        <v>8000000</v>
      </c>
      <c r="AX288" s="200">
        <f t="shared" si="23"/>
        <v>0</v>
      </c>
      <c r="AY288" s="123">
        <f t="shared" si="24"/>
        <v>1</v>
      </c>
      <c r="AZ288" s="124">
        <v>1</v>
      </c>
      <c r="BA288" s="122" t="s">
        <v>73</v>
      </c>
      <c r="BB288" s="114" t="s">
        <v>344</v>
      </c>
      <c r="BC288" s="120" t="s">
        <v>3247</v>
      </c>
      <c r="BD288" s="110" t="s">
        <v>65</v>
      </c>
      <c r="BE288" s="110" t="s">
        <v>65</v>
      </c>
    </row>
    <row r="289" spans="2:57" x14ac:dyDescent="0.25">
      <c r="B289" s="110">
        <v>2025</v>
      </c>
      <c r="C289" s="110">
        <v>891780111</v>
      </c>
      <c r="D289" s="110" t="s">
        <v>63</v>
      </c>
      <c r="E289" s="114" t="s">
        <v>3246</v>
      </c>
      <c r="F289" s="114" t="s">
        <v>3245</v>
      </c>
      <c r="G289" s="114">
        <v>0</v>
      </c>
      <c r="H289" s="114" t="s">
        <v>71</v>
      </c>
      <c r="I289" s="110" t="s">
        <v>64</v>
      </c>
      <c r="J289" s="115" t="s">
        <v>81</v>
      </c>
      <c r="K289" s="120" t="s">
        <v>3244</v>
      </c>
      <c r="L289" s="118">
        <v>15161100</v>
      </c>
      <c r="M289" s="110" t="s">
        <v>66</v>
      </c>
      <c r="N289" s="120" t="s">
        <v>3243</v>
      </c>
      <c r="O289" s="120">
        <v>1085045367</v>
      </c>
      <c r="P289" s="114">
        <v>28</v>
      </c>
      <c r="Q289" s="121">
        <v>45670</v>
      </c>
      <c r="R289" s="120">
        <v>5573604000</v>
      </c>
      <c r="S289" s="121">
        <v>45685</v>
      </c>
      <c r="T289" s="118">
        <v>15161100</v>
      </c>
      <c r="U289" s="114" t="s">
        <v>65</v>
      </c>
      <c r="V289" s="118">
        <v>57461216</v>
      </c>
      <c r="W289" s="111" t="s">
        <v>2193</v>
      </c>
      <c r="X289" s="169">
        <v>45685</v>
      </c>
      <c r="Y289" s="169">
        <v>45685</v>
      </c>
      <c r="Z289" s="169" t="s">
        <v>73</v>
      </c>
      <c r="AA289" s="169">
        <v>45808</v>
      </c>
      <c r="AB289" s="112">
        <f t="shared" si="20"/>
        <v>123</v>
      </c>
      <c r="AC289" s="114">
        <v>0</v>
      </c>
      <c r="AD289" s="277">
        <v>0</v>
      </c>
      <c r="AE289" s="114">
        <v>0</v>
      </c>
      <c r="AF289" s="119" t="s">
        <v>73</v>
      </c>
      <c r="AG289" s="112">
        <f t="shared" si="21"/>
        <v>0</v>
      </c>
      <c r="AH289" s="114">
        <v>0</v>
      </c>
      <c r="AI289" s="118">
        <v>0</v>
      </c>
      <c r="AJ289" s="114" t="s">
        <v>73</v>
      </c>
      <c r="AK289" s="121" t="s">
        <v>73</v>
      </c>
      <c r="AL289" s="114">
        <v>0</v>
      </c>
      <c r="AM289" s="121" t="s">
        <v>73</v>
      </c>
      <c r="AN289" s="121" t="s">
        <v>73</v>
      </c>
      <c r="AO289" s="121" t="s">
        <v>73</v>
      </c>
      <c r="AP289" s="112">
        <f t="shared" si="22"/>
        <v>0</v>
      </c>
      <c r="AQ289" s="112">
        <f>+L289+AD289-AI289</f>
        <v>15161100</v>
      </c>
      <c r="AR289" s="114" t="s">
        <v>65</v>
      </c>
      <c r="AS289" s="118">
        <v>15161100</v>
      </c>
      <c r="AT289" s="114" t="s">
        <v>93</v>
      </c>
      <c r="AU289" s="118">
        <v>0</v>
      </c>
      <c r="AV289" s="122" t="s">
        <v>73</v>
      </c>
      <c r="AW289" s="285">
        <v>6944000</v>
      </c>
      <c r="AX289" s="200">
        <f t="shared" si="23"/>
        <v>8217100</v>
      </c>
      <c r="AY289" s="123">
        <f t="shared" si="24"/>
        <v>0.45801426017901076</v>
      </c>
      <c r="AZ289" s="124">
        <v>0.45801426017901076</v>
      </c>
      <c r="BA289" s="122" t="s">
        <v>73</v>
      </c>
      <c r="BB289" s="114" t="s">
        <v>94</v>
      </c>
      <c r="BC289" s="120" t="s">
        <v>3242</v>
      </c>
      <c r="BD289" s="110" t="s">
        <v>65</v>
      </c>
      <c r="BE289" s="110" t="s">
        <v>65</v>
      </c>
    </row>
    <row r="290" spans="2:57" x14ac:dyDescent="0.25">
      <c r="B290" s="110">
        <v>2025</v>
      </c>
      <c r="C290" s="110">
        <v>891780111</v>
      </c>
      <c r="D290" s="110" t="s">
        <v>63</v>
      </c>
      <c r="E290" s="114" t="s">
        <v>3241</v>
      </c>
      <c r="F290" s="114" t="s">
        <v>3240</v>
      </c>
      <c r="G290" s="114">
        <v>0</v>
      </c>
      <c r="H290" s="114" t="s">
        <v>71</v>
      </c>
      <c r="I290" s="110" t="s">
        <v>64</v>
      </c>
      <c r="J290" s="115" t="s">
        <v>81</v>
      </c>
      <c r="K290" s="120" t="s">
        <v>3239</v>
      </c>
      <c r="L290" s="118">
        <v>14698200</v>
      </c>
      <c r="M290" s="110" t="s">
        <v>66</v>
      </c>
      <c r="N290" s="120" t="s">
        <v>3238</v>
      </c>
      <c r="O290" s="120">
        <v>1083020392</v>
      </c>
      <c r="P290" s="114">
        <v>28</v>
      </c>
      <c r="Q290" s="121">
        <v>45670</v>
      </c>
      <c r="R290" s="120">
        <v>5573604000</v>
      </c>
      <c r="S290" s="121">
        <v>45685</v>
      </c>
      <c r="T290" s="118">
        <v>14698200</v>
      </c>
      <c r="U290" s="114" t="s">
        <v>65</v>
      </c>
      <c r="V290" s="118">
        <v>85460949</v>
      </c>
      <c r="W290" s="111" t="s">
        <v>1835</v>
      </c>
      <c r="X290" s="169">
        <v>45685</v>
      </c>
      <c r="Y290" s="169">
        <v>45685</v>
      </c>
      <c r="Z290" s="169" t="s">
        <v>73</v>
      </c>
      <c r="AA290" s="169">
        <v>45808</v>
      </c>
      <c r="AB290" s="112">
        <f t="shared" si="20"/>
        <v>123</v>
      </c>
      <c r="AC290" s="114">
        <v>0</v>
      </c>
      <c r="AD290" s="277">
        <v>0</v>
      </c>
      <c r="AE290" s="114">
        <v>0</v>
      </c>
      <c r="AF290" s="119" t="s">
        <v>73</v>
      </c>
      <c r="AG290" s="112">
        <f t="shared" si="21"/>
        <v>0</v>
      </c>
      <c r="AH290" s="114">
        <v>0</v>
      </c>
      <c r="AI290" s="118">
        <v>0</v>
      </c>
      <c r="AJ290" s="114" t="s">
        <v>73</v>
      </c>
      <c r="AK290" s="121" t="s">
        <v>73</v>
      </c>
      <c r="AL290" s="114">
        <v>0</v>
      </c>
      <c r="AM290" s="121" t="s">
        <v>73</v>
      </c>
      <c r="AN290" s="121" t="s">
        <v>73</v>
      </c>
      <c r="AO290" s="121" t="s">
        <v>73</v>
      </c>
      <c r="AP290" s="112">
        <f t="shared" si="22"/>
        <v>0</v>
      </c>
      <c r="AQ290" s="112">
        <f>+L290+AD290-AI290</f>
        <v>14698200</v>
      </c>
      <c r="AR290" s="114" t="s">
        <v>65</v>
      </c>
      <c r="AS290" s="118">
        <v>14698200</v>
      </c>
      <c r="AT290" s="114" t="s">
        <v>93</v>
      </c>
      <c r="AU290" s="118">
        <v>0</v>
      </c>
      <c r="AV290" s="122" t="s">
        <v>73</v>
      </c>
      <c r="AW290" s="285">
        <v>6944000</v>
      </c>
      <c r="AX290" s="200">
        <f t="shared" si="23"/>
        <v>7754200</v>
      </c>
      <c r="AY290" s="123">
        <f t="shared" si="24"/>
        <v>0.47243880203018057</v>
      </c>
      <c r="AZ290" s="124">
        <v>0.47243880203018057</v>
      </c>
      <c r="BA290" s="122" t="s">
        <v>73</v>
      </c>
      <c r="BB290" s="114" t="s">
        <v>94</v>
      </c>
      <c r="BC290" s="120" t="s">
        <v>3237</v>
      </c>
      <c r="BD290" s="110" t="s">
        <v>65</v>
      </c>
      <c r="BE290" s="110" t="s">
        <v>65</v>
      </c>
    </row>
    <row r="291" spans="2:57" x14ac:dyDescent="0.25">
      <c r="B291" s="110">
        <v>2025</v>
      </c>
      <c r="C291" s="110">
        <v>891780111</v>
      </c>
      <c r="D291" s="110" t="s">
        <v>63</v>
      </c>
      <c r="E291" s="114" t="s">
        <v>3236</v>
      </c>
      <c r="F291" s="114" t="s">
        <v>3235</v>
      </c>
      <c r="G291" s="114">
        <v>0</v>
      </c>
      <c r="H291" s="114" t="s">
        <v>71</v>
      </c>
      <c r="I291" s="110" t="s">
        <v>64</v>
      </c>
      <c r="J291" s="115" t="s">
        <v>81</v>
      </c>
      <c r="K291" s="120" t="s">
        <v>3234</v>
      </c>
      <c r="L291" s="118">
        <v>9750000</v>
      </c>
      <c r="M291" s="110" t="s">
        <v>66</v>
      </c>
      <c r="N291" s="120" t="s">
        <v>3233</v>
      </c>
      <c r="O291" s="120">
        <v>1082876431</v>
      </c>
      <c r="P291" s="114">
        <v>27</v>
      </c>
      <c r="Q291" s="121">
        <v>45670</v>
      </c>
      <c r="R291" s="120">
        <v>2494141000</v>
      </c>
      <c r="S291" s="121">
        <v>45685</v>
      </c>
      <c r="T291" s="118">
        <v>9750000</v>
      </c>
      <c r="U291" s="114" t="s">
        <v>65</v>
      </c>
      <c r="V291" s="118">
        <v>85450705</v>
      </c>
      <c r="W291" s="111" t="s">
        <v>1871</v>
      </c>
      <c r="X291" s="169">
        <v>45685</v>
      </c>
      <c r="Y291" s="169">
        <v>45685</v>
      </c>
      <c r="Z291" s="169" t="s">
        <v>73</v>
      </c>
      <c r="AA291" s="169">
        <v>45808</v>
      </c>
      <c r="AB291" s="112">
        <f t="shared" si="20"/>
        <v>123</v>
      </c>
      <c r="AC291" s="114">
        <v>0</v>
      </c>
      <c r="AD291" s="277">
        <v>0</v>
      </c>
      <c r="AE291" s="114">
        <v>0</v>
      </c>
      <c r="AF291" s="119" t="s">
        <v>73</v>
      </c>
      <c r="AG291" s="112">
        <f t="shared" si="21"/>
        <v>0</v>
      </c>
      <c r="AH291" s="114">
        <v>0</v>
      </c>
      <c r="AI291" s="118">
        <v>0</v>
      </c>
      <c r="AJ291" s="114" t="s">
        <v>73</v>
      </c>
      <c r="AK291" s="121" t="s">
        <v>73</v>
      </c>
      <c r="AL291" s="114">
        <v>0</v>
      </c>
      <c r="AM291" s="121" t="s">
        <v>73</v>
      </c>
      <c r="AN291" s="121" t="s">
        <v>73</v>
      </c>
      <c r="AO291" s="121" t="s">
        <v>73</v>
      </c>
      <c r="AP291" s="112">
        <f t="shared" si="22"/>
        <v>0</v>
      </c>
      <c r="AQ291" s="112">
        <f>+L291+AD291-AI291</f>
        <v>9750000</v>
      </c>
      <c r="AR291" s="114" t="s">
        <v>65</v>
      </c>
      <c r="AS291" s="118">
        <v>9750000</v>
      </c>
      <c r="AT291" s="114" t="s">
        <v>93</v>
      </c>
      <c r="AU291" s="118">
        <v>0</v>
      </c>
      <c r="AV291" s="122" t="s">
        <v>73</v>
      </c>
      <c r="AW291" s="285">
        <v>4500000</v>
      </c>
      <c r="AX291" s="200">
        <f t="shared" si="23"/>
        <v>5250000</v>
      </c>
      <c r="AY291" s="123">
        <f t="shared" si="24"/>
        <v>0.46153846153846156</v>
      </c>
      <c r="AZ291" s="124">
        <v>0.46153846153846156</v>
      </c>
      <c r="BA291" s="122" t="s">
        <v>73</v>
      </c>
      <c r="BB291" s="114" t="s">
        <v>94</v>
      </c>
      <c r="BC291" s="120" t="s">
        <v>3232</v>
      </c>
      <c r="BD291" s="110" t="s">
        <v>65</v>
      </c>
      <c r="BE291" s="110" t="s">
        <v>65</v>
      </c>
    </row>
    <row r="292" spans="2:57" x14ac:dyDescent="0.25">
      <c r="B292" s="110">
        <v>2025</v>
      </c>
      <c r="C292" s="110">
        <v>891780111</v>
      </c>
      <c r="D292" s="110" t="s">
        <v>63</v>
      </c>
      <c r="E292" s="114" t="s">
        <v>3231</v>
      </c>
      <c r="F292" s="114" t="s">
        <v>3230</v>
      </c>
      <c r="G292" s="114">
        <v>0</v>
      </c>
      <c r="H292" s="114" t="s">
        <v>71</v>
      </c>
      <c r="I292" s="110" t="s">
        <v>64</v>
      </c>
      <c r="J292" s="115" t="s">
        <v>81</v>
      </c>
      <c r="K292" s="120" t="s">
        <v>3229</v>
      </c>
      <c r="L292" s="118">
        <v>11571700</v>
      </c>
      <c r="M292" s="110" t="s">
        <v>66</v>
      </c>
      <c r="N292" s="120" t="s">
        <v>3228</v>
      </c>
      <c r="O292" s="120">
        <v>1082941486</v>
      </c>
      <c r="P292" s="114">
        <v>27</v>
      </c>
      <c r="Q292" s="121">
        <v>45670</v>
      </c>
      <c r="R292" s="120">
        <v>2494141000</v>
      </c>
      <c r="S292" s="121">
        <v>45685</v>
      </c>
      <c r="T292" s="118">
        <v>11571700</v>
      </c>
      <c r="U292" s="114" t="s">
        <v>65</v>
      </c>
      <c r="V292" s="118">
        <v>8742360</v>
      </c>
      <c r="W292" s="111" t="s">
        <v>3227</v>
      </c>
      <c r="X292" s="169">
        <v>45685</v>
      </c>
      <c r="Y292" s="169">
        <v>45685</v>
      </c>
      <c r="Z292" s="169" t="s">
        <v>73</v>
      </c>
      <c r="AA292" s="169">
        <v>45808</v>
      </c>
      <c r="AB292" s="112">
        <f t="shared" si="20"/>
        <v>123</v>
      </c>
      <c r="AC292" s="114">
        <v>0</v>
      </c>
      <c r="AD292" s="277">
        <v>0</v>
      </c>
      <c r="AE292" s="114">
        <v>0</v>
      </c>
      <c r="AF292" s="119" t="s">
        <v>73</v>
      </c>
      <c r="AG292" s="112">
        <f t="shared" si="21"/>
        <v>0</v>
      </c>
      <c r="AH292" s="114">
        <v>0</v>
      </c>
      <c r="AI292" s="118">
        <v>0</v>
      </c>
      <c r="AJ292" s="114" t="s">
        <v>73</v>
      </c>
      <c r="AK292" s="121" t="s">
        <v>73</v>
      </c>
      <c r="AL292" s="114">
        <v>0</v>
      </c>
      <c r="AM292" s="121" t="s">
        <v>73</v>
      </c>
      <c r="AN292" s="121" t="s">
        <v>73</v>
      </c>
      <c r="AO292" s="121" t="s">
        <v>73</v>
      </c>
      <c r="AP292" s="112">
        <f t="shared" si="22"/>
        <v>0</v>
      </c>
      <c r="AQ292" s="112">
        <f>+L292+AD292-AI292</f>
        <v>11571700</v>
      </c>
      <c r="AR292" s="114" t="s">
        <v>65</v>
      </c>
      <c r="AS292" s="118">
        <v>11571700</v>
      </c>
      <c r="AT292" s="114" t="s">
        <v>93</v>
      </c>
      <c r="AU292" s="118">
        <v>0</v>
      </c>
      <c r="AV292" s="122" t="s">
        <v>73</v>
      </c>
      <c r="AW292" s="285">
        <v>5300000</v>
      </c>
      <c r="AX292" s="200">
        <f t="shared" si="23"/>
        <v>6271700</v>
      </c>
      <c r="AY292" s="123">
        <f t="shared" si="24"/>
        <v>0.45801394782097704</v>
      </c>
      <c r="AZ292" s="124">
        <v>0.45801394782097704</v>
      </c>
      <c r="BA292" s="122" t="s">
        <v>73</v>
      </c>
      <c r="BB292" s="114" t="s">
        <v>94</v>
      </c>
      <c r="BC292" s="120" t="s">
        <v>3226</v>
      </c>
      <c r="BD292" s="110" t="s">
        <v>65</v>
      </c>
      <c r="BE292" s="110" t="s">
        <v>65</v>
      </c>
    </row>
    <row r="293" spans="2:57" x14ac:dyDescent="0.25">
      <c r="B293" s="110">
        <v>2025</v>
      </c>
      <c r="C293" s="110">
        <v>891780111</v>
      </c>
      <c r="D293" s="110" t="s">
        <v>63</v>
      </c>
      <c r="E293" s="114" t="s">
        <v>3225</v>
      </c>
      <c r="F293" s="114" t="s">
        <v>3224</v>
      </c>
      <c r="G293" s="114">
        <v>0</v>
      </c>
      <c r="H293" s="114" t="s">
        <v>71</v>
      </c>
      <c r="I293" s="110" t="s">
        <v>64</v>
      </c>
      <c r="J293" s="115" t="s">
        <v>81</v>
      </c>
      <c r="K293" s="120" t="s">
        <v>3223</v>
      </c>
      <c r="L293" s="118">
        <v>28383400</v>
      </c>
      <c r="M293" s="110" t="s">
        <v>66</v>
      </c>
      <c r="N293" s="120" t="s">
        <v>3222</v>
      </c>
      <c r="O293" s="120">
        <v>1065836973</v>
      </c>
      <c r="P293" s="114">
        <v>28</v>
      </c>
      <c r="Q293" s="121">
        <v>45670</v>
      </c>
      <c r="R293" s="120">
        <v>5573604000</v>
      </c>
      <c r="S293" s="121">
        <v>45685</v>
      </c>
      <c r="T293" s="118">
        <v>28383400</v>
      </c>
      <c r="U293" s="114" t="s">
        <v>65</v>
      </c>
      <c r="V293" s="118">
        <v>85475793</v>
      </c>
      <c r="W293" s="111" t="s">
        <v>3221</v>
      </c>
      <c r="X293" s="169">
        <v>45685</v>
      </c>
      <c r="Y293" s="169">
        <v>45685</v>
      </c>
      <c r="Z293" s="169" t="s">
        <v>73</v>
      </c>
      <c r="AA293" s="169">
        <v>45808</v>
      </c>
      <c r="AB293" s="112">
        <f t="shared" si="20"/>
        <v>123</v>
      </c>
      <c r="AC293" s="114">
        <v>0</v>
      </c>
      <c r="AD293" s="277">
        <v>0</v>
      </c>
      <c r="AE293" s="114">
        <v>0</v>
      </c>
      <c r="AF293" s="119" t="s">
        <v>73</v>
      </c>
      <c r="AG293" s="112">
        <f t="shared" si="21"/>
        <v>0</v>
      </c>
      <c r="AH293" s="114">
        <v>0</v>
      </c>
      <c r="AI293" s="118">
        <v>0</v>
      </c>
      <c r="AJ293" s="114" t="s">
        <v>73</v>
      </c>
      <c r="AK293" s="121" t="s">
        <v>73</v>
      </c>
      <c r="AL293" s="114">
        <v>0</v>
      </c>
      <c r="AM293" s="121" t="s">
        <v>73</v>
      </c>
      <c r="AN293" s="121" t="s">
        <v>73</v>
      </c>
      <c r="AO293" s="121" t="s">
        <v>73</v>
      </c>
      <c r="AP293" s="112">
        <f t="shared" si="22"/>
        <v>0</v>
      </c>
      <c r="AQ293" s="112">
        <f>+L293+AD293-AI293</f>
        <v>28383400</v>
      </c>
      <c r="AR293" s="114" t="s">
        <v>65</v>
      </c>
      <c r="AS293" s="118">
        <v>28383400</v>
      </c>
      <c r="AT293" s="114" t="s">
        <v>93</v>
      </c>
      <c r="AU293" s="118">
        <v>0</v>
      </c>
      <c r="AV293" s="122" t="s">
        <v>73</v>
      </c>
      <c r="AW293" s="285">
        <v>13000000</v>
      </c>
      <c r="AX293" s="200">
        <f t="shared" si="23"/>
        <v>15383400</v>
      </c>
      <c r="AY293" s="123">
        <f t="shared" si="24"/>
        <v>0.45801419139356103</v>
      </c>
      <c r="AZ293" s="124">
        <v>0.45801419139356103</v>
      </c>
      <c r="BA293" s="122" t="s">
        <v>73</v>
      </c>
      <c r="BB293" s="114" t="s">
        <v>94</v>
      </c>
      <c r="BC293" s="120" t="s">
        <v>3220</v>
      </c>
      <c r="BD293" s="110" t="s">
        <v>65</v>
      </c>
      <c r="BE293" s="110" t="s">
        <v>65</v>
      </c>
    </row>
    <row r="294" spans="2:57" x14ac:dyDescent="0.25">
      <c r="B294" s="110">
        <v>2025</v>
      </c>
      <c r="C294" s="110">
        <v>891780111</v>
      </c>
      <c r="D294" s="110" t="s">
        <v>63</v>
      </c>
      <c r="E294" s="114" t="s">
        <v>3219</v>
      </c>
      <c r="F294" s="114" t="s">
        <v>3218</v>
      </c>
      <c r="G294" s="114">
        <v>0</v>
      </c>
      <c r="H294" s="114" t="s">
        <v>71</v>
      </c>
      <c r="I294" s="110" t="s">
        <v>64</v>
      </c>
      <c r="J294" s="115" t="s">
        <v>81</v>
      </c>
      <c r="K294" s="120" t="s">
        <v>3217</v>
      </c>
      <c r="L294" s="118">
        <v>13570800</v>
      </c>
      <c r="M294" s="110" t="s">
        <v>66</v>
      </c>
      <c r="N294" s="120" t="s">
        <v>3216</v>
      </c>
      <c r="O294" s="120">
        <v>1082904561</v>
      </c>
      <c r="P294" s="114">
        <v>28</v>
      </c>
      <c r="Q294" s="121">
        <v>45670</v>
      </c>
      <c r="R294" s="120">
        <v>5573604000</v>
      </c>
      <c r="S294" s="121">
        <v>45685</v>
      </c>
      <c r="T294" s="118">
        <v>13570800</v>
      </c>
      <c r="U294" s="114" t="s">
        <v>65</v>
      </c>
      <c r="V294" s="118">
        <v>72255882</v>
      </c>
      <c r="W294" s="111" t="s">
        <v>3215</v>
      </c>
      <c r="X294" s="169">
        <v>45685</v>
      </c>
      <c r="Y294" s="169">
        <v>45685</v>
      </c>
      <c r="Z294" s="169" t="s">
        <v>73</v>
      </c>
      <c r="AA294" s="169">
        <v>45808</v>
      </c>
      <c r="AB294" s="112">
        <f t="shared" si="20"/>
        <v>123</v>
      </c>
      <c r="AC294" s="114">
        <v>0</v>
      </c>
      <c r="AD294" s="277">
        <v>0</v>
      </c>
      <c r="AE294" s="114">
        <v>0</v>
      </c>
      <c r="AF294" s="119" t="s">
        <v>73</v>
      </c>
      <c r="AG294" s="112">
        <f t="shared" si="21"/>
        <v>0</v>
      </c>
      <c r="AH294" s="114">
        <v>0</v>
      </c>
      <c r="AI294" s="118">
        <v>0</v>
      </c>
      <c r="AJ294" s="114" t="s">
        <v>73</v>
      </c>
      <c r="AK294" s="121" t="s">
        <v>73</v>
      </c>
      <c r="AL294" s="114">
        <v>0</v>
      </c>
      <c r="AM294" s="121" t="s">
        <v>73</v>
      </c>
      <c r="AN294" s="121" t="s">
        <v>73</v>
      </c>
      <c r="AO294" s="121" t="s">
        <v>73</v>
      </c>
      <c r="AP294" s="112">
        <f t="shared" si="22"/>
        <v>0</v>
      </c>
      <c r="AQ294" s="112">
        <f>+L294+AD294-AI294</f>
        <v>13570800</v>
      </c>
      <c r="AR294" s="114" t="s">
        <v>65</v>
      </c>
      <c r="AS294" s="118">
        <v>13570800</v>
      </c>
      <c r="AT294" s="114" t="s">
        <v>93</v>
      </c>
      <c r="AU294" s="118">
        <v>0</v>
      </c>
      <c r="AV294" s="122" t="s">
        <v>73</v>
      </c>
      <c r="AW294" s="285">
        <v>6312000</v>
      </c>
      <c r="AX294" s="200">
        <f t="shared" si="23"/>
        <v>7258800</v>
      </c>
      <c r="AY294" s="123">
        <f t="shared" si="24"/>
        <v>0.46511627906976744</v>
      </c>
      <c r="AZ294" s="124">
        <v>0.46511627906976744</v>
      </c>
      <c r="BA294" s="122" t="s">
        <v>73</v>
      </c>
      <c r="BB294" s="114" t="s">
        <v>94</v>
      </c>
      <c r="BC294" s="120" t="s">
        <v>3214</v>
      </c>
      <c r="BD294" s="110" t="s">
        <v>65</v>
      </c>
      <c r="BE294" s="110" t="s">
        <v>65</v>
      </c>
    </row>
    <row r="295" spans="2:57" x14ac:dyDescent="0.25">
      <c r="B295" s="110">
        <v>2025</v>
      </c>
      <c r="C295" s="110">
        <v>891780111</v>
      </c>
      <c r="D295" s="110" t="s">
        <v>63</v>
      </c>
      <c r="E295" s="114" t="s">
        <v>3213</v>
      </c>
      <c r="F295" s="114" t="s">
        <v>3212</v>
      </c>
      <c r="G295" s="114">
        <v>0</v>
      </c>
      <c r="H295" s="114" t="s">
        <v>71</v>
      </c>
      <c r="I295" s="110" t="s">
        <v>64</v>
      </c>
      <c r="J295" s="115" t="s">
        <v>81</v>
      </c>
      <c r="K295" s="120" t="s">
        <v>3211</v>
      </c>
      <c r="L295" s="118">
        <v>12800000</v>
      </c>
      <c r="M295" s="110" t="s">
        <v>66</v>
      </c>
      <c r="N295" s="120" t="s">
        <v>3210</v>
      </c>
      <c r="O295" s="120">
        <v>1082254408</v>
      </c>
      <c r="P295" s="114">
        <v>121</v>
      </c>
      <c r="Q295" s="121">
        <v>45679</v>
      </c>
      <c r="R295" s="120">
        <v>231640000</v>
      </c>
      <c r="S295" s="121">
        <v>45685</v>
      </c>
      <c r="T295" s="118">
        <v>12800000</v>
      </c>
      <c r="U295" s="114" t="s">
        <v>65</v>
      </c>
      <c r="V295" s="118">
        <v>39049658</v>
      </c>
      <c r="W295" s="111" t="s">
        <v>3209</v>
      </c>
      <c r="X295" s="169">
        <v>45685</v>
      </c>
      <c r="Y295" s="169">
        <v>45685</v>
      </c>
      <c r="Z295" s="169" t="s">
        <v>73</v>
      </c>
      <c r="AA295" s="169">
        <v>45838</v>
      </c>
      <c r="AB295" s="112">
        <f t="shared" si="20"/>
        <v>153</v>
      </c>
      <c r="AC295" s="114">
        <v>0</v>
      </c>
      <c r="AD295" s="277">
        <v>0</v>
      </c>
      <c r="AE295" s="114">
        <v>0</v>
      </c>
      <c r="AF295" s="119" t="s">
        <v>73</v>
      </c>
      <c r="AG295" s="112">
        <f t="shared" si="21"/>
        <v>0</v>
      </c>
      <c r="AH295" s="114">
        <v>0</v>
      </c>
      <c r="AI295" s="118">
        <v>0</v>
      </c>
      <c r="AJ295" s="114" t="s">
        <v>73</v>
      </c>
      <c r="AK295" s="121" t="s">
        <v>73</v>
      </c>
      <c r="AL295" s="114">
        <v>0</v>
      </c>
      <c r="AM295" s="121" t="s">
        <v>73</v>
      </c>
      <c r="AN295" s="121" t="s">
        <v>73</v>
      </c>
      <c r="AO295" s="121" t="s">
        <v>73</v>
      </c>
      <c r="AP295" s="112">
        <f t="shared" si="22"/>
        <v>0</v>
      </c>
      <c r="AQ295" s="112">
        <f>+L295+AD295-AI295</f>
        <v>12800000</v>
      </c>
      <c r="AR295" s="114" t="s">
        <v>65</v>
      </c>
      <c r="AS295" s="118">
        <v>12800000</v>
      </c>
      <c r="AT295" s="114" t="s">
        <v>93</v>
      </c>
      <c r="AU295" s="118">
        <v>0</v>
      </c>
      <c r="AV295" s="122" t="s">
        <v>73</v>
      </c>
      <c r="AW295" s="285">
        <v>4800000</v>
      </c>
      <c r="AX295" s="200">
        <f t="shared" si="23"/>
        <v>8000000</v>
      </c>
      <c r="AY295" s="123">
        <f t="shared" si="24"/>
        <v>0.375</v>
      </c>
      <c r="AZ295" s="124">
        <v>0.375</v>
      </c>
      <c r="BA295" s="122" t="s">
        <v>73</v>
      </c>
      <c r="BB295" s="114" t="s">
        <v>94</v>
      </c>
      <c r="BC295" s="120" t="s">
        <v>3208</v>
      </c>
      <c r="BD295" s="110" t="s">
        <v>65</v>
      </c>
      <c r="BE295" s="110" t="s">
        <v>65</v>
      </c>
    </row>
    <row r="296" spans="2:57" x14ac:dyDescent="0.25">
      <c r="B296" s="110">
        <v>2025</v>
      </c>
      <c r="C296" s="110">
        <v>891780111</v>
      </c>
      <c r="D296" s="110" t="s">
        <v>63</v>
      </c>
      <c r="E296" s="114" t="s">
        <v>3207</v>
      </c>
      <c r="F296" s="114" t="s">
        <v>3206</v>
      </c>
      <c r="G296" s="114">
        <v>0</v>
      </c>
      <c r="H296" s="114" t="s">
        <v>71</v>
      </c>
      <c r="I296" s="110" t="s">
        <v>64</v>
      </c>
      <c r="J296" s="115" t="s">
        <v>81</v>
      </c>
      <c r="K296" s="120" t="s">
        <v>3205</v>
      </c>
      <c r="L296" s="118">
        <v>40000000</v>
      </c>
      <c r="M296" s="110" t="s">
        <v>66</v>
      </c>
      <c r="N296" s="120" t="s">
        <v>3204</v>
      </c>
      <c r="O296" s="120">
        <v>1143224044</v>
      </c>
      <c r="P296" s="114">
        <v>132</v>
      </c>
      <c r="Q296" s="169">
        <v>45680</v>
      </c>
      <c r="R296" s="120">
        <v>307925000</v>
      </c>
      <c r="S296" s="121">
        <v>45685</v>
      </c>
      <c r="T296" s="118">
        <v>40000000</v>
      </c>
      <c r="U296" s="114" t="s">
        <v>65</v>
      </c>
      <c r="V296" s="118">
        <v>1082870070</v>
      </c>
      <c r="W296" s="111" t="s">
        <v>1518</v>
      </c>
      <c r="X296" s="169">
        <v>45685</v>
      </c>
      <c r="Y296" s="169">
        <v>45685</v>
      </c>
      <c r="Z296" s="169" t="s">
        <v>73</v>
      </c>
      <c r="AA296" s="169">
        <v>45900</v>
      </c>
      <c r="AB296" s="112">
        <f t="shared" si="20"/>
        <v>215</v>
      </c>
      <c r="AC296" s="114">
        <v>0</v>
      </c>
      <c r="AD296" s="277">
        <v>0</v>
      </c>
      <c r="AE296" s="114">
        <v>0</v>
      </c>
      <c r="AF296" s="119" t="s">
        <v>73</v>
      </c>
      <c r="AG296" s="112">
        <f t="shared" si="21"/>
        <v>0</v>
      </c>
      <c r="AH296" s="114">
        <v>0</v>
      </c>
      <c r="AI296" s="118">
        <v>0</v>
      </c>
      <c r="AJ296" s="114" t="s">
        <v>73</v>
      </c>
      <c r="AK296" s="121" t="s">
        <v>73</v>
      </c>
      <c r="AL296" s="114">
        <v>0</v>
      </c>
      <c r="AM296" s="121" t="s">
        <v>73</v>
      </c>
      <c r="AN296" s="121" t="s">
        <v>73</v>
      </c>
      <c r="AO296" s="121" t="s">
        <v>73</v>
      </c>
      <c r="AP296" s="112">
        <f t="shared" si="22"/>
        <v>0</v>
      </c>
      <c r="AQ296" s="112">
        <f>+L296+AD296-AI296</f>
        <v>40000000</v>
      </c>
      <c r="AR296" s="114" t="s">
        <v>65</v>
      </c>
      <c r="AS296" s="118">
        <v>40000000</v>
      </c>
      <c r="AT296" s="114" t="s">
        <v>93</v>
      </c>
      <c r="AU296" s="118">
        <v>0</v>
      </c>
      <c r="AV296" s="122" t="s">
        <v>73</v>
      </c>
      <c r="AW296" s="285">
        <v>10000000</v>
      </c>
      <c r="AX296" s="200">
        <f t="shared" si="23"/>
        <v>30000000</v>
      </c>
      <c r="AY296" s="123">
        <f t="shared" si="24"/>
        <v>0.25</v>
      </c>
      <c r="AZ296" s="124">
        <v>0.25</v>
      </c>
      <c r="BA296" s="122" t="s">
        <v>73</v>
      </c>
      <c r="BB296" s="114" t="s">
        <v>94</v>
      </c>
      <c r="BC296" s="120" t="s">
        <v>3203</v>
      </c>
      <c r="BD296" s="110" t="s">
        <v>65</v>
      </c>
      <c r="BE296" s="110" t="s">
        <v>65</v>
      </c>
    </row>
    <row r="297" spans="2:57" x14ac:dyDescent="0.25">
      <c r="B297" s="110">
        <v>2025</v>
      </c>
      <c r="C297" s="110">
        <v>891780111</v>
      </c>
      <c r="D297" s="110" t="s">
        <v>63</v>
      </c>
      <c r="E297" s="114" t="s">
        <v>3202</v>
      </c>
      <c r="F297" s="114" t="s">
        <v>3201</v>
      </c>
      <c r="G297" s="114">
        <v>0</v>
      </c>
      <c r="H297" s="114" t="s">
        <v>71</v>
      </c>
      <c r="I297" s="110" t="s">
        <v>64</v>
      </c>
      <c r="J297" s="115" t="s">
        <v>81</v>
      </c>
      <c r="K297" s="120" t="s">
        <v>3200</v>
      </c>
      <c r="L297" s="118">
        <v>14096800</v>
      </c>
      <c r="M297" s="110" t="s">
        <v>66</v>
      </c>
      <c r="N297" s="120" t="s">
        <v>3199</v>
      </c>
      <c r="O297" s="120">
        <v>7628973</v>
      </c>
      <c r="P297" s="114">
        <v>28</v>
      </c>
      <c r="Q297" s="121">
        <v>45670</v>
      </c>
      <c r="R297" s="120">
        <v>5573604000</v>
      </c>
      <c r="S297" s="121">
        <v>45685</v>
      </c>
      <c r="T297" s="118">
        <v>14096800</v>
      </c>
      <c r="U297" s="114" t="s">
        <v>65</v>
      </c>
      <c r="V297" s="118">
        <v>85465146</v>
      </c>
      <c r="W297" s="111" t="s">
        <v>1637</v>
      </c>
      <c r="X297" s="169">
        <v>45685</v>
      </c>
      <c r="Y297" s="169">
        <v>45685</v>
      </c>
      <c r="Z297" s="169" t="s">
        <v>73</v>
      </c>
      <c r="AA297" s="169">
        <v>45808</v>
      </c>
      <c r="AB297" s="112">
        <f t="shared" si="20"/>
        <v>123</v>
      </c>
      <c r="AC297" s="114">
        <v>0</v>
      </c>
      <c r="AD297" s="277">
        <v>0</v>
      </c>
      <c r="AE297" s="114">
        <v>0</v>
      </c>
      <c r="AF297" s="119" t="s">
        <v>73</v>
      </c>
      <c r="AG297" s="112">
        <f t="shared" si="21"/>
        <v>0</v>
      </c>
      <c r="AH297" s="114">
        <v>0</v>
      </c>
      <c r="AI297" s="118">
        <v>0</v>
      </c>
      <c r="AJ297" s="114" t="s">
        <v>73</v>
      </c>
      <c r="AK297" s="121" t="s">
        <v>73</v>
      </c>
      <c r="AL297" s="114">
        <v>0</v>
      </c>
      <c r="AM297" s="121" t="s">
        <v>73</v>
      </c>
      <c r="AN297" s="121" t="s">
        <v>73</v>
      </c>
      <c r="AO297" s="121" t="s">
        <v>73</v>
      </c>
      <c r="AP297" s="112">
        <f t="shared" si="22"/>
        <v>0</v>
      </c>
      <c r="AQ297" s="112">
        <f>+L297+AD297-AI297</f>
        <v>14096800</v>
      </c>
      <c r="AR297" s="114" t="s">
        <v>65</v>
      </c>
      <c r="AS297" s="118">
        <v>14096800</v>
      </c>
      <c r="AT297" s="114" t="s">
        <v>93</v>
      </c>
      <c r="AU297" s="118">
        <v>0</v>
      </c>
      <c r="AV297" s="122" t="s">
        <v>73</v>
      </c>
      <c r="AW297" s="285">
        <v>6312000</v>
      </c>
      <c r="AX297" s="200">
        <f t="shared" si="23"/>
        <v>7784800</v>
      </c>
      <c r="AY297" s="123">
        <f t="shared" si="24"/>
        <v>0.44776119402985076</v>
      </c>
      <c r="AZ297" s="124">
        <v>0.44776119402985076</v>
      </c>
      <c r="BA297" s="122" t="s">
        <v>73</v>
      </c>
      <c r="BB297" s="114" t="s">
        <v>94</v>
      </c>
      <c r="BC297" s="120" t="s">
        <v>3198</v>
      </c>
      <c r="BD297" s="110" t="s">
        <v>65</v>
      </c>
      <c r="BE297" s="110" t="s">
        <v>65</v>
      </c>
    </row>
    <row r="298" spans="2:57" x14ac:dyDescent="0.25">
      <c r="B298" s="110">
        <v>2025</v>
      </c>
      <c r="C298" s="110">
        <v>891780111</v>
      </c>
      <c r="D298" s="110" t="s">
        <v>63</v>
      </c>
      <c r="E298" s="114" t="s">
        <v>3197</v>
      </c>
      <c r="F298" s="114" t="s">
        <v>3196</v>
      </c>
      <c r="G298" s="114">
        <v>0</v>
      </c>
      <c r="H298" s="114" t="s">
        <v>71</v>
      </c>
      <c r="I298" s="110" t="s">
        <v>64</v>
      </c>
      <c r="J298" s="115" t="s">
        <v>81</v>
      </c>
      <c r="K298" s="120" t="s">
        <v>3195</v>
      </c>
      <c r="L298" s="118">
        <v>27300000</v>
      </c>
      <c r="M298" s="110" t="s">
        <v>66</v>
      </c>
      <c r="N298" s="120" t="s">
        <v>3194</v>
      </c>
      <c r="O298" s="120">
        <v>7603745</v>
      </c>
      <c r="P298" s="114">
        <v>28</v>
      </c>
      <c r="Q298" s="121">
        <v>45670</v>
      </c>
      <c r="R298" s="120">
        <v>5573604000</v>
      </c>
      <c r="S298" s="121">
        <v>45685</v>
      </c>
      <c r="T298" s="118">
        <v>27300000</v>
      </c>
      <c r="U298" s="114" t="s">
        <v>65</v>
      </c>
      <c r="V298" s="118">
        <v>12621405</v>
      </c>
      <c r="W298" s="111" t="s">
        <v>2685</v>
      </c>
      <c r="X298" s="169">
        <v>45685</v>
      </c>
      <c r="Y298" s="169">
        <v>45685</v>
      </c>
      <c r="Z298" s="169" t="s">
        <v>73</v>
      </c>
      <c r="AA298" s="169">
        <v>45808</v>
      </c>
      <c r="AB298" s="112">
        <f t="shared" si="20"/>
        <v>123</v>
      </c>
      <c r="AC298" s="114">
        <v>0</v>
      </c>
      <c r="AD298" s="277">
        <v>0</v>
      </c>
      <c r="AE298" s="114">
        <v>0</v>
      </c>
      <c r="AF298" s="119" t="s">
        <v>73</v>
      </c>
      <c r="AG298" s="112">
        <f t="shared" si="21"/>
        <v>0</v>
      </c>
      <c r="AH298" s="114">
        <v>0</v>
      </c>
      <c r="AI298" s="118">
        <v>0</v>
      </c>
      <c r="AJ298" s="114" t="s">
        <v>73</v>
      </c>
      <c r="AK298" s="121" t="s">
        <v>73</v>
      </c>
      <c r="AL298" s="114">
        <v>0</v>
      </c>
      <c r="AM298" s="121" t="s">
        <v>73</v>
      </c>
      <c r="AN298" s="121" t="s">
        <v>73</v>
      </c>
      <c r="AO298" s="121" t="s">
        <v>73</v>
      </c>
      <c r="AP298" s="112">
        <f t="shared" si="22"/>
        <v>0</v>
      </c>
      <c r="AQ298" s="112">
        <f>+L298+AD298-AI298</f>
        <v>27300000</v>
      </c>
      <c r="AR298" s="114" t="s">
        <v>65</v>
      </c>
      <c r="AS298" s="118">
        <v>27300000</v>
      </c>
      <c r="AT298" s="114" t="s">
        <v>93</v>
      </c>
      <c r="AU298" s="118">
        <v>0</v>
      </c>
      <c r="AV298" s="122" t="s">
        <v>73</v>
      </c>
      <c r="AW298" s="285">
        <v>12600000</v>
      </c>
      <c r="AX298" s="200">
        <f t="shared" si="23"/>
        <v>14700000</v>
      </c>
      <c r="AY298" s="123">
        <f t="shared" si="24"/>
        <v>0.46153846153846156</v>
      </c>
      <c r="AZ298" s="124">
        <v>0.46153846153846156</v>
      </c>
      <c r="BA298" s="122" t="s">
        <v>73</v>
      </c>
      <c r="BB298" s="114" t="s">
        <v>94</v>
      </c>
      <c r="BC298" s="120" t="s">
        <v>3193</v>
      </c>
      <c r="BD298" s="110" t="s">
        <v>65</v>
      </c>
      <c r="BE298" s="110" t="s">
        <v>65</v>
      </c>
    </row>
    <row r="299" spans="2:57" x14ac:dyDescent="0.25">
      <c r="B299" s="110">
        <v>2025</v>
      </c>
      <c r="C299" s="110">
        <v>891780111</v>
      </c>
      <c r="D299" s="110" t="s">
        <v>63</v>
      </c>
      <c r="E299" s="114" t="s">
        <v>3192</v>
      </c>
      <c r="F299" s="114" t="s">
        <v>3191</v>
      </c>
      <c r="G299" s="114">
        <v>0</v>
      </c>
      <c r="H299" s="114" t="s">
        <v>71</v>
      </c>
      <c r="I299" s="110" t="s">
        <v>64</v>
      </c>
      <c r="J299" s="115" t="s">
        <v>81</v>
      </c>
      <c r="K299" s="120" t="s">
        <v>3190</v>
      </c>
      <c r="L299" s="118">
        <v>6800000</v>
      </c>
      <c r="M299" s="110" t="s">
        <v>66</v>
      </c>
      <c r="N299" s="120" t="s">
        <v>1688</v>
      </c>
      <c r="O299" s="120">
        <v>1114816077</v>
      </c>
      <c r="P299" s="114">
        <v>132</v>
      </c>
      <c r="Q299" s="169">
        <v>45680</v>
      </c>
      <c r="R299" s="120">
        <v>307925000</v>
      </c>
      <c r="S299" s="121">
        <v>45687</v>
      </c>
      <c r="T299" s="118">
        <v>6800000</v>
      </c>
      <c r="U299" s="114" t="s">
        <v>65</v>
      </c>
      <c r="V299" s="118">
        <v>1082870070</v>
      </c>
      <c r="W299" s="111" t="s">
        <v>1518</v>
      </c>
      <c r="X299" s="169">
        <v>45687</v>
      </c>
      <c r="Y299" s="169">
        <v>45687</v>
      </c>
      <c r="Z299" s="169" t="s">
        <v>73</v>
      </c>
      <c r="AA299" s="169">
        <v>45716</v>
      </c>
      <c r="AB299" s="112">
        <f t="shared" si="20"/>
        <v>29</v>
      </c>
      <c r="AC299" s="114">
        <v>0</v>
      </c>
      <c r="AD299" s="277">
        <v>0</v>
      </c>
      <c r="AE299" s="114">
        <v>0</v>
      </c>
      <c r="AF299" s="119" t="s">
        <v>73</v>
      </c>
      <c r="AG299" s="112">
        <f t="shared" si="21"/>
        <v>0</v>
      </c>
      <c r="AH299" s="114">
        <v>0</v>
      </c>
      <c r="AI299" s="118">
        <v>0</v>
      </c>
      <c r="AJ299" s="114" t="s">
        <v>73</v>
      </c>
      <c r="AK299" s="121" t="s">
        <v>73</v>
      </c>
      <c r="AL299" s="114">
        <v>0</v>
      </c>
      <c r="AM299" s="121" t="s">
        <v>73</v>
      </c>
      <c r="AN299" s="121" t="s">
        <v>73</v>
      </c>
      <c r="AO299" s="121" t="s">
        <v>73</v>
      </c>
      <c r="AP299" s="112">
        <f t="shared" si="22"/>
        <v>0</v>
      </c>
      <c r="AQ299" s="112">
        <f>+L299+AD299-AI299</f>
        <v>6800000</v>
      </c>
      <c r="AR299" s="114" t="s">
        <v>65</v>
      </c>
      <c r="AS299" s="118">
        <v>6800000</v>
      </c>
      <c r="AT299" s="114" t="s">
        <v>93</v>
      </c>
      <c r="AU299" s="118">
        <v>0</v>
      </c>
      <c r="AV299" s="122" t="s">
        <v>73</v>
      </c>
      <c r="AW299" s="285">
        <v>6800000</v>
      </c>
      <c r="AX299" s="200">
        <f t="shared" si="23"/>
        <v>0</v>
      </c>
      <c r="AY299" s="123">
        <f t="shared" si="24"/>
        <v>1</v>
      </c>
      <c r="AZ299" s="124">
        <v>1</v>
      </c>
      <c r="BA299" s="122" t="s">
        <v>73</v>
      </c>
      <c r="BB299" s="114" t="s">
        <v>344</v>
      </c>
      <c r="BC299" s="120" t="s">
        <v>3189</v>
      </c>
      <c r="BD299" s="110" t="s">
        <v>65</v>
      </c>
      <c r="BE299" s="110" t="s">
        <v>65</v>
      </c>
    </row>
    <row r="300" spans="2:57" x14ac:dyDescent="0.25">
      <c r="B300" s="110">
        <v>2025</v>
      </c>
      <c r="C300" s="110">
        <v>891780111</v>
      </c>
      <c r="D300" s="110" t="s">
        <v>63</v>
      </c>
      <c r="E300" s="114" t="s">
        <v>3188</v>
      </c>
      <c r="F300" s="114" t="s">
        <v>3187</v>
      </c>
      <c r="G300" s="114">
        <v>0</v>
      </c>
      <c r="H300" s="114" t="s">
        <v>71</v>
      </c>
      <c r="I300" s="110" t="s">
        <v>64</v>
      </c>
      <c r="J300" s="115" t="s">
        <v>81</v>
      </c>
      <c r="K300" s="120" t="s">
        <v>3186</v>
      </c>
      <c r="L300" s="118">
        <v>4800000</v>
      </c>
      <c r="M300" s="110" t="s">
        <v>66</v>
      </c>
      <c r="N300" s="120" t="s">
        <v>684</v>
      </c>
      <c r="O300" s="120">
        <v>33224219</v>
      </c>
      <c r="P300" s="114">
        <v>132</v>
      </c>
      <c r="Q300" s="169">
        <v>45680</v>
      </c>
      <c r="R300" s="120">
        <v>307925000</v>
      </c>
      <c r="S300" s="121">
        <v>45687</v>
      </c>
      <c r="T300" s="118">
        <v>4800000</v>
      </c>
      <c r="U300" s="114" t="s">
        <v>65</v>
      </c>
      <c r="V300" s="118">
        <v>1082870070</v>
      </c>
      <c r="W300" s="111" t="s">
        <v>1518</v>
      </c>
      <c r="X300" s="169">
        <v>45687</v>
      </c>
      <c r="Y300" s="169">
        <v>45687</v>
      </c>
      <c r="Z300" s="169" t="s">
        <v>73</v>
      </c>
      <c r="AA300" s="169">
        <v>45716</v>
      </c>
      <c r="AB300" s="112">
        <f t="shared" si="20"/>
        <v>29</v>
      </c>
      <c r="AC300" s="114">
        <v>0</v>
      </c>
      <c r="AD300" s="277">
        <v>0</v>
      </c>
      <c r="AE300" s="114">
        <v>0</v>
      </c>
      <c r="AF300" s="119" t="s">
        <v>73</v>
      </c>
      <c r="AG300" s="112">
        <f t="shared" si="21"/>
        <v>0</v>
      </c>
      <c r="AH300" s="114">
        <v>0</v>
      </c>
      <c r="AI300" s="118">
        <v>0</v>
      </c>
      <c r="AJ300" s="114" t="s">
        <v>73</v>
      </c>
      <c r="AK300" s="121" t="s">
        <v>73</v>
      </c>
      <c r="AL300" s="114">
        <v>0</v>
      </c>
      <c r="AM300" s="121" t="s">
        <v>73</v>
      </c>
      <c r="AN300" s="121" t="s">
        <v>73</v>
      </c>
      <c r="AO300" s="121" t="s">
        <v>73</v>
      </c>
      <c r="AP300" s="112">
        <f t="shared" si="22"/>
        <v>0</v>
      </c>
      <c r="AQ300" s="112">
        <f>+L300+AD300-AI300</f>
        <v>4800000</v>
      </c>
      <c r="AR300" s="114" t="s">
        <v>65</v>
      </c>
      <c r="AS300" s="118">
        <v>4800000</v>
      </c>
      <c r="AT300" s="114" t="s">
        <v>93</v>
      </c>
      <c r="AU300" s="118">
        <v>0</v>
      </c>
      <c r="AV300" s="122" t="s">
        <v>73</v>
      </c>
      <c r="AW300" s="285">
        <v>2400000</v>
      </c>
      <c r="AX300" s="200">
        <f t="shared" si="23"/>
        <v>2400000</v>
      </c>
      <c r="AY300" s="123">
        <f t="shared" si="24"/>
        <v>0.5</v>
      </c>
      <c r="AZ300" s="124">
        <v>1</v>
      </c>
      <c r="BA300" s="122" t="s">
        <v>73</v>
      </c>
      <c r="BB300" s="114" t="s">
        <v>344</v>
      </c>
      <c r="BC300" s="120" t="s">
        <v>3185</v>
      </c>
      <c r="BD300" s="110" t="s">
        <v>65</v>
      </c>
      <c r="BE300" s="110" t="s">
        <v>65</v>
      </c>
    </row>
    <row r="301" spans="2:57" x14ac:dyDescent="0.25">
      <c r="B301" s="110">
        <v>2025</v>
      </c>
      <c r="C301" s="110">
        <v>891780111</v>
      </c>
      <c r="D301" s="110" t="s">
        <v>63</v>
      </c>
      <c r="E301" s="114" t="s">
        <v>3184</v>
      </c>
      <c r="F301" s="114" t="s">
        <v>3183</v>
      </c>
      <c r="G301" s="114">
        <v>0</v>
      </c>
      <c r="H301" s="114" t="s">
        <v>71</v>
      </c>
      <c r="I301" s="110" t="s">
        <v>64</v>
      </c>
      <c r="J301" s="115" t="s">
        <v>81</v>
      </c>
      <c r="K301" s="120" t="s">
        <v>3182</v>
      </c>
      <c r="L301" s="118">
        <v>5000000</v>
      </c>
      <c r="M301" s="110" t="s">
        <v>66</v>
      </c>
      <c r="N301" s="120" t="s">
        <v>1694</v>
      </c>
      <c r="O301" s="120">
        <v>1052983008</v>
      </c>
      <c r="P301" s="114">
        <v>132</v>
      </c>
      <c r="Q301" s="169">
        <v>45680</v>
      </c>
      <c r="R301" s="120">
        <v>307925000</v>
      </c>
      <c r="S301" s="121">
        <v>45687</v>
      </c>
      <c r="T301" s="118">
        <v>5000000</v>
      </c>
      <c r="U301" s="114" t="s">
        <v>65</v>
      </c>
      <c r="V301" s="118">
        <v>1082870070</v>
      </c>
      <c r="W301" s="111" t="s">
        <v>1518</v>
      </c>
      <c r="X301" s="169">
        <v>45687</v>
      </c>
      <c r="Y301" s="169">
        <v>45687</v>
      </c>
      <c r="Z301" s="169" t="s">
        <v>73</v>
      </c>
      <c r="AA301" s="169">
        <v>45716</v>
      </c>
      <c r="AB301" s="112">
        <f t="shared" si="20"/>
        <v>29</v>
      </c>
      <c r="AC301" s="114">
        <v>0</v>
      </c>
      <c r="AD301" s="277">
        <v>0</v>
      </c>
      <c r="AE301" s="114">
        <v>0</v>
      </c>
      <c r="AF301" s="119" t="s">
        <v>73</v>
      </c>
      <c r="AG301" s="112">
        <f t="shared" si="21"/>
        <v>0</v>
      </c>
      <c r="AH301" s="114">
        <v>0</v>
      </c>
      <c r="AI301" s="118">
        <v>0</v>
      </c>
      <c r="AJ301" s="114" t="s">
        <v>73</v>
      </c>
      <c r="AK301" s="121" t="s">
        <v>73</v>
      </c>
      <c r="AL301" s="114">
        <v>0</v>
      </c>
      <c r="AM301" s="121" t="s">
        <v>73</v>
      </c>
      <c r="AN301" s="121" t="s">
        <v>73</v>
      </c>
      <c r="AO301" s="121" t="s">
        <v>73</v>
      </c>
      <c r="AP301" s="112">
        <f t="shared" si="22"/>
        <v>0</v>
      </c>
      <c r="AQ301" s="112">
        <f>+L301+AD301-AI301</f>
        <v>5000000</v>
      </c>
      <c r="AR301" s="114" t="s">
        <v>65</v>
      </c>
      <c r="AS301" s="118">
        <v>5000000</v>
      </c>
      <c r="AT301" s="114" t="s">
        <v>93</v>
      </c>
      <c r="AU301" s="118">
        <v>0</v>
      </c>
      <c r="AV301" s="122" t="s">
        <v>73</v>
      </c>
      <c r="AW301" s="285">
        <v>2500000</v>
      </c>
      <c r="AX301" s="200">
        <f t="shared" si="23"/>
        <v>2500000</v>
      </c>
      <c r="AY301" s="123">
        <f t="shared" si="24"/>
        <v>0.5</v>
      </c>
      <c r="AZ301" s="124">
        <v>1</v>
      </c>
      <c r="BA301" s="122" t="s">
        <v>73</v>
      </c>
      <c r="BB301" s="114" t="s">
        <v>344</v>
      </c>
      <c r="BC301" s="120" t="s">
        <v>3181</v>
      </c>
      <c r="BD301" s="110" t="s">
        <v>65</v>
      </c>
      <c r="BE301" s="110" t="s">
        <v>65</v>
      </c>
    </row>
    <row r="302" spans="2:57" x14ac:dyDescent="0.25">
      <c r="B302" s="110">
        <v>2025</v>
      </c>
      <c r="C302" s="110">
        <v>891780111</v>
      </c>
      <c r="D302" s="110" t="s">
        <v>63</v>
      </c>
      <c r="E302" s="114" t="s">
        <v>3180</v>
      </c>
      <c r="F302" s="114" t="s">
        <v>3179</v>
      </c>
      <c r="G302" s="114">
        <v>0</v>
      </c>
      <c r="H302" s="114" t="s">
        <v>71</v>
      </c>
      <c r="I302" s="110" t="s">
        <v>64</v>
      </c>
      <c r="J302" s="115" t="s">
        <v>81</v>
      </c>
      <c r="K302" s="120" t="s">
        <v>3178</v>
      </c>
      <c r="L302" s="118">
        <v>10800000</v>
      </c>
      <c r="M302" s="110" t="s">
        <v>66</v>
      </c>
      <c r="N302" s="120" t="s">
        <v>664</v>
      </c>
      <c r="O302" s="120">
        <v>1082875832</v>
      </c>
      <c r="P302" s="114">
        <v>132</v>
      </c>
      <c r="Q302" s="169">
        <v>45680</v>
      </c>
      <c r="R302" s="120">
        <v>307925000</v>
      </c>
      <c r="S302" s="121">
        <v>45687</v>
      </c>
      <c r="T302" s="118">
        <v>10800000</v>
      </c>
      <c r="U302" s="114" t="s">
        <v>65</v>
      </c>
      <c r="V302" s="118">
        <v>1082870070</v>
      </c>
      <c r="W302" s="111" t="s">
        <v>1518</v>
      </c>
      <c r="X302" s="169">
        <v>45687</v>
      </c>
      <c r="Y302" s="169">
        <v>45687</v>
      </c>
      <c r="Z302" s="169" t="s">
        <v>73</v>
      </c>
      <c r="AA302" s="169">
        <v>45716</v>
      </c>
      <c r="AB302" s="112">
        <f t="shared" si="20"/>
        <v>29</v>
      </c>
      <c r="AC302" s="114">
        <v>0</v>
      </c>
      <c r="AD302" s="277">
        <v>0</v>
      </c>
      <c r="AE302" s="114">
        <v>0</v>
      </c>
      <c r="AF302" s="119" t="s">
        <v>73</v>
      </c>
      <c r="AG302" s="112">
        <f t="shared" si="21"/>
        <v>0</v>
      </c>
      <c r="AH302" s="114">
        <v>0</v>
      </c>
      <c r="AI302" s="118">
        <v>0</v>
      </c>
      <c r="AJ302" s="114" t="s">
        <v>73</v>
      </c>
      <c r="AK302" s="121" t="s">
        <v>73</v>
      </c>
      <c r="AL302" s="114">
        <v>0</v>
      </c>
      <c r="AM302" s="121" t="s">
        <v>73</v>
      </c>
      <c r="AN302" s="121" t="s">
        <v>73</v>
      </c>
      <c r="AO302" s="121" t="s">
        <v>73</v>
      </c>
      <c r="AP302" s="112">
        <f t="shared" si="22"/>
        <v>0</v>
      </c>
      <c r="AQ302" s="112">
        <f>+L302+AD302-AI302</f>
        <v>10800000</v>
      </c>
      <c r="AR302" s="114" t="s">
        <v>65</v>
      </c>
      <c r="AS302" s="118">
        <v>10800000</v>
      </c>
      <c r="AT302" s="114" t="s">
        <v>93</v>
      </c>
      <c r="AU302" s="118">
        <v>0</v>
      </c>
      <c r="AV302" s="122" t="s">
        <v>73</v>
      </c>
      <c r="AW302" s="285">
        <v>5400000</v>
      </c>
      <c r="AX302" s="200">
        <f t="shared" si="23"/>
        <v>5400000</v>
      </c>
      <c r="AY302" s="123">
        <f t="shared" si="24"/>
        <v>0.5</v>
      </c>
      <c r="AZ302" s="124">
        <v>1</v>
      </c>
      <c r="BA302" s="122" t="s">
        <v>73</v>
      </c>
      <c r="BB302" s="114" t="s">
        <v>344</v>
      </c>
      <c r="BC302" s="120" t="s">
        <v>3177</v>
      </c>
      <c r="BD302" s="110" t="s">
        <v>65</v>
      </c>
      <c r="BE302" s="110" t="s">
        <v>65</v>
      </c>
    </row>
    <row r="303" spans="2:57" s="278" customFormat="1" x14ac:dyDescent="0.25">
      <c r="B303" s="110">
        <v>2025</v>
      </c>
      <c r="C303" s="110">
        <v>891780111</v>
      </c>
      <c r="D303" s="110" t="s">
        <v>63</v>
      </c>
      <c r="E303" s="114" t="s">
        <v>3176</v>
      </c>
      <c r="F303" s="114" t="s">
        <v>3175</v>
      </c>
      <c r="G303" s="114">
        <v>0</v>
      </c>
      <c r="H303" s="114" t="s">
        <v>71</v>
      </c>
      <c r="I303" s="110" t="s">
        <v>64</v>
      </c>
      <c r="J303" s="115" t="s">
        <v>81</v>
      </c>
      <c r="K303" s="120" t="s">
        <v>3174</v>
      </c>
      <c r="L303" s="118">
        <v>10000000</v>
      </c>
      <c r="M303" s="110" t="s">
        <v>66</v>
      </c>
      <c r="N303" s="120" t="s">
        <v>1674</v>
      </c>
      <c r="O303" s="120">
        <v>1082984896</v>
      </c>
      <c r="P303" s="114">
        <v>132</v>
      </c>
      <c r="Q303" s="169">
        <v>45680</v>
      </c>
      <c r="R303" s="120">
        <v>307925000</v>
      </c>
      <c r="S303" s="121">
        <v>45687</v>
      </c>
      <c r="T303" s="118">
        <v>10000000</v>
      </c>
      <c r="U303" s="114" t="s">
        <v>65</v>
      </c>
      <c r="V303" s="118">
        <v>1082870070</v>
      </c>
      <c r="W303" s="111" t="s">
        <v>1518</v>
      </c>
      <c r="X303" s="169">
        <v>45687</v>
      </c>
      <c r="Y303" s="169">
        <v>45687</v>
      </c>
      <c r="Z303" s="169" t="s">
        <v>73</v>
      </c>
      <c r="AA303" s="169">
        <v>45716</v>
      </c>
      <c r="AB303" s="112">
        <f t="shared" si="20"/>
        <v>29</v>
      </c>
      <c r="AC303" s="114">
        <v>0</v>
      </c>
      <c r="AD303" s="277">
        <v>0</v>
      </c>
      <c r="AE303" s="114">
        <v>0</v>
      </c>
      <c r="AF303" s="119" t="s">
        <v>73</v>
      </c>
      <c r="AG303" s="112">
        <f t="shared" si="21"/>
        <v>0</v>
      </c>
      <c r="AH303" s="114">
        <v>0</v>
      </c>
      <c r="AI303" s="118">
        <v>0</v>
      </c>
      <c r="AJ303" s="114" t="s">
        <v>73</v>
      </c>
      <c r="AK303" s="121" t="s">
        <v>73</v>
      </c>
      <c r="AL303" s="114">
        <v>0</v>
      </c>
      <c r="AM303" s="121" t="s">
        <v>73</v>
      </c>
      <c r="AN303" s="121" t="s">
        <v>73</v>
      </c>
      <c r="AO303" s="121" t="s">
        <v>73</v>
      </c>
      <c r="AP303" s="112">
        <f t="shared" si="22"/>
        <v>0</v>
      </c>
      <c r="AQ303" s="112">
        <f>+L303+AD303-AI303</f>
        <v>10000000</v>
      </c>
      <c r="AR303" s="114" t="s">
        <v>65</v>
      </c>
      <c r="AS303" s="118">
        <v>10000000</v>
      </c>
      <c r="AT303" s="114" t="s">
        <v>93</v>
      </c>
      <c r="AU303" s="118">
        <v>0</v>
      </c>
      <c r="AV303" s="122" t="s">
        <v>73</v>
      </c>
      <c r="AW303" s="285">
        <v>5000000</v>
      </c>
      <c r="AX303" s="200">
        <f t="shared" si="23"/>
        <v>5000000</v>
      </c>
      <c r="AY303" s="123">
        <f t="shared" si="24"/>
        <v>0.5</v>
      </c>
      <c r="AZ303" s="124">
        <v>1</v>
      </c>
      <c r="BA303" s="122" t="s">
        <v>73</v>
      </c>
      <c r="BB303" s="114" t="s">
        <v>344</v>
      </c>
      <c r="BC303" s="120" t="s">
        <v>3173</v>
      </c>
      <c r="BD303" s="110" t="s">
        <v>65</v>
      </c>
      <c r="BE303" s="110" t="s">
        <v>65</v>
      </c>
    </row>
    <row r="304" spans="2:57" x14ac:dyDescent="0.25">
      <c r="B304" s="110">
        <v>2025</v>
      </c>
      <c r="C304" s="110">
        <v>891780111</v>
      </c>
      <c r="D304" s="110" t="s">
        <v>63</v>
      </c>
      <c r="E304" s="114" t="s">
        <v>3172</v>
      </c>
      <c r="F304" s="114" t="s">
        <v>3171</v>
      </c>
      <c r="G304" s="114">
        <v>0</v>
      </c>
      <c r="H304" s="114" t="s">
        <v>71</v>
      </c>
      <c r="I304" s="110" t="s">
        <v>64</v>
      </c>
      <c r="J304" s="115" t="s">
        <v>81</v>
      </c>
      <c r="K304" s="120" t="s">
        <v>3170</v>
      </c>
      <c r="L304" s="118">
        <v>7000000</v>
      </c>
      <c r="M304" s="110" t="s">
        <v>66</v>
      </c>
      <c r="N304" s="120" t="s">
        <v>3169</v>
      </c>
      <c r="O304" s="120">
        <v>1221977218</v>
      </c>
      <c r="P304" s="114">
        <v>121</v>
      </c>
      <c r="Q304" s="121">
        <v>45679</v>
      </c>
      <c r="R304" s="120">
        <v>231640000</v>
      </c>
      <c r="S304" s="121">
        <v>45691</v>
      </c>
      <c r="T304" s="118">
        <v>7000000</v>
      </c>
      <c r="U304" s="114" t="s">
        <v>65</v>
      </c>
      <c r="V304" s="118">
        <v>91156594</v>
      </c>
      <c r="W304" s="111" t="s">
        <v>3168</v>
      </c>
      <c r="X304" s="169">
        <v>45691</v>
      </c>
      <c r="Y304" s="169">
        <v>45691</v>
      </c>
      <c r="Z304" s="169" t="s">
        <v>73</v>
      </c>
      <c r="AA304" s="169">
        <v>45747</v>
      </c>
      <c r="AB304" s="112">
        <f t="shared" si="20"/>
        <v>56</v>
      </c>
      <c r="AC304" s="114">
        <v>0</v>
      </c>
      <c r="AD304" s="277">
        <v>0</v>
      </c>
      <c r="AE304" s="114">
        <v>0</v>
      </c>
      <c r="AF304" s="119" t="s">
        <v>73</v>
      </c>
      <c r="AG304" s="112">
        <f t="shared" si="21"/>
        <v>0</v>
      </c>
      <c r="AH304" s="114">
        <v>0</v>
      </c>
      <c r="AI304" s="118">
        <v>0</v>
      </c>
      <c r="AJ304" s="114" t="s">
        <v>73</v>
      </c>
      <c r="AK304" s="121" t="s">
        <v>73</v>
      </c>
      <c r="AL304" s="114">
        <v>0</v>
      </c>
      <c r="AM304" s="121" t="s">
        <v>73</v>
      </c>
      <c r="AN304" s="121" t="s">
        <v>73</v>
      </c>
      <c r="AO304" s="121" t="s">
        <v>73</v>
      </c>
      <c r="AP304" s="112">
        <f t="shared" si="22"/>
        <v>0</v>
      </c>
      <c r="AQ304" s="112">
        <f>+L304+AD304-AI304</f>
        <v>7000000</v>
      </c>
      <c r="AR304" s="114" t="s">
        <v>65</v>
      </c>
      <c r="AS304" s="118">
        <v>7000000</v>
      </c>
      <c r="AT304" s="114" t="s">
        <v>93</v>
      </c>
      <c r="AU304" s="118">
        <v>0</v>
      </c>
      <c r="AV304" s="122" t="s">
        <v>73</v>
      </c>
      <c r="AW304" s="285">
        <v>7000000</v>
      </c>
      <c r="AX304" s="200">
        <f t="shared" si="23"/>
        <v>0</v>
      </c>
      <c r="AY304" s="123">
        <f t="shared" si="24"/>
        <v>1</v>
      </c>
      <c r="AZ304" s="124">
        <v>1</v>
      </c>
      <c r="BA304" s="122" t="s">
        <v>73</v>
      </c>
      <c r="BB304" s="114" t="s">
        <v>344</v>
      </c>
      <c r="BC304" s="120" t="s">
        <v>3167</v>
      </c>
      <c r="BD304" s="110" t="s">
        <v>65</v>
      </c>
      <c r="BE304" s="110" t="s">
        <v>65</v>
      </c>
    </row>
    <row r="305" spans="2:57" x14ac:dyDescent="0.25">
      <c r="B305" s="110">
        <v>2025</v>
      </c>
      <c r="C305" s="110">
        <v>891780111</v>
      </c>
      <c r="D305" s="110" t="s">
        <v>63</v>
      </c>
      <c r="E305" s="114" t="s">
        <v>3166</v>
      </c>
      <c r="F305" s="114" t="s">
        <v>3165</v>
      </c>
      <c r="G305" s="114">
        <v>0</v>
      </c>
      <c r="H305" s="114" t="s">
        <v>71</v>
      </c>
      <c r="I305" s="110" t="s">
        <v>64</v>
      </c>
      <c r="J305" s="115" t="s">
        <v>81</v>
      </c>
      <c r="K305" s="120" t="s">
        <v>3164</v>
      </c>
      <c r="L305" s="118">
        <v>12624000</v>
      </c>
      <c r="M305" s="110" t="s">
        <v>66</v>
      </c>
      <c r="N305" s="120" t="s">
        <v>3163</v>
      </c>
      <c r="O305" s="120">
        <v>1004277271</v>
      </c>
      <c r="P305" s="114">
        <v>28</v>
      </c>
      <c r="Q305" s="121">
        <v>45670</v>
      </c>
      <c r="R305" s="120">
        <v>5573604000</v>
      </c>
      <c r="S305" s="121">
        <v>45691</v>
      </c>
      <c r="T305" s="118">
        <v>12624000</v>
      </c>
      <c r="U305" s="114" t="s">
        <v>65</v>
      </c>
      <c r="V305" s="118">
        <v>57461216</v>
      </c>
      <c r="W305" s="111" t="s">
        <v>2193</v>
      </c>
      <c r="X305" s="169">
        <v>45691</v>
      </c>
      <c r="Y305" s="169">
        <v>45691</v>
      </c>
      <c r="Z305" s="169" t="s">
        <v>73</v>
      </c>
      <c r="AA305" s="169">
        <v>45808</v>
      </c>
      <c r="AB305" s="112">
        <f t="shared" si="20"/>
        <v>117</v>
      </c>
      <c r="AC305" s="114">
        <v>0</v>
      </c>
      <c r="AD305" s="277">
        <v>0</v>
      </c>
      <c r="AE305" s="114">
        <v>0</v>
      </c>
      <c r="AF305" s="119" t="s">
        <v>73</v>
      </c>
      <c r="AG305" s="112">
        <f t="shared" si="21"/>
        <v>0</v>
      </c>
      <c r="AH305" s="114">
        <v>0</v>
      </c>
      <c r="AI305" s="118">
        <v>0</v>
      </c>
      <c r="AJ305" s="114" t="s">
        <v>73</v>
      </c>
      <c r="AK305" s="121" t="s">
        <v>73</v>
      </c>
      <c r="AL305" s="114">
        <v>0</v>
      </c>
      <c r="AM305" s="121" t="s">
        <v>73</v>
      </c>
      <c r="AN305" s="121" t="s">
        <v>73</v>
      </c>
      <c r="AO305" s="121" t="s">
        <v>73</v>
      </c>
      <c r="AP305" s="112">
        <f t="shared" si="22"/>
        <v>0</v>
      </c>
      <c r="AQ305" s="112">
        <f>+L305+AD305-AI305</f>
        <v>12624000</v>
      </c>
      <c r="AR305" s="114" t="s">
        <v>65</v>
      </c>
      <c r="AS305" s="118">
        <v>12624000</v>
      </c>
      <c r="AT305" s="114" t="s">
        <v>93</v>
      </c>
      <c r="AU305" s="118">
        <v>0</v>
      </c>
      <c r="AV305" s="122" t="s">
        <v>73</v>
      </c>
      <c r="AW305" s="285">
        <v>6312000</v>
      </c>
      <c r="AX305" s="200">
        <f t="shared" si="23"/>
        <v>6312000</v>
      </c>
      <c r="AY305" s="123">
        <f t="shared" si="24"/>
        <v>0.5</v>
      </c>
      <c r="AZ305" s="124">
        <v>0.5</v>
      </c>
      <c r="BA305" s="122" t="s">
        <v>73</v>
      </c>
      <c r="BB305" s="114" t="s">
        <v>94</v>
      </c>
      <c r="BC305" s="120" t="s">
        <v>3162</v>
      </c>
      <c r="BD305" s="110" t="s">
        <v>65</v>
      </c>
      <c r="BE305" s="110" t="s">
        <v>65</v>
      </c>
    </row>
    <row r="306" spans="2:57" x14ac:dyDescent="0.25">
      <c r="B306" s="110">
        <v>2025</v>
      </c>
      <c r="C306" s="110">
        <v>891780111</v>
      </c>
      <c r="D306" s="110" t="s">
        <v>63</v>
      </c>
      <c r="E306" s="114" t="s">
        <v>3161</v>
      </c>
      <c r="F306" s="114" t="s">
        <v>3160</v>
      </c>
      <c r="G306" s="114">
        <v>0</v>
      </c>
      <c r="H306" s="114" t="s">
        <v>71</v>
      </c>
      <c r="I306" s="110" t="s">
        <v>64</v>
      </c>
      <c r="J306" s="115" t="s">
        <v>81</v>
      </c>
      <c r="K306" s="120" t="s">
        <v>3159</v>
      </c>
      <c r="L306" s="118">
        <v>12624000</v>
      </c>
      <c r="M306" s="110" t="s">
        <v>66</v>
      </c>
      <c r="N306" s="120" t="s">
        <v>3158</v>
      </c>
      <c r="O306" s="120">
        <v>57441673</v>
      </c>
      <c r="P306" s="114">
        <v>27</v>
      </c>
      <c r="Q306" s="121">
        <v>45670</v>
      </c>
      <c r="R306" s="120">
        <v>2494141000</v>
      </c>
      <c r="S306" s="121">
        <v>45692</v>
      </c>
      <c r="T306" s="118">
        <v>12624000</v>
      </c>
      <c r="U306" s="114" t="s">
        <v>65</v>
      </c>
      <c r="V306" s="118">
        <v>57426272</v>
      </c>
      <c r="W306" s="111" t="s">
        <v>3157</v>
      </c>
      <c r="X306" s="169">
        <v>45692</v>
      </c>
      <c r="Y306" s="169">
        <v>45692</v>
      </c>
      <c r="Z306" s="169" t="s">
        <v>73</v>
      </c>
      <c r="AA306" s="169">
        <v>45808</v>
      </c>
      <c r="AB306" s="112">
        <f t="shared" si="20"/>
        <v>116</v>
      </c>
      <c r="AC306" s="114">
        <v>0</v>
      </c>
      <c r="AD306" s="277">
        <v>0</v>
      </c>
      <c r="AE306" s="114">
        <v>0</v>
      </c>
      <c r="AF306" s="119" t="s">
        <v>73</v>
      </c>
      <c r="AG306" s="112">
        <f t="shared" si="21"/>
        <v>0</v>
      </c>
      <c r="AH306" s="114">
        <v>0</v>
      </c>
      <c r="AI306" s="118">
        <v>0</v>
      </c>
      <c r="AJ306" s="114" t="s">
        <v>73</v>
      </c>
      <c r="AK306" s="121" t="s">
        <v>73</v>
      </c>
      <c r="AL306" s="114">
        <v>0</v>
      </c>
      <c r="AM306" s="121" t="s">
        <v>73</v>
      </c>
      <c r="AN306" s="121" t="s">
        <v>73</v>
      </c>
      <c r="AO306" s="121" t="s">
        <v>73</v>
      </c>
      <c r="AP306" s="112">
        <f t="shared" si="22"/>
        <v>0</v>
      </c>
      <c r="AQ306" s="112">
        <f>+L306+AD306-AI306</f>
        <v>12624000</v>
      </c>
      <c r="AR306" s="114" t="s">
        <v>65</v>
      </c>
      <c r="AS306" s="118">
        <v>12624000</v>
      </c>
      <c r="AT306" s="114" t="s">
        <v>93</v>
      </c>
      <c r="AU306" s="118">
        <v>0</v>
      </c>
      <c r="AV306" s="122" t="s">
        <v>73</v>
      </c>
      <c r="AW306" s="285">
        <v>6312000</v>
      </c>
      <c r="AX306" s="200">
        <f t="shared" si="23"/>
        <v>6312000</v>
      </c>
      <c r="AY306" s="123">
        <f t="shared" si="24"/>
        <v>0.5</v>
      </c>
      <c r="AZ306" s="124">
        <v>0.5</v>
      </c>
      <c r="BA306" s="122" t="s">
        <v>73</v>
      </c>
      <c r="BB306" s="114" t="s">
        <v>94</v>
      </c>
      <c r="BC306" s="120" t="s">
        <v>3156</v>
      </c>
      <c r="BD306" s="110" t="s">
        <v>65</v>
      </c>
      <c r="BE306" s="110" t="s">
        <v>65</v>
      </c>
    </row>
    <row r="307" spans="2:57" x14ac:dyDescent="0.25">
      <c r="B307" s="110">
        <v>2025</v>
      </c>
      <c r="C307" s="110">
        <v>891780111</v>
      </c>
      <c r="D307" s="110" t="s">
        <v>63</v>
      </c>
      <c r="E307" s="114" t="s">
        <v>3155</v>
      </c>
      <c r="F307" s="114" t="s">
        <v>3154</v>
      </c>
      <c r="G307" s="114">
        <v>0</v>
      </c>
      <c r="H307" s="114" t="s">
        <v>71</v>
      </c>
      <c r="I307" s="110" t="s">
        <v>64</v>
      </c>
      <c r="J307" s="115" t="s">
        <v>81</v>
      </c>
      <c r="K307" s="120" t="s">
        <v>3153</v>
      </c>
      <c r="L307" s="118">
        <v>4800000</v>
      </c>
      <c r="M307" s="110" t="s">
        <v>66</v>
      </c>
      <c r="N307" s="120" t="s">
        <v>1668</v>
      </c>
      <c r="O307" s="120">
        <v>1083016785</v>
      </c>
      <c r="P307" s="114">
        <v>132</v>
      </c>
      <c r="Q307" s="169">
        <v>45680</v>
      </c>
      <c r="R307" s="120">
        <v>307925000</v>
      </c>
      <c r="S307" s="121">
        <v>45692</v>
      </c>
      <c r="T307" s="118">
        <v>4800000</v>
      </c>
      <c r="U307" s="114" t="s">
        <v>65</v>
      </c>
      <c r="V307" s="118">
        <v>1082870070</v>
      </c>
      <c r="W307" s="111" t="s">
        <v>1518</v>
      </c>
      <c r="X307" s="169">
        <v>45692</v>
      </c>
      <c r="Y307" s="169">
        <v>45692</v>
      </c>
      <c r="Z307" s="169" t="s">
        <v>73</v>
      </c>
      <c r="AA307" s="169">
        <v>45716</v>
      </c>
      <c r="AB307" s="112">
        <f t="shared" si="20"/>
        <v>24</v>
      </c>
      <c r="AC307" s="114">
        <v>0</v>
      </c>
      <c r="AD307" s="277">
        <v>0</v>
      </c>
      <c r="AE307" s="114">
        <v>0</v>
      </c>
      <c r="AF307" s="119" t="s">
        <v>73</v>
      </c>
      <c r="AG307" s="112">
        <f t="shared" si="21"/>
        <v>0</v>
      </c>
      <c r="AH307" s="114">
        <v>0</v>
      </c>
      <c r="AI307" s="118">
        <v>0</v>
      </c>
      <c r="AJ307" s="114" t="s">
        <v>73</v>
      </c>
      <c r="AK307" s="121" t="s">
        <v>73</v>
      </c>
      <c r="AL307" s="114">
        <v>0</v>
      </c>
      <c r="AM307" s="121" t="s">
        <v>73</v>
      </c>
      <c r="AN307" s="121" t="s">
        <v>73</v>
      </c>
      <c r="AO307" s="121" t="s">
        <v>73</v>
      </c>
      <c r="AP307" s="112">
        <f t="shared" si="22"/>
        <v>0</v>
      </c>
      <c r="AQ307" s="112">
        <f>+L307+AD307-AI307</f>
        <v>4800000</v>
      </c>
      <c r="AR307" s="114" t="s">
        <v>65</v>
      </c>
      <c r="AS307" s="118">
        <v>4800000</v>
      </c>
      <c r="AT307" s="114" t="s">
        <v>93</v>
      </c>
      <c r="AU307" s="118">
        <v>0</v>
      </c>
      <c r="AV307" s="122" t="s">
        <v>73</v>
      </c>
      <c r="AW307" s="285">
        <v>4800000</v>
      </c>
      <c r="AX307" s="200">
        <f t="shared" si="23"/>
        <v>0</v>
      </c>
      <c r="AY307" s="123">
        <f t="shared" si="24"/>
        <v>1</v>
      </c>
      <c r="AZ307" s="124">
        <v>1</v>
      </c>
      <c r="BA307" s="122" t="s">
        <v>73</v>
      </c>
      <c r="BB307" s="114" t="s">
        <v>344</v>
      </c>
      <c r="BC307" s="120" t="s">
        <v>3152</v>
      </c>
      <c r="BD307" s="110" t="s">
        <v>65</v>
      </c>
      <c r="BE307" s="110" t="s">
        <v>65</v>
      </c>
    </row>
    <row r="308" spans="2:57" x14ac:dyDescent="0.25">
      <c r="B308" s="110">
        <v>2025</v>
      </c>
      <c r="C308" s="110">
        <v>891780111</v>
      </c>
      <c r="D308" s="110" t="s">
        <v>63</v>
      </c>
      <c r="E308" s="114" t="s">
        <v>3151</v>
      </c>
      <c r="F308" s="114" t="s">
        <v>3150</v>
      </c>
      <c r="G308" s="114">
        <v>0</v>
      </c>
      <c r="H308" s="114" t="s">
        <v>71</v>
      </c>
      <c r="I308" s="110" t="s">
        <v>64</v>
      </c>
      <c r="J308" s="115" t="s">
        <v>81</v>
      </c>
      <c r="K308" s="120" t="s">
        <v>3149</v>
      </c>
      <c r="L308" s="118">
        <v>11400000</v>
      </c>
      <c r="M308" s="110" t="s">
        <v>66</v>
      </c>
      <c r="N308" s="120" t="s">
        <v>3148</v>
      </c>
      <c r="O308" s="120">
        <v>36724927</v>
      </c>
      <c r="P308" s="114">
        <v>28</v>
      </c>
      <c r="Q308" s="121">
        <v>45670</v>
      </c>
      <c r="R308" s="120">
        <v>5573604000</v>
      </c>
      <c r="S308" s="121">
        <v>45692</v>
      </c>
      <c r="T308" s="118">
        <v>11400000</v>
      </c>
      <c r="U308" s="114" t="s">
        <v>65</v>
      </c>
      <c r="V308" s="118">
        <v>85459497</v>
      </c>
      <c r="W308" s="111" t="s">
        <v>1212</v>
      </c>
      <c r="X308" s="169">
        <v>45692</v>
      </c>
      <c r="Y308" s="169">
        <v>45692</v>
      </c>
      <c r="Z308" s="169" t="s">
        <v>73</v>
      </c>
      <c r="AA308" s="169">
        <v>45808</v>
      </c>
      <c r="AB308" s="112">
        <f t="shared" si="20"/>
        <v>116</v>
      </c>
      <c r="AC308" s="114">
        <v>0</v>
      </c>
      <c r="AD308" s="277">
        <v>0</v>
      </c>
      <c r="AE308" s="114">
        <v>0</v>
      </c>
      <c r="AF308" s="119" t="s">
        <v>73</v>
      </c>
      <c r="AG308" s="112">
        <f t="shared" si="21"/>
        <v>0</v>
      </c>
      <c r="AH308" s="114">
        <v>0</v>
      </c>
      <c r="AI308" s="118">
        <v>0</v>
      </c>
      <c r="AJ308" s="114" t="s">
        <v>73</v>
      </c>
      <c r="AK308" s="121" t="s">
        <v>73</v>
      </c>
      <c r="AL308" s="114">
        <v>0</v>
      </c>
      <c r="AM308" s="121" t="s">
        <v>73</v>
      </c>
      <c r="AN308" s="121" t="s">
        <v>73</v>
      </c>
      <c r="AO308" s="121" t="s">
        <v>73</v>
      </c>
      <c r="AP308" s="112">
        <f t="shared" si="22"/>
        <v>0</v>
      </c>
      <c r="AQ308" s="112">
        <f>+L308+AD308-AI308</f>
        <v>11400000</v>
      </c>
      <c r="AR308" s="114" t="s">
        <v>65</v>
      </c>
      <c r="AS308" s="118">
        <v>11400000</v>
      </c>
      <c r="AT308" s="114" t="s">
        <v>93</v>
      </c>
      <c r="AU308" s="118">
        <v>0</v>
      </c>
      <c r="AV308" s="122" t="s">
        <v>73</v>
      </c>
      <c r="AW308" s="285">
        <v>5700000</v>
      </c>
      <c r="AX308" s="200">
        <f t="shared" si="23"/>
        <v>5700000</v>
      </c>
      <c r="AY308" s="123">
        <f t="shared" si="24"/>
        <v>0.5</v>
      </c>
      <c r="AZ308" s="124">
        <v>0.5</v>
      </c>
      <c r="BA308" s="122" t="s">
        <v>73</v>
      </c>
      <c r="BB308" s="114" t="s">
        <v>94</v>
      </c>
      <c r="BC308" s="120" t="s">
        <v>3147</v>
      </c>
      <c r="BD308" s="110" t="s">
        <v>65</v>
      </c>
      <c r="BE308" s="110" t="s">
        <v>65</v>
      </c>
    </row>
    <row r="309" spans="2:57" x14ac:dyDescent="0.25">
      <c r="B309" s="110">
        <v>2025</v>
      </c>
      <c r="C309" s="110">
        <v>891780111</v>
      </c>
      <c r="D309" s="110" t="s">
        <v>63</v>
      </c>
      <c r="E309" s="114" t="s">
        <v>3146</v>
      </c>
      <c r="F309" s="114" t="s">
        <v>3145</v>
      </c>
      <c r="G309" s="114">
        <v>0</v>
      </c>
      <c r="H309" s="114" t="s">
        <v>71</v>
      </c>
      <c r="I309" s="110" t="s">
        <v>64</v>
      </c>
      <c r="J309" s="115" t="s">
        <v>81</v>
      </c>
      <c r="K309" s="120" t="s">
        <v>3144</v>
      </c>
      <c r="L309" s="118">
        <v>9000000</v>
      </c>
      <c r="M309" s="110" t="s">
        <v>66</v>
      </c>
      <c r="N309" s="120" t="s">
        <v>3143</v>
      </c>
      <c r="O309" s="120">
        <v>1193050847</v>
      </c>
      <c r="P309" s="114">
        <v>27</v>
      </c>
      <c r="Q309" s="121">
        <v>45670</v>
      </c>
      <c r="R309" s="120">
        <v>2494141000</v>
      </c>
      <c r="S309" s="121">
        <v>45693</v>
      </c>
      <c r="T309" s="118">
        <v>9000000</v>
      </c>
      <c r="U309" s="114" t="s">
        <v>65</v>
      </c>
      <c r="V309" s="118">
        <v>57461216</v>
      </c>
      <c r="W309" s="111" t="s">
        <v>2193</v>
      </c>
      <c r="X309" s="169">
        <v>45693</v>
      </c>
      <c r="Y309" s="169">
        <v>45693</v>
      </c>
      <c r="Z309" s="169" t="s">
        <v>73</v>
      </c>
      <c r="AA309" s="169">
        <v>45808</v>
      </c>
      <c r="AB309" s="112">
        <f t="shared" si="20"/>
        <v>115</v>
      </c>
      <c r="AC309" s="114">
        <v>0</v>
      </c>
      <c r="AD309" s="277">
        <v>0</v>
      </c>
      <c r="AE309" s="114">
        <v>0</v>
      </c>
      <c r="AF309" s="119" t="s">
        <v>73</v>
      </c>
      <c r="AG309" s="112">
        <f t="shared" si="21"/>
        <v>0</v>
      </c>
      <c r="AH309" s="114">
        <v>0</v>
      </c>
      <c r="AI309" s="118">
        <v>0</v>
      </c>
      <c r="AJ309" s="114" t="s">
        <v>73</v>
      </c>
      <c r="AK309" s="121" t="s">
        <v>73</v>
      </c>
      <c r="AL309" s="114">
        <v>0</v>
      </c>
      <c r="AM309" s="121" t="s">
        <v>73</v>
      </c>
      <c r="AN309" s="121" t="s">
        <v>73</v>
      </c>
      <c r="AO309" s="121" t="s">
        <v>73</v>
      </c>
      <c r="AP309" s="112">
        <f t="shared" si="22"/>
        <v>0</v>
      </c>
      <c r="AQ309" s="112">
        <f>+L309+AD309-AI309</f>
        <v>9000000</v>
      </c>
      <c r="AR309" s="114" t="s">
        <v>65</v>
      </c>
      <c r="AS309" s="118">
        <v>9000000</v>
      </c>
      <c r="AT309" s="114" t="s">
        <v>93</v>
      </c>
      <c r="AU309" s="118">
        <v>0</v>
      </c>
      <c r="AV309" s="122" t="s">
        <v>73</v>
      </c>
      <c r="AW309" s="285">
        <v>4500000</v>
      </c>
      <c r="AX309" s="200">
        <f t="shared" si="23"/>
        <v>4500000</v>
      </c>
      <c r="AY309" s="123">
        <f t="shared" si="24"/>
        <v>0.5</v>
      </c>
      <c r="AZ309" s="124">
        <v>0.5</v>
      </c>
      <c r="BA309" s="122" t="s">
        <v>73</v>
      </c>
      <c r="BB309" s="114" t="s">
        <v>94</v>
      </c>
      <c r="BC309" s="120" t="s">
        <v>3142</v>
      </c>
      <c r="BD309" s="110" t="s">
        <v>65</v>
      </c>
      <c r="BE309" s="110" t="s">
        <v>65</v>
      </c>
    </row>
    <row r="310" spans="2:57" x14ac:dyDescent="0.25">
      <c r="B310" s="110">
        <v>2025</v>
      </c>
      <c r="C310" s="110">
        <v>891780111</v>
      </c>
      <c r="D310" s="110" t="s">
        <v>63</v>
      </c>
      <c r="E310" s="114" t="s">
        <v>3141</v>
      </c>
      <c r="F310" s="114" t="s">
        <v>3140</v>
      </c>
      <c r="G310" s="114">
        <v>0</v>
      </c>
      <c r="H310" s="114" t="s">
        <v>71</v>
      </c>
      <c r="I310" s="110" t="s">
        <v>64</v>
      </c>
      <c r="J310" s="115" t="s">
        <v>81</v>
      </c>
      <c r="K310" s="120" t="s">
        <v>3139</v>
      </c>
      <c r="L310" s="118">
        <v>12624000</v>
      </c>
      <c r="M310" s="110" t="s">
        <v>66</v>
      </c>
      <c r="N310" s="120" t="s">
        <v>3138</v>
      </c>
      <c r="O310" s="120">
        <v>1193129199</v>
      </c>
      <c r="P310" s="114">
        <v>28</v>
      </c>
      <c r="Q310" s="121">
        <v>45670</v>
      </c>
      <c r="R310" s="120">
        <v>5573604000</v>
      </c>
      <c r="S310" s="121">
        <v>45693</v>
      </c>
      <c r="T310" s="118">
        <v>12624000</v>
      </c>
      <c r="U310" s="114" t="s">
        <v>65</v>
      </c>
      <c r="V310" s="118">
        <v>57461216</v>
      </c>
      <c r="W310" s="111" t="s">
        <v>2193</v>
      </c>
      <c r="X310" s="169">
        <v>45693</v>
      </c>
      <c r="Y310" s="169">
        <v>45693</v>
      </c>
      <c r="Z310" s="169" t="s">
        <v>73</v>
      </c>
      <c r="AA310" s="169">
        <v>45808</v>
      </c>
      <c r="AB310" s="112">
        <f t="shared" si="20"/>
        <v>115</v>
      </c>
      <c r="AC310" s="114">
        <v>0</v>
      </c>
      <c r="AD310" s="277">
        <v>0</v>
      </c>
      <c r="AE310" s="114">
        <v>0</v>
      </c>
      <c r="AF310" s="119" t="s">
        <v>73</v>
      </c>
      <c r="AG310" s="112">
        <f t="shared" si="21"/>
        <v>0</v>
      </c>
      <c r="AH310" s="114">
        <v>0</v>
      </c>
      <c r="AI310" s="118">
        <v>0</v>
      </c>
      <c r="AJ310" s="114" t="s">
        <v>73</v>
      </c>
      <c r="AK310" s="121" t="s">
        <v>73</v>
      </c>
      <c r="AL310" s="114">
        <v>0</v>
      </c>
      <c r="AM310" s="121" t="s">
        <v>73</v>
      </c>
      <c r="AN310" s="121" t="s">
        <v>73</v>
      </c>
      <c r="AO310" s="121" t="s">
        <v>73</v>
      </c>
      <c r="AP310" s="112">
        <f t="shared" si="22"/>
        <v>0</v>
      </c>
      <c r="AQ310" s="112">
        <f>+L310+AD310-AI310</f>
        <v>12624000</v>
      </c>
      <c r="AR310" s="114" t="s">
        <v>65</v>
      </c>
      <c r="AS310" s="118">
        <v>12624000</v>
      </c>
      <c r="AT310" s="114" t="s">
        <v>93</v>
      </c>
      <c r="AU310" s="118">
        <v>0</v>
      </c>
      <c r="AV310" s="122" t="s">
        <v>73</v>
      </c>
      <c r="AW310" s="285">
        <v>6312000</v>
      </c>
      <c r="AX310" s="200">
        <f t="shared" si="23"/>
        <v>6312000</v>
      </c>
      <c r="AY310" s="123">
        <f t="shared" si="24"/>
        <v>0.5</v>
      </c>
      <c r="AZ310" s="124">
        <v>0.5</v>
      </c>
      <c r="BA310" s="122" t="s">
        <v>73</v>
      </c>
      <c r="BB310" s="114" t="s">
        <v>94</v>
      </c>
      <c r="BC310" s="120" t="s">
        <v>3137</v>
      </c>
      <c r="BD310" s="110" t="s">
        <v>65</v>
      </c>
      <c r="BE310" s="110" t="s">
        <v>65</v>
      </c>
    </row>
    <row r="311" spans="2:57" x14ac:dyDescent="0.25">
      <c r="B311" s="110">
        <v>2025</v>
      </c>
      <c r="C311" s="110">
        <v>891780111</v>
      </c>
      <c r="D311" s="110" t="s">
        <v>63</v>
      </c>
      <c r="E311" s="114" t="s">
        <v>3136</v>
      </c>
      <c r="F311" s="114" t="s">
        <v>3135</v>
      </c>
      <c r="G311" s="114">
        <v>0</v>
      </c>
      <c r="H311" s="114" t="s">
        <v>71</v>
      </c>
      <c r="I311" s="110" t="s">
        <v>64</v>
      </c>
      <c r="J311" s="115" t="s">
        <v>81</v>
      </c>
      <c r="K311" s="120" t="s">
        <v>3134</v>
      </c>
      <c r="L311" s="118">
        <v>12624000</v>
      </c>
      <c r="M311" s="110" t="s">
        <v>66</v>
      </c>
      <c r="N311" s="120" t="s">
        <v>3133</v>
      </c>
      <c r="O311" s="120">
        <v>1083027522</v>
      </c>
      <c r="P311" s="114">
        <v>28</v>
      </c>
      <c r="Q311" s="121">
        <v>45670</v>
      </c>
      <c r="R311" s="120">
        <v>5573604000</v>
      </c>
      <c r="S311" s="121">
        <v>45693</v>
      </c>
      <c r="T311" s="118">
        <v>12624000</v>
      </c>
      <c r="U311" s="114" t="s">
        <v>65</v>
      </c>
      <c r="V311" s="118">
        <v>57461216</v>
      </c>
      <c r="W311" s="111" t="s">
        <v>2193</v>
      </c>
      <c r="X311" s="169">
        <v>45693</v>
      </c>
      <c r="Y311" s="169">
        <v>45693</v>
      </c>
      <c r="Z311" s="169" t="s">
        <v>73</v>
      </c>
      <c r="AA311" s="169">
        <v>45808</v>
      </c>
      <c r="AB311" s="112">
        <f t="shared" si="20"/>
        <v>115</v>
      </c>
      <c r="AC311" s="114">
        <v>0</v>
      </c>
      <c r="AD311" s="277">
        <v>0</v>
      </c>
      <c r="AE311" s="114">
        <v>0</v>
      </c>
      <c r="AF311" s="119" t="s">
        <v>73</v>
      </c>
      <c r="AG311" s="112">
        <f t="shared" si="21"/>
        <v>0</v>
      </c>
      <c r="AH311" s="114">
        <v>0</v>
      </c>
      <c r="AI311" s="118">
        <v>0</v>
      </c>
      <c r="AJ311" s="114" t="s">
        <v>73</v>
      </c>
      <c r="AK311" s="121" t="s">
        <v>73</v>
      </c>
      <c r="AL311" s="114">
        <v>0</v>
      </c>
      <c r="AM311" s="121" t="s">
        <v>73</v>
      </c>
      <c r="AN311" s="121" t="s">
        <v>73</v>
      </c>
      <c r="AO311" s="121" t="s">
        <v>73</v>
      </c>
      <c r="AP311" s="112">
        <f t="shared" si="22"/>
        <v>0</v>
      </c>
      <c r="AQ311" s="112">
        <f>+L311+AD311-AI311</f>
        <v>12624000</v>
      </c>
      <c r="AR311" s="114" t="s">
        <v>65</v>
      </c>
      <c r="AS311" s="118">
        <v>12624000</v>
      </c>
      <c r="AT311" s="114" t="s">
        <v>93</v>
      </c>
      <c r="AU311" s="118">
        <v>0</v>
      </c>
      <c r="AV311" s="122" t="s">
        <v>73</v>
      </c>
      <c r="AW311" s="285">
        <v>6312000</v>
      </c>
      <c r="AX311" s="200">
        <f t="shared" si="23"/>
        <v>6312000</v>
      </c>
      <c r="AY311" s="123">
        <f t="shared" si="24"/>
        <v>0.5</v>
      </c>
      <c r="AZ311" s="124">
        <v>0.5</v>
      </c>
      <c r="BA311" s="122" t="s">
        <v>73</v>
      </c>
      <c r="BB311" s="114" t="s">
        <v>94</v>
      </c>
      <c r="BC311" s="120" t="s">
        <v>3132</v>
      </c>
      <c r="BD311" s="110" t="s">
        <v>65</v>
      </c>
      <c r="BE311" s="110" t="s">
        <v>65</v>
      </c>
    </row>
    <row r="312" spans="2:57" x14ac:dyDescent="0.25">
      <c r="B312" s="110">
        <v>2025</v>
      </c>
      <c r="C312" s="110">
        <v>891780111</v>
      </c>
      <c r="D312" s="110" t="s">
        <v>63</v>
      </c>
      <c r="E312" s="114" t="s">
        <v>3131</v>
      </c>
      <c r="F312" s="114" t="s">
        <v>3130</v>
      </c>
      <c r="G312" s="114">
        <v>0</v>
      </c>
      <c r="H312" s="114" t="s">
        <v>71</v>
      </c>
      <c r="I312" s="110" t="s">
        <v>64</v>
      </c>
      <c r="J312" s="115" t="s">
        <v>81</v>
      </c>
      <c r="K312" s="120" t="s">
        <v>3129</v>
      </c>
      <c r="L312" s="118">
        <v>17200000</v>
      </c>
      <c r="M312" s="110" t="s">
        <v>66</v>
      </c>
      <c r="N312" s="120" t="s">
        <v>3128</v>
      </c>
      <c r="O312" s="120">
        <v>22487230</v>
      </c>
      <c r="P312" s="114">
        <v>28</v>
      </c>
      <c r="Q312" s="121">
        <v>45670</v>
      </c>
      <c r="R312" s="120">
        <v>5573604000</v>
      </c>
      <c r="S312" s="121">
        <v>45693</v>
      </c>
      <c r="T312" s="118">
        <v>17200000</v>
      </c>
      <c r="U312" s="114" t="s">
        <v>65</v>
      </c>
      <c r="V312" s="118">
        <v>36724655</v>
      </c>
      <c r="W312" s="111" t="s">
        <v>1574</v>
      </c>
      <c r="X312" s="169">
        <v>45693</v>
      </c>
      <c r="Y312" s="169">
        <v>45693</v>
      </c>
      <c r="Z312" s="169" t="s">
        <v>73</v>
      </c>
      <c r="AA312" s="169">
        <v>45808</v>
      </c>
      <c r="AB312" s="112">
        <f t="shared" si="20"/>
        <v>115</v>
      </c>
      <c r="AC312" s="114">
        <v>0</v>
      </c>
      <c r="AD312" s="277">
        <v>0</v>
      </c>
      <c r="AE312" s="114">
        <v>0</v>
      </c>
      <c r="AF312" s="119" t="s">
        <v>73</v>
      </c>
      <c r="AG312" s="112">
        <f t="shared" si="21"/>
        <v>0</v>
      </c>
      <c r="AH312" s="114">
        <v>0</v>
      </c>
      <c r="AI312" s="118">
        <v>0</v>
      </c>
      <c r="AJ312" s="114" t="s">
        <v>73</v>
      </c>
      <c r="AK312" s="121" t="s">
        <v>73</v>
      </c>
      <c r="AL312" s="114">
        <v>0</v>
      </c>
      <c r="AM312" s="121" t="s">
        <v>73</v>
      </c>
      <c r="AN312" s="121" t="s">
        <v>73</v>
      </c>
      <c r="AO312" s="121" t="s">
        <v>73</v>
      </c>
      <c r="AP312" s="112">
        <f t="shared" si="22"/>
        <v>0</v>
      </c>
      <c r="AQ312" s="112">
        <f>+L312+AD312-AI312</f>
        <v>17200000</v>
      </c>
      <c r="AR312" s="114" t="s">
        <v>65</v>
      </c>
      <c r="AS312" s="118">
        <v>17200000</v>
      </c>
      <c r="AT312" s="114" t="s">
        <v>93</v>
      </c>
      <c r="AU312" s="118">
        <v>0</v>
      </c>
      <c r="AV312" s="122" t="s">
        <v>73</v>
      </c>
      <c r="AW312" s="285">
        <v>8600000</v>
      </c>
      <c r="AX312" s="200">
        <f t="shared" si="23"/>
        <v>8600000</v>
      </c>
      <c r="AY312" s="123">
        <f t="shared" si="24"/>
        <v>0.5</v>
      </c>
      <c r="AZ312" s="124">
        <v>0.5</v>
      </c>
      <c r="BA312" s="122" t="s">
        <v>73</v>
      </c>
      <c r="BB312" s="114" t="s">
        <v>94</v>
      </c>
      <c r="BC312" s="120" t="s">
        <v>3127</v>
      </c>
      <c r="BD312" s="110" t="s">
        <v>65</v>
      </c>
      <c r="BE312" s="110" t="s">
        <v>65</v>
      </c>
    </row>
    <row r="313" spans="2:57" x14ac:dyDescent="0.25">
      <c r="B313" s="110">
        <v>2025</v>
      </c>
      <c r="C313" s="110">
        <v>891780111</v>
      </c>
      <c r="D313" s="110" t="s">
        <v>63</v>
      </c>
      <c r="E313" s="114" t="s">
        <v>3126</v>
      </c>
      <c r="F313" s="114" t="s">
        <v>3125</v>
      </c>
      <c r="G313" s="114">
        <v>0</v>
      </c>
      <c r="H313" s="114" t="s">
        <v>71</v>
      </c>
      <c r="I313" s="110" t="s">
        <v>64</v>
      </c>
      <c r="J313" s="115" t="s">
        <v>81</v>
      </c>
      <c r="K313" s="120" t="s">
        <v>3124</v>
      </c>
      <c r="L313" s="118">
        <v>12624000</v>
      </c>
      <c r="M313" s="110" t="s">
        <v>66</v>
      </c>
      <c r="N313" s="120" t="s">
        <v>3123</v>
      </c>
      <c r="O313" s="120">
        <v>1085180904</v>
      </c>
      <c r="P313" s="114">
        <v>28</v>
      </c>
      <c r="Q313" s="121">
        <v>45670</v>
      </c>
      <c r="R313" s="120">
        <v>5573604000</v>
      </c>
      <c r="S313" s="121">
        <v>45693</v>
      </c>
      <c r="T313" s="118">
        <v>12624000</v>
      </c>
      <c r="U313" s="114" t="s">
        <v>65</v>
      </c>
      <c r="V313" s="118">
        <v>72175281</v>
      </c>
      <c r="W313" s="111" t="s">
        <v>1562</v>
      </c>
      <c r="X313" s="169">
        <v>45693</v>
      </c>
      <c r="Y313" s="169">
        <v>45693</v>
      </c>
      <c r="Z313" s="169" t="s">
        <v>73</v>
      </c>
      <c r="AA313" s="169">
        <v>45808</v>
      </c>
      <c r="AB313" s="112">
        <f t="shared" si="20"/>
        <v>115</v>
      </c>
      <c r="AC313" s="114">
        <v>0</v>
      </c>
      <c r="AD313" s="277">
        <v>0</v>
      </c>
      <c r="AE313" s="114">
        <v>0</v>
      </c>
      <c r="AF313" s="119" t="s">
        <v>73</v>
      </c>
      <c r="AG313" s="112">
        <f t="shared" si="21"/>
        <v>0</v>
      </c>
      <c r="AH313" s="114">
        <v>0</v>
      </c>
      <c r="AI313" s="118">
        <v>0</v>
      </c>
      <c r="AJ313" s="114" t="s">
        <v>73</v>
      </c>
      <c r="AK313" s="121" t="s">
        <v>73</v>
      </c>
      <c r="AL313" s="114">
        <v>0</v>
      </c>
      <c r="AM313" s="121" t="s">
        <v>73</v>
      </c>
      <c r="AN313" s="121" t="s">
        <v>73</v>
      </c>
      <c r="AO313" s="121" t="s">
        <v>73</v>
      </c>
      <c r="AP313" s="112">
        <f t="shared" si="22"/>
        <v>0</v>
      </c>
      <c r="AQ313" s="112">
        <f>+L313+AD313-AI313</f>
        <v>12624000</v>
      </c>
      <c r="AR313" s="114" t="s">
        <v>65</v>
      </c>
      <c r="AS313" s="118">
        <v>12624000</v>
      </c>
      <c r="AT313" s="114" t="s">
        <v>93</v>
      </c>
      <c r="AU313" s="118">
        <v>0</v>
      </c>
      <c r="AV313" s="122" t="s">
        <v>73</v>
      </c>
      <c r="AW313" s="285">
        <v>6312000</v>
      </c>
      <c r="AX313" s="200">
        <f t="shared" si="23"/>
        <v>6312000</v>
      </c>
      <c r="AY313" s="123">
        <f t="shared" si="24"/>
        <v>0.5</v>
      </c>
      <c r="AZ313" s="124">
        <v>0.5</v>
      </c>
      <c r="BA313" s="122" t="s">
        <v>73</v>
      </c>
      <c r="BB313" s="114" t="s">
        <v>94</v>
      </c>
      <c r="BC313" s="120" t="s">
        <v>3122</v>
      </c>
      <c r="BD313" s="110" t="s">
        <v>65</v>
      </c>
      <c r="BE313" s="110" t="s">
        <v>65</v>
      </c>
    </row>
    <row r="314" spans="2:57" x14ac:dyDescent="0.25">
      <c r="B314" s="110">
        <v>2025</v>
      </c>
      <c r="C314" s="110">
        <v>891780111</v>
      </c>
      <c r="D314" s="110" t="s">
        <v>63</v>
      </c>
      <c r="E314" s="114" t="s">
        <v>3121</v>
      </c>
      <c r="F314" s="114" t="s">
        <v>3120</v>
      </c>
      <c r="G314" s="114">
        <v>0</v>
      </c>
      <c r="H314" s="114" t="s">
        <v>71</v>
      </c>
      <c r="I314" s="110" t="s">
        <v>64</v>
      </c>
      <c r="J314" s="115" t="s">
        <v>81</v>
      </c>
      <c r="K314" s="120" t="s">
        <v>3119</v>
      </c>
      <c r="L314" s="118">
        <v>9000000</v>
      </c>
      <c r="M314" s="110" t="s">
        <v>66</v>
      </c>
      <c r="N314" s="120" t="s">
        <v>3118</v>
      </c>
      <c r="O314" s="120">
        <v>1083004668</v>
      </c>
      <c r="P314" s="114">
        <v>27</v>
      </c>
      <c r="Q314" s="121">
        <v>45670</v>
      </c>
      <c r="R314" s="120">
        <v>2494141000</v>
      </c>
      <c r="S314" s="121">
        <v>45693</v>
      </c>
      <c r="T314" s="118">
        <v>9000000</v>
      </c>
      <c r="U314" s="114" t="s">
        <v>65</v>
      </c>
      <c r="V314" s="118">
        <v>1083554320</v>
      </c>
      <c r="W314" s="111" t="s">
        <v>1331</v>
      </c>
      <c r="X314" s="169">
        <v>45693</v>
      </c>
      <c r="Y314" s="169">
        <v>45693</v>
      </c>
      <c r="Z314" s="169" t="s">
        <v>73</v>
      </c>
      <c r="AA314" s="169">
        <v>45808</v>
      </c>
      <c r="AB314" s="112">
        <f t="shared" si="20"/>
        <v>115</v>
      </c>
      <c r="AC314" s="114">
        <v>0</v>
      </c>
      <c r="AD314" s="277">
        <v>0</v>
      </c>
      <c r="AE314" s="114">
        <v>0</v>
      </c>
      <c r="AF314" s="119" t="s">
        <v>73</v>
      </c>
      <c r="AG314" s="112">
        <f t="shared" si="21"/>
        <v>0</v>
      </c>
      <c r="AH314" s="114">
        <v>0</v>
      </c>
      <c r="AI314" s="118">
        <v>0</v>
      </c>
      <c r="AJ314" s="114" t="s">
        <v>73</v>
      </c>
      <c r="AK314" s="121" t="s">
        <v>73</v>
      </c>
      <c r="AL314" s="114">
        <v>0</v>
      </c>
      <c r="AM314" s="121" t="s">
        <v>73</v>
      </c>
      <c r="AN314" s="121" t="s">
        <v>73</v>
      </c>
      <c r="AO314" s="121" t="s">
        <v>73</v>
      </c>
      <c r="AP314" s="112">
        <f t="shared" si="22"/>
        <v>0</v>
      </c>
      <c r="AQ314" s="112">
        <f>+L314+AD314-AI314</f>
        <v>9000000</v>
      </c>
      <c r="AR314" s="114" t="s">
        <v>65</v>
      </c>
      <c r="AS314" s="118">
        <v>9000000</v>
      </c>
      <c r="AT314" s="114" t="s">
        <v>93</v>
      </c>
      <c r="AU314" s="118">
        <v>0</v>
      </c>
      <c r="AV314" s="122" t="s">
        <v>73</v>
      </c>
      <c r="AW314" s="285">
        <v>4500000</v>
      </c>
      <c r="AX314" s="200">
        <f t="shared" si="23"/>
        <v>4500000</v>
      </c>
      <c r="AY314" s="123">
        <f t="shared" si="24"/>
        <v>0.5</v>
      </c>
      <c r="AZ314" s="124">
        <v>0.5</v>
      </c>
      <c r="BA314" s="122" t="s">
        <v>73</v>
      </c>
      <c r="BB314" s="114" t="s">
        <v>94</v>
      </c>
      <c r="BC314" s="120" t="s">
        <v>3117</v>
      </c>
      <c r="BD314" s="110" t="s">
        <v>65</v>
      </c>
      <c r="BE314" s="110" t="s">
        <v>65</v>
      </c>
    </row>
    <row r="315" spans="2:57" x14ac:dyDescent="0.25">
      <c r="B315" s="110">
        <v>2025</v>
      </c>
      <c r="C315" s="110">
        <v>891780111</v>
      </c>
      <c r="D315" s="110" t="s">
        <v>63</v>
      </c>
      <c r="E315" s="114" t="s">
        <v>3116</v>
      </c>
      <c r="F315" s="114" t="s">
        <v>3115</v>
      </c>
      <c r="G315" s="114">
        <v>0</v>
      </c>
      <c r="H315" s="114" t="s">
        <v>71</v>
      </c>
      <c r="I315" s="110" t="s">
        <v>64</v>
      </c>
      <c r="J315" s="115" t="s">
        <v>81</v>
      </c>
      <c r="K315" s="120" t="s">
        <v>3114</v>
      </c>
      <c r="L315" s="118">
        <v>11400000</v>
      </c>
      <c r="M315" s="110" t="s">
        <v>66</v>
      </c>
      <c r="N315" s="120" t="s">
        <v>3113</v>
      </c>
      <c r="O315" s="120">
        <v>1083015401</v>
      </c>
      <c r="P315" s="114">
        <v>28</v>
      </c>
      <c r="Q315" s="121">
        <v>45670</v>
      </c>
      <c r="R315" s="120">
        <v>5573604000</v>
      </c>
      <c r="S315" s="121">
        <v>45693</v>
      </c>
      <c r="T315" s="118">
        <v>11400000</v>
      </c>
      <c r="U315" s="114" t="s">
        <v>65</v>
      </c>
      <c r="V315" s="118">
        <v>84452087</v>
      </c>
      <c r="W315" s="111" t="s">
        <v>1785</v>
      </c>
      <c r="X315" s="169">
        <v>45693</v>
      </c>
      <c r="Y315" s="169">
        <v>45693</v>
      </c>
      <c r="Z315" s="169" t="s">
        <v>73</v>
      </c>
      <c r="AA315" s="169">
        <v>45808</v>
      </c>
      <c r="AB315" s="112">
        <f t="shared" si="20"/>
        <v>115</v>
      </c>
      <c r="AC315" s="114">
        <v>0</v>
      </c>
      <c r="AD315" s="277">
        <v>0</v>
      </c>
      <c r="AE315" s="114">
        <v>0</v>
      </c>
      <c r="AF315" s="119" t="s">
        <v>73</v>
      </c>
      <c r="AG315" s="112">
        <f t="shared" si="21"/>
        <v>0</v>
      </c>
      <c r="AH315" s="114">
        <v>0</v>
      </c>
      <c r="AI315" s="118">
        <v>0</v>
      </c>
      <c r="AJ315" s="114" t="s">
        <v>73</v>
      </c>
      <c r="AK315" s="121" t="s">
        <v>73</v>
      </c>
      <c r="AL315" s="114">
        <v>0</v>
      </c>
      <c r="AM315" s="121" t="s">
        <v>73</v>
      </c>
      <c r="AN315" s="121" t="s">
        <v>73</v>
      </c>
      <c r="AO315" s="121" t="s">
        <v>73</v>
      </c>
      <c r="AP315" s="112">
        <f t="shared" si="22"/>
        <v>0</v>
      </c>
      <c r="AQ315" s="112">
        <f>+L315+AD315-AI315</f>
        <v>11400000</v>
      </c>
      <c r="AR315" s="114" t="s">
        <v>65</v>
      </c>
      <c r="AS315" s="118">
        <v>11400000</v>
      </c>
      <c r="AT315" s="114" t="s">
        <v>93</v>
      </c>
      <c r="AU315" s="118">
        <v>0</v>
      </c>
      <c r="AV315" s="122" t="s">
        <v>73</v>
      </c>
      <c r="AW315" s="285">
        <v>5700000</v>
      </c>
      <c r="AX315" s="200">
        <f t="shared" si="23"/>
        <v>5700000</v>
      </c>
      <c r="AY315" s="123">
        <f t="shared" si="24"/>
        <v>0.5</v>
      </c>
      <c r="AZ315" s="124">
        <v>0.5</v>
      </c>
      <c r="BA315" s="122" t="s">
        <v>73</v>
      </c>
      <c r="BB315" s="114" t="s">
        <v>94</v>
      </c>
      <c r="BC315" s="120" t="s">
        <v>3112</v>
      </c>
      <c r="BD315" s="110" t="s">
        <v>65</v>
      </c>
      <c r="BE315" s="110" t="s">
        <v>65</v>
      </c>
    </row>
    <row r="316" spans="2:57" x14ac:dyDescent="0.25">
      <c r="B316" s="110">
        <v>2025</v>
      </c>
      <c r="C316" s="110">
        <v>891780111</v>
      </c>
      <c r="D316" s="110" t="s">
        <v>63</v>
      </c>
      <c r="E316" s="114" t="s">
        <v>3111</v>
      </c>
      <c r="F316" s="114" t="s">
        <v>3110</v>
      </c>
      <c r="G316" s="114">
        <v>0</v>
      </c>
      <c r="H316" s="114" t="s">
        <v>71</v>
      </c>
      <c r="I316" s="110" t="s">
        <v>64</v>
      </c>
      <c r="J316" s="115" t="s">
        <v>81</v>
      </c>
      <c r="K316" s="120" t="s">
        <v>3070</v>
      </c>
      <c r="L316" s="118">
        <v>9000000</v>
      </c>
      <c r="M316" s="110" t="s">
        <v>66</v>
      </c>
      <c r="N316" s="120" t="s">
        <v>3109</v>
      </c>
      <c r="O316" s="120">
        <v>85455874</v>
      </c>
      <c r="P316" s="114">
        <v>27</v>
      </c>
      <c r="Q316" s="121">
        <v>45670</v>
      </c>
      <c r="R316" s="120">
        <v>2494141000</v>
      </c>
      <c r="S316" s="121">
        <v>45693</v>
      </c>
      <c r="T316" s="118">
        <v>9000000</v>
      </c>
      <c r="U316" s="114" t="s">
        <v>65</v>
      </c>
      <c r="V316" s="118">
        <v>85459497</v>
      </c>
      <c r="W316" s="111" t="s">
        <v>1212</v>
      </c>
      <c r="X316" s="169">
        <v>45693</v>
      </c>
      <c r="Y316" s="169">
        <v>45693</v>
      </c>
      <c r="Z316" s="169" t="s">
        <v>73</v>
      </c>
      <c r="AA316" s="169">
        <v>45808</v>
      </c>
      <c r="AB316" s="112">
        <f t="shared" si="20"/>
        <v>115</v>
      </c>
      <c r="AC316" s="114">
        <v>0</v>
      </c>
      <c r="AD316" s="277">
        <v>0</v>
      </c>
      <c r="AE316" s="114">
        <v>0</v>
      </c>
      <c r="AF316" s="119" t="s">
        <v>73</v>
      </c>
      <c r="AG316" s="112">
        <f t="shared" si="21"/>
        <v>0</v>
      </c>
      <c r="AH316" s="114">
        <v>0</v>
      </c>
      <c r="AI316" s="118">
        <v>0</v>
      </c>
      <c r="AJ316" s="114" t="s">
        <v>73</v>
      </c>
      <c r="AK316" s="121" t="s">
        <v>73</v>
      </c>
      <c r="AL316" s="114">
        <v>0</v>
      </c>
      <c r="AM316" s="121" t="s">
        <v>73</v>
      </c>
      <c r="AN316" s="121" t="s">
        <v>73</v>
      </c>
      <c r="AO316" s="121" t="s">
        <v>73</v>
      </c>
      <c r="AP316" s="112">
        <f t="shared" si="22"/>
        <v>0</v>
      </c>
      <c r="AQ316" s="112">
        <f>+L316+AD316-AI316</f>
        <v>9000000</v>
      </c>
      <c r="AR316" s="114" t="s">
        <v>65</v>
      </c>
      <c r="AS316" s="118">
        <v>9000000</v>
      </c>
      <c r="AT316" s="114" t="s">
        <v>93</v>
      </c>
      <c r="AU316" s="118">
        <v>0</v>
      </c>
      <c r="AV316" s="122" t="s">
        <v>73</v>
      </c>
      <c r="AW316" s="285">
        <v>4500000</v>
      </c>
      <c r="AX316" s="200">
        <f t="shared" si="23"/>
        <v>4500000</v>
      </c>
      <c r="AY316" s="123">
        <f t="shared" si="24"/>
        <v>0.5</v>
      </c>
      <c r="AZ316" s="124">
        <v>0.5</v>
      </c>
      <c r="BA316" s="122" t="s">
        <v>73</v>
      </c>
      <c r="BB316" s="114" t="s">
        <v>94</v>
      </c>
      <c r="BC316" s="120" t="s">
        <v>3108</v>
      </c>
      <c r="BD316" s="110" t="s">
        <v>65</v>
      </c>
      <c r="BE316" s="110" t="s">
        <v>65</v>
      </c>
    </row>
    <row r="317" spans="2:57" x14ac:dyDescent="0.25">
      <c r="B317" s="110">
        <v>2025</v>
      </c>
      <c r="C317" s="110">
        <v>891780111</v>
      </c>
      <c r="D317" s="110" t="s">
        <v>63</v>
      </c>
      <c r="E317" s="114" t="s">
        <v>3107</v>
      </c>
      <c r="F317" s="114" t="s">
        <v>3106</v>
      </c>
      <c r="G317" s="114">
        <v>0</v>
      </c>
      <c r="H317" s="114" t="s">
        <v>71</v>
      </c>
      <c r="I317" s="110" t="s">
        <v>64</v>
      </c>
      <c r="J317" s="115" t="s">
        <v>81</v>
      </c>
      <c r="K317" s="120" t="s">
        <v>3105</v>
      </c>
      <c r="L317" s="118">
        <v>12624000</v>
      </c>
      <c r="M317" s="110" t="s">
        <v>66</v>
      </c>
      <c r="N317" s="120" t="s">
        <v>3104</v>
      </c>
      <c r="O317" s="120">
        <v>1082905227</v>
      </c>
      <c r="P317" s="114">
        <v>28</v>
      </c>
      <c r="Q317" s="121">
        <v>45670</v>
      </c>
      <c r="R317" s="120">
        <v>5573604000</v>
      </c>
      <c r="S317" s="121">
        <v>45693</v>
      </c>
      <c r="T317" s="118">
        <v>12624000</v>
      </c>
      <c r="U317" s="114" t="s">
        <v>65</v>
      </c>
      <c r="V317" s="118">
        <v>72175281</v>
      </c>
      <c r="W317" s="111" t="s">
        <v>1562</v>
      </c>
      <c r="X317" s="169">
        <v>45693</v>
      </c>
      <c r="Y317" s="169">
        <v>45693</v>
      </c>
      <c r="Z317" s="169" t="s">
        <v>73</v>
      </c>
      <c r="AA317" s="169">
        <v>45808</v>
      </c>
      <c r="AB317" s="112">
        <f t="shared" si="20"/>
        <v>115</v>
      </c>
      <c r="AC317" s="114">
        <v>0</v>
      </c>
      <c r="AD317" s="277">
        <v>0</v>
      </c>
      <c r="AE317" s="114">
        <v>0</v>
      </c>
      <c r="AF317" s="119" t="s">
        <v>73</v>
      </c>
      <c r="AG317" s="112">
        <f t="shared" si="21"/>
        <v>0</v>
      </c>
      <c r="AH317" s="114">
        <v>0</v>
      </c>
      <c r="AI317" s="118">
        <v>0</v>
      </c>
      <c r="AJ317" s="114" t="s">
        <v>73</v>
      </c>
      <c r="AK317" s="121" t="s">
        <v>73</v>
      </c>
      <c r="AL317" s="114">
        <v>0</v>
      </c>
      <c r="AM317" s="121" t="s">
        <v>73</v>
      </c>
      <c r="AN317" s="121" t="s">
        <v>73</v>
      </c>
      <c r="AO317" s="121" t="s">
        <v>73</v>
      </c>
      <c r="AP317" s="112">
        <f t="shared" si="22"/>
        <v>0</v>
      </c>
      <c r="AQ317" s="112">
        <f>+L317+AD317-AI317</f>
        <v>12624000</v>
      </c>
      <c r="AR317" s="114" t="s">
        <v>65</v>
      </c>
      <c r="AS317" s="118">
        <v>12624000</v>
      </c>
      <c r="AT317" s="114" t="s">
        <v>93</v>
      </c>
      <c r="AU317" s="118">
        <v>0</v>
      </c>
      <c r="AV317" s="122" t="s">
        <v>73</v>
      </c>
      <c r="AW317" s="285">
        <v>6312000</v>
      </c>
      <c r="AX317" s="200">
        <f t="shared" si="23"/>
        <v>6312000</v>
      </c>
      <c r="AY317" s="123">
        <f t="shared" si="24"/>
        <v>0.5</v>
      </c>
      <c r="AZ317" s="124">
        <v>0.5</v>
      </c>
      <c r="BA317" s="122" t="s">
        <v>73</v>
      </c>
      <c r="BB317" s="114" t="s">
        <v>94</v>
      </c>
      <c r="BC317" s="120" t="s">
        <v>3103</v>
      </c>
      <c r="BD317" s="110" t="s">
        <v>65</v>
      </c>
      <c r="BE317" s="110" t="s">
        <v>65</v>
      </c>
    </row>
    <row r="318" spans="2:57" x14ac:dyDescent="0.25">
      <c r="B318" s="110">
        <v>2025</v>
      </c>
      <c r="C318" s="110">
        <v>891780111</v>
      </c>
      <c r="D318" s="110" t="s">
        <v>63</v>
      </c>
      <c r="E318" s="114" t="s">
        <v>3102</v>
      </c>
      <c r="F318" s="114" t="s">
        <v>3101</v>
      </c>
      <c r="G318" s="114">
        <v>0</v>
      </c>
      <c r="H318" s="114" t="s">
        <v>71</v>
      </c>
      <c r="I318" s="110" t="s">
        <v>64</v>
      </c>
      <c r="J318" s="115" t="s">
        <v>81</v>
      </c>
      <c r="K318" s="120" t="s">
        <v>3100</v>
      </c>
      <c r="L318" s="118">
        <v>12624000</v>
      </c>
      <c r="M318" s="110" t="s">
        <v>66</v>
      </c>
      <c r="N318" s="120" t="s">
        <v>3099</v>
      </c>
      <c r="O318" s="120">
        <v>1083023103</v>
      </c>
      <c r="P318" s="114">
        <v>28</v>
      </c>
      <c r="Q318" s="121">
        <v>45670</v>
      </c>
      <c r="R318" s="120">
        <v>5573604000</v>
      </c>
      <c r="S318" s="121">
        <v>45693</v>
      </c>
      <c r="T318" s="118">
        <v>12624000</v>
      </c>
      <c r="U318" s="114" t="s">
        <v>65</v>
      </c>
      <c r="V318" s="118">
        <v>36665858</v>
      </c>
      <c r="W318" s="111" t="s">
        <v>2992</v>
      </c>
      <c r="X318" s="169">
        <v>45693</v>
      </c>
      <c r="Y318" s="169">
        <v>45693</v>
      </c>
      <c r="Z318" s="169" t="s">
        <v>73</v>
      </c>
      <c r="AA318" s="169">
        <v>45808</v>
      </c>
      <c r="AB318" s="112">
        <f t="shared" si="20"/>
        <v>115</v>
      </c>
      <c r="AC318" s="114">
        <v>0</v>
      </c>
      <c r="AD318" s="277">
        <v>0</v>
      </c>
      <c r="AE318" s="114">
        <v>0</v>
      </c>
      <c r="AF318" s="119" t="s">
        <v>73</v>
      </c>
      <c r="AG318" s="112">
        <f t="shared" si="21"/>
        <v>0</v>
      </c>
      <c r="AH318" s="114">
        <v>0</v>
      </c>
      <c r="AI318" s="118">
        <v>0</v>
      </c>
      <c r="AJ318" s="114" t="s">
        <v>73</v>
      </c>
      <c r="AK318" s="121" t="s">
        <v>73</v>
      </c>
      <c r="AL318" s="114">
        <v>0</v>
      </c>
      <c r="AM318" s="121" t="s">
        <v>73</v>
      </c>
      <c r="AN318" s="121" t="s">
        <v>73</v>
      </c>
      <c r="AO318" s="121" t="s">
        <v>73</v>
      </c>
      <c r="AP318" s="112">
        <f t="shared" si="22"/>
        <v>0</v>
      </c>
      <c r="AQ318" s="112">
        <f>+L318+AD318-AI318</f>
        <v>12624000</v>
      </c>
      <c r="AR318" s="114" t="s">
        <v>65</v>
      </c>
      <c r="AS318" s="118">
        <v>12624000</v>
      </c>
      <c r="AT318" s="114" t="s">
        <v>93</v>
      </c>
      <c r="AU318" s="118">
        <v>0</v>
      </c>
      <c r="AV318" s="122" t="s">
        <v>73</v>
      </c>
      <c r="AW318" s="285">
        <v>6312000</v>
      </c>
      <c r="AX318" s="200">
        <f t="shared" si="23"/>
        <v>6312000</v>
      </c>
      <c r="AY318" s="123">
        <f t="shared" si="24"/>
        <v>0.5</v>
      </c>
      <c r="AZ318" s="124">
        <v>0.5</v>
      </c>
      <c r="BA318" s="122" t="s">
        <v>73</v>
      </c>
      <c r="BB318" s="114" t="s">
        <v>94</v>
      </c>
      <c r="BC318" s="120" t="s">
        <v>3098</v>
      </c>
      <c r="BD318" s="110" t="s">
        <v>65</v>
      </c>
      <c r="BE318" s="110" t="s">
        <v>65</v>
      </c>
    </row>
    <row r="319" spans="2:57" x14ac:dyDescent="0.25">
      <c r="B319" s="110">
        <v>2025</v>
      </c>
      <c r="C319" s="110">
        <v>891780111</v>
      </c>
      <c r="D319" s="110" t="s">
        <v>63</v>
      </c>
      <c r="E319" s="114" t="s">
        <v>3097</v>
      </c>
      <c r="F319" s="114" t="s">
        <v>3096</v>
      </c>
      <c r="G319" s="114">
        <v>0</v>
      </c>
      <c r="H319" s="114" t="s">
        <v>71</v>
      </c>
      <c r="I319" s="110" t="s">
        <v>64</v>
      </c>
      <c r="J319" s="115" t="s">
        <v>81</v>
      </c>
      <c r="K319" s="120" t="s">
        <v>3095</v>
      </c>
      <c r="L319" s="118">
        <v>13888000</v>
      </c>
      <c r="M319" s="110" t="s">
        <v>66</v>
      </c>
      <c r="N319" s="120" t="s">
        <v>3094</v>
      </c>
      <c r="O319" s="120">
        <v>1082925821</v>
      </c>
      <c r="P319" s="114">
        <v>28</v>
      </c>
      <c r="Q319" s="121">
        <v>45670</v>
      </c>
      <c r="R319" s="120">
        <v>5573604000</v>
      </c>
      <c r="S319" s="121">
        <v>45693</v>
      </c>
      <c r="T319" s="118">
        <v>13888000</v>
      </c>
      <c r="U319" s="114" t="s">
        <v>65</v>
      </c>
      <c r="V319" s="118">
        <v>72175281</v>
      </c>
      <c r="W319" s="111" t="s">
        <v>1562</v>
      </c>
      <c r="X319" s="169">
        <v>45693</v>
      </c>
      <c r="Y319" s="169">
        <v>45693</v>
      </c>
      <c r="Z319" s="169" t="s">
        <v>73</v>
      </c>
      <c r="AA319" s="169">
        <v>45808</v>
      </c>
      <c r="AB319" s="112">
        <f t="shared" si="20"/>
        <v>115</v>
      </c>
      <c r="AC319" s="114">
        <v>0</v>
      </c>
      <c r="AD319" s="277">
        <v>0</v>
      </c>
      <c r="AE319" s="114">
        <v>0</v>
      </c>
      <c r="AF319" s="119" t="s">
        <v>73</v>
      </c>
      <c r="AG319" s="112">
        <f t="shared" si="21"/>
        <v>0</v>
      </c>
      <c r="AH319" s="114">
        <v>0</v>
      </c>
      <c r="AI319" s="118">
        <v>0</v>
      </c>
      <c r="AJ319" s="114" t="s">
        <v>73</v>
      </c>
      <c r="AK319" s="121" t="s">
        <v>73</v>
      </c>
      <c r="AL319" s="114">
        <v>0</v>
      </c>
      <c r="AM319" s="121" t="s">
        <v>73</v>
      </c>
      <c r="AN319" s="121" t="s">
        <v>73</v>
      </c>
      <c r="AO319" s="121" t="s">
        <v>73</v>
      </c>
      <c r="AP319" s="112">
        <f t="shared" si="22"/>
        <v>0</v>
      </c>
      <c r="AQ319" s="112">
        <f>+L319+AD319-AI319</f>
        <v>13888000</v>
      </c>
      <c r="AR319" s="114" t="s">
        <v>65</v>
      </c>
      <c r="AS319" s="118">
        <v>13888000</v>
      </c>
      <c r="AT319" s="114" t="s">
        <v>93</v>
      </c>
      <c r="AU319" s="118">
        <v>0</v>
      </c>
      <c r="AV319" s="122" t="s">
        <v>73</v>
      </c>
      <c r="AW319" s="285">
        <v>6944000</v>
      </c>
      <c r="AX319" s="200">
        <f t="shared" si="23"/>
        <v>6944000</v>
      </c>
      <c r="AY319" s="123">
        <f t="shared" si="24"/>
        <v>0.5</v>
      </c>
      <c r="AZ319" s="124">
        <v>0.5</v>
      </c>
      <c r="BA319" s="122" t="s">
        <v>73</v>
      </c>
      <c r="BB319" s="114" t="s">
        <v>94</v>
      </c>
      <c r="BC319" s="120" t="s">
        <v>3093</v>
      </c>
      <c r="BD319" s="110" t="s">
        <v>65</v>
      </c>
      <c r="BE319" s="110" t="s">
        <v>65</v>
      </c>
    </row>
    <row r="320" spans="2:57" x14ac:dyDescent="0.25">
      <c r="B320" s="110">
        <v>2025</v>
      </c>
      <c r="C320" s="110">
        <v>891780111</v>
      </c>
      <c r="D320" s="110" t="s">
        <v>63</v>
      </c>
      <c r="E320" s="114" t="s">
        <v>3092</v>
      </c>
      <c r="F320" s="114" t="s">
        <v>3091</v>
      </c>
      <c r="G320" s="114">
        <v>0</v>
      </c>
      <c r="H320" s="114" t="s">
        <v>71</v>
      </c>
      <c r="I320" s="110" t="s">
        <v>64</v>
      </c>
      <c r="J320" s="115" t="s">
        <v>81</v>
      </c>
      <c r="K320" s="120" t="s">
        <v>3090</v>
      </c>
      <c r="L320" s="118">
        <v>12624000</v>
      </c>
      <c r="M320" s="110" t="s">
        <v>66</v>
      </c>
      <c r="N320" s="120" t="s">
        <v>3089</v>
      </c>
      <c r="O320" s="120">
        <v>1082997911</v>
      </c>
      <c r="P320" s="114">
        <v>28</v>
      </c>
      <c r="Q320" s="121">
        <v>45670</v>
      </c>
      <c r="R320" s="120">
        <v>5573604000</v>
      </c>
      <c r="S320" s="121">
        <v>45693</v>
      </c>
      <c r="T320" s="118">
        <v>12624000</v>
      </c>
      <c r="U320" s="114" t="s">
        <v>65</v>
      </c>
      <c r="V320" s="118">
        <v>72175281</v>
      </c>
      <c r="W320" s="111" t="s">
        <v>1562</v>
      </c>
      <c r="X320" s="169">
        <v>45693</v>
      </c>
      <c r="Y320" s="169">
        <v>45693</v>
      </c>
      <c r="Z320" s="169" t="s">
        <v>73</v>
      </c>
      <c r="AA320" s="169">
        <v>45808</v>
      </c>
      <c r="AB320" s="112">
        <f t="shared" si="20"/>
        <v>115</v>
      </c>
      <c r="AC320" s="114">
        <v>0</v>
      </c>
      <c r="AD320" s="277">
        <v>0</v>
      </c>
      <c r="AE320" s="114">
        <v>0</v>
      </c>
      <c r="AF320" s="119" t="s">
        <v>73</v>
      </c>
      <c r="AG320" s="112">
        <f t="shared" si="21"/>
        <v>0</v>
      </c>
      <c r="AH320" s="114">
        <v>0</v>
      </c>
      <c r="AI320" s="118">
        <v>0</v>
      </c>
      <c r="AJ320" s="114" t="s">
        <v>73</v>
      </c>
      <c r="AK320" s="121" t="s">
        <v>73</v>
      </c>
      <c r="AL320" s="114">
        <v>0</v>
      </c>
      <c r="AM320" s="121" t="s">
        <v>73</v>
      </c>
      <c r="AN320" s="121" t="s">
        <v>73</v>
      </c>
      <c r="AO320" s="121" t="s">
        <v>73</v>
      </c>
      <c r="AP320" s="112">
        <f t="shared" si="22"/>
        <v>0</v>
      </c>
      <c r="AQ320" s="112">
        <f>+L320+AD320-AI320</f>
        <v>12624000</v>
      </c>
      <c r="AR320" s="114" t="s">
        <v>65</v>
      </c>
      <c r="AS320" s="118">
        <v>12624000</v>
      </c>
      <c r="AT320" s="114" t="s">
        <v>93</v>
      </c>
      <c r="AU320" s="118">
        <v>0</v>
      </c>
      <c r="AV320" s="122" t="s">
        <v>73</v>
      </c>
      <c r="AW320" s="285">
        <v>6312000</v>
      </c>
      <c r="AX320" s="200">
        <f t="shared" si="23"/>
        <v>6312000</v>
      </c>
      <c r="AY320" s="123">
        <f t="shared" si="24"/>
        <v>0.5</v>
      </c>
      <c r="AZ320" s="124">
        <v>0.5</v>
      </c>
      <c r="BA320" s="122" t="s">
        <v>73</v>
      </c>
      <c r="BB320" s="114" t="s">
        <v>94</v>
      </c>
      <c r="BC320" s="120" t="s">
        <v>3088</v>
      </c>
      <c r="BD320" s="110" t="s">
        <v>65</v>
      </c>
      <c r="BE320" s="110" t="s">
        <v>65</v>
      </c>
    </row>
    <row r="321" spans="2:57" x14ac:dyDescent="0.25">
      <c r="B321" s="110">
        <v>2025</v>
      </c>
      <c r="C321" s="110">
        <v>891780111</v>
      </c>
      <c r="D321" s="110" t="s">
        <v>63</v>
      </c>
      <c r="E321" s="114" t="s">
        <v>3087</v>
      </c>
      <c r="F321" s="114" t="s">
        <v>3086</v>
      </c>
      <c r="G321" s="114">
        <v>0</v>
      </c>
      <c r="H321" s="114" t="s">
        <v>71</v>
      </c>
      <c r="I321" s="110" t="s">
        <v>64</v>
      </c>
      <c r="J321" s="115" t="s">
        <v>81</v>
      </c>
      <c r="K321" s="120" t="s">
        <v>3085</v>
      </c>
      <c r="L321" s="118">
        <v>11400000</v>
      </c>
      <c r="M321" s="110" t="s">
        <v>66</v>
      </c>
      <c r="N321" s="120" t="s">
        <v>3084</v>
      </c>
      <c r="O321" s="120">
        <v>1083042613</v>
      </c>
      <c r="P321" s="114">
        <v>28</v>
      </c>
      <c r="Q321" s="121">
        <v>45670</v>
      </c>
      <c r="R321" s="120">
        <v>5573604000</v>
      </c>
      <c r="S321" s="121">
        <v>45693</v>
      </c>
      <c r="T321" s="118">
        <v>11400000</v>
      </c>
      <c r="U321" s="114" t="s">
        <v>65</v>
      </c>
      <c r="V321" s="118">
        <v>84452087</v>
      </c>
      <c r="W321" s="111" t="s">
        <v>1785</v>
      </c>
      <c r="X321" s="169">
        <v>45693</v>
      </c>
      <c r="Y321" s="169">
        <v>45693</v>
      </c>
      <c r="Z321" s="169" t="s">
        <v>73</v>
      </c>
      <c r="AA321" s="169">
        <v>45808</v>
      </c>
      <c r="AB321" s="112">
        <f t="shared" si="20"/>
        <v>115</v>
      </c>
      <c r="AC321" s="114">
        <v>0</v>
      </c>
      <c r="AD321" s="277">
        <v>0</v>
      </c>
      <c r="AE321" s="114">
        <v>0</v>
      </c>
      <c r="AF321" s="119" t="s">
        <v>73</v>
      </c>
      <c r="AG321" s="112">
        <f t="shared" si="21"/>
        <v>0</v>
      </c>
      <c r="AH321" s="114">
        <v>0</v>
      </c>
      <c r="AI321" s="118">
        <v>0</v>
      </c>
      <c r="AJ321" s="114" t="s">
        <v>73</v>
      </c>
      <c r="AK321" s="121" t="s">
        <v>73</v>
      </c>
      <c r="AL321" s="114">
        <v>0</v>
      </c>
      <c r="AM321" s="121" t="s">
        <v>73</v>
      </c>
      <c r="AN321" s="121" t="s">
        <v>73</v>
      </c>
      <c r="AO321" s="121" t="s">
        <v>73</v>
      </c>
      <c r="AP321" s="112">
        <f t="shared" si="22"/>
        <v>0</v>
      </c>
      <c r="AQ321" s="112">
        <f>+L321+AD321-AI321</f>
        <v>11400000</v>
      </c>
      <c r="AR321" s="114" t="s">
        <v>65</v>
      </c>
      <c r="AS321" s="118">
        <v>11400000</v>
      </c>
      <c r="AT321" s="114" t="s">
        <v>93</v>
      </c>
      <c r="AU321" s="118">
        <v>0</v>
      </c>
      <c r="AV321" s="122" t="s">
        <v>73</v>
      </c>
      <c r="AW321" s="285">
        <v>5700000</v>
      </c>
      <c r="AX321" s="200">
        <f t="shared" si="23"/>
        <v>5700000</v>
      </c>
      <c r="AY321" s="123">
        <f t="shared" si="24"/>
        <v>0.5</v>
      </c>
      <c r="AZ321" s="124">
        <v>0.5</v>
      </c>
      <c r="BA321" s="122" t="s">
        <v>73</v>
      </c>
      <c r="BB321" s="114" t="s">
        <v>94</v>
      </c>
      <c r="BC321" s="120" t="s">
        <v>3083</v>
      </c>
      <c r="BD321" s="110" t="s">
        <v>65</v>
      </c>
      <c r="BE321" s="110" t="s">
        <v>65</v>
      </c>
    </row>
    <row r="322" spans="2:57" x14ac:dyDescent="0.25">
      <c r="B322" s="110">
        <v>2025</v>
      </c>
      <c r="C322" s="110">
        <v>891780111</v>
      </c>
      <c r="D322" s="110" t="s">
        <v>63</v>
      </c>
      <c r="E322" s="114" t="s">
        <v>3082</v>
      </c>
      <c r="F322" s="114" t="s">
        <v>3081</v>
      </c>
      <c r="G322" s="114">
        <v>0</v>
      </c>
      <c r="H322" s="114" t="s">
        <v>71</v>
      </c>
      <c r="I322" s="110" t="s">
        <v>64</v>
      </c>
      <c r="J322" s="115" t="s">
        <v>81</v>
      </c>
      <c r="K322" s="120" t="s">
        <v>3080</v>
      </c>
      <c r="L322" s="118">
        <v>15148000</v>
      </c>
      <c r="M322" s="110" t="s">
        <v>66</v>
      </c>
      <c r="N322" s="120" t="s">
        <v>3079</v>
      </c>
      <c r="O322" s="120">
        <v>1083027929</v>
      </c>
      <c r="P322" s="114">
        <v>28</v>
      </c>
      <c r="Q322" s="121">
        <v>45670</v>
      </c>
      <c r="R322" s="120">
        <v>5573604000</v>
      </c>
      <c r="S322" s="121">
        <v>45693</v>
      </c>
      <c r="T322" s="118">
        <v>15148000</v>
      </c>
      <c r="U322" s="114" t="s">
        <v>65</v>
      </c>
      <c r="V322" s="118">
        <v>45691169</v>
      </c>
      <c r="W322" s="111" t="s">
        <v>1261</v>
      </c>
      <c r="X322" s="169">
        <v>45693</v>
      </c>
      <c r="Y322" s="169">
        <v>45693</v>
      </c>
      <c r="Z322" s="169" t="s">
        <v>73</v>
      </c>
      <c r="AA322" s="169">
        <v>45808</v>
      </c>
      <c r="AB322" s="112">
        <f t="shared" si="20"/>
        <v>115</v>
      </c>
      <c r="AC322" s="114">
        <v>0</v>
      </c>
      <c r="AD322" s="277">
        <v>0</v>
      </c>
      <c r="AE322" s="114">
        <v>0</v>
      </c>
      <c r="AF322" s="119" t="s">
        <v>73</v>
      </c>
      <c r="AG322" s="112">
        <f t="shared" si="21"/>
        <v>0</v>
      </c>
      <c r="AH322" s="114">
        <v>0</v>
      </c>
      <c r="AI322" s="118">
        <v>0</v>
      </c>
      <c r="AJ322" s="114" t="s">
        <v>73</v>
      </c>
      <c r="AK322" s="121" t="s">
        <v>73</v>
      </c>
      <c r="AL322" s="114">
        <v>0</v>
      </c>
      <c r="AM322" s="121" t="s">
        <v>73</v>
      </c>
      <c r="AN322" s="121" t="s">
        <v>73</v>
      </c>
      <c r="AO322" s="121" t="s">
        <v>73</v>
      </c>
      <c r="AP322" s="112">
        <f t="shared" si="22"/>
        <v>0</v>
      </c>
      <c r="AQ322" s="112">
        <f>+L322+AD322-AI322</f>
        <v>15148000</v>
      </c>
      <c r="AR322" s="114" t="s">
        <v>65</v>
      </c>
      <c r="AS322" s="118">
        <v>15148000</v>
      </c>
      <c r="AT322" s="114" t="s">
        <v>93</v>
      </c>
      <c r="AU322" s="118">
        <v>0</v>
      </c>
      <c r="AV322" s="122" t="s">
        <v>73</v>
      </c>
      <c r="AW322" s="285">
        <v>7574000</v>
      </c>
      <c r="AX322" s="200">
        <f t="shared" si="23"/>
        <v>7574000</v>
      </c>
      <c r="AY322" s="123">
        <f t="shared" si="24"/>
        <v>0.5</v>
      </c>
      <c r="AZ322" s="124">
        <v>0.5</v>
      </c>
      <c r="BA322" s="122" t="s">
        <v>73</v>
      </c>
      <c r="BB322" s="114" t="s">
        <v>94</v>
      </c>
      <c r="BC322" s="120" t="s">
        <v>3078</v>
      </c>
      <c r="BD322" s="110" t="s">
        <v>65</v>
      </c>
      <c r="BE322" s="110" t="s">
        <v>65</v>
      </c>
    </row>
    <row r="323" spans="2:57" x14ac:dyDescent="0.25">
      <c r="B323" s="110">
        <v>2025</v>
      </c>
      <c r="C323" s="110">
        <v>891780111</v>
      </c>
      <c r="D323" s="110" t="s">
        <v>63</v>
      </c>
      <c r="E323" s="114" t="s">
        <v>3077</v>
      </c>
      <c r="F323" s="114" t="s">
        <v>3076</v>
      </c>
      <c r="G323" s="114">
        <v>0</v>
      </c>
      <c r="H323" s="114" t="s">
        <v>71</v>
      </c>
      <c r="I323" s="110" t="s">
        <v>64</v>
      </c>
      <c r="J323" s="115" t="s">
        <v>81</v>
      </c>
      <c r="K323" s="120" t="s">
        <v>3075</v>
      </c>
      <c r="L323" s="118">
        <v>13888000</v>
      </c>
      <c r="M323" s="110" t="s">
        <v>66</v>
      </c>
      <c r="N323" s="120" t="s">
        <v>3074</v>
      </c>
      <c r="O323" s="120">
        <v>1082985398</v>
      </c>
      <c r="P323" s="114">
        <v>28</v>
      </c>
      <c r="Q323" s="121">
        <v>45670</v>
      </c>
      <c r="R323" s="120">
        <v>5573604000</v>
      </c>
      <c r="S323" s="121">
        <v>45693</v>
      </c>
      <c r="T323" s="118">
        <v>13888000</v>
      </c>
      <c r="U323" s="114" t="s">
        <v>65</v>
      </c>
      <c r="V323" s="118">
        <v>72175281</v>
      </c>
      <c r="W323" s="111" t="s">
        <v>1562</v>
      </c>
      <c r="X323" s="169">
        <v>45693</v>
      </c>
      <c r="Y323" s="169">
        <v>45693</v>
      </c>
      <c r="Z323" s="169" t="s">
        <v>73</v>
      </c>
      <c r="AA323" s="169">
        <v>45808</v>
      </c>
      <c r="AB323" s="112">
        <f t="shared" si="20"/>
        <v>115</v>
      </c>
      <c r="AC323" s="114">
        <v>0</v>
      </c>
      <c r="AD323" s="277">
        <v>0</v>
      </c>
      <c r="AE323" s="114">
        <v>0</v>
      </c>
      <c r="AF323" s="119" t="s">
        <v>73</v>
      </c>
      <c r="AG323" s="112">
        <f t="shared" si="21"/>
        <v>0</v>
      </c>
      <c r="AH323" s="114">
        <v>0</v>
      </c>
      <c r="AI323" s="118">
        <v>0</v>
      </c>
      <c r="AJ323" s="114" t="s">
        <v>73</v>
      </c>
      <c r="AK323" s="121" t="s">
        <v>73</v>
      </c>
      <c r="AL323" s="114">
        <v>0</v>
      </c>
      <c r="AM323" s="121" t="s">
        <v>73</v>
      </c>
      <c r="AN323" s="121" t="s">
        <v>73</v>
      </c>
      <c r="AO323" s="121" t="s">
        <v>73</v>
      </c>
      <c r="AP323" s="112">
        <f t="shared" si="22"/>
        <v>0</v>
      </c>
      <c r="AQ323" s="112">
        <f>+L323+AD323-AI323</f>
        <v>13888000</v>
      </c>
      <c r="AR323" s="114" t="s">
        <v>65</v>
      </c>
      <c r="AS323" s="118">
        <v>13888000</v>
      </c>
      <c r="AT323" s="114" t="s">
        <v>93</v>
      </c>
      <c r="AU323" s="118">
        <v>0</v>
      </c>
      <c r="AV323" s="122" t="s">
        <v>73</v>
      </c>
      <c r="AW323" s="285">
        <v>6944000</v>
      </c>
      <c r="AX323" s="200">
        <f t="shared" si="23"/>
        <v>6944000</v>
      </c>
      <c r="AY323" s="123">
        <f t="shared" si="24"/>
        <v>0.5</v>
      </c>
      <c r="AZ323" s="124">
        <v>0.5</v>
      </c>
      <c r="BA323" s="122" t="s">
        <v>73</v>
      </c>
      <c r="BB323" s="114" t="s">
        <v>94</v>
      </c>
      <c r="BC323" s="120" t="s">
        <v>3073</v>
      </c>
      <c r="BD323" s="110" t="s">
        <v>65</v>
      </c>
      <c r="BE323" s="110" t="s">
        <v>65</v>
      </c>
    </row>
    <row r="324" spans="2:57" x14ac:dyDescent="0.25">
      <c r="B324" s="110">
        <v>2025</v>
      </c>
      <c r="C324" s="110">
        <v>891780111</v>
      </c>
      <c r="D324" s="110" t="s">
        <v>63</v>
      </c>
      <c r="E324" s="114" t="s">
        <v>3072</v>
      </c>
      <c r="F324" s="114" t="s">
        <v>3071</v>
      </c>
      <c r="G324" s="114">
        <v>0</v>
      </c>
      <c r="H324" s="114" t="s">
        <v>71</v>
      </c>
      <c r="I324" s="110" t="s">
        <v>64</v>
      </c>
      <c r="J324" s="115" t="s">
        <v>81</v>
      </c>
      <c r="K324" s="120" t="s">
        <v>3070</v>
      </c>
      <c r="L324" s="118">
        <v>9000000</v>
      </c>
      <c r="M324" s="110" t="s">
        <v>66</v>
      </c>
      <c r="N324" s="120" t="s">
        <v>3069</v>
      </c>
      <c r="O324" s="120">
        <v>12550715</v>
      </c>
      <c r="P324" s="114">
        <v>27</v>
      </c>
      <c r="Q324" s="121">
        <v>45670</v>
      </c>
      <c r="R324" s="120">
        <v>2494141000</v>
      </c>
      <c r="S324" s="121">
        <v>45693</v>
      </c>
      <c r="T324" s="118">
        <v>9000000</v>
      </c>
      <c r="U324" s="114" t="s">
        <v>65</v>
      </c>
      <c r="V324" s="118">
        <v>85459497</v>
      </c>
      <c r="W324" s="111" t="s">
        <v>1212</v>
      </c>
      <c r="X324" s="169">
        <v>45693</v>
      </c>
      <c r="Y324" s="169">
        <v>45693</v>
      </c>
      <c r="Z324" s="169" t="s">
        <v>73</v>
      </c>
      <c r="AA324" s="169">
        <v>45808</v>
      </c>
      <c r="AB324" s="112">
        <f t="shared" si="20"/>
        <v>115</v>
      </c>
      <c r="AC324" s="114">
        <v>0</v>
      </c>
      <c r="AD324" s="277">
        <v>0</v>
      </c>
      <c r="AE324" s="114">
        <v>0</v>
      </c>
      <c r="AF324" s="119" t="s">
        <v>73</v>
      </c>
      <c r="AG324" s="112">
        <f t="shared" si="21"/>
        <v>0</v>
      </c>
      <c r="AH324" s="114">
        <v>0</v>
      </c>
      <c r="AI324" s="118">
        <v>0</v>
      </c>
      <c r="AJ324" s="114" t="s">
        <v>73</v>
      </c>
      <c r="AK324" s="121" t="s">
        <v>73</v>
      </c>
      <c r="AL324" s="114">
        <v>0</v>
      </c>
      <c r="AM324" s="121" t="s">
        <v>73</v>
      </c>
      <c r="AN324" s="121" t="s">
        <v>73</v>
      </c>
      <c r="AO324" s="121" t="s">
        <v>73</v>
      </c>
      <c r="AP324" s="112">
        <f t="shared" si="22"/>
        <v>0</v>
      </c>
      <c r="AQ324" s="112">
        <f>+L324+AD324-AI324</f>
        <v>9000000</v>
      </c>
      <c r="AR324" s="114" t="s">
        <v>65</v>
      </c>
      <c r="AS324" s="118">
        <v>9000000</v>
      </c>
      <c r="AT324" s="114" t="s">
        <v>93</v>
      </c>
      <c r="AU324" s="118">
        <v>0</v>
      </c>
      <c r="AV324" s="122" t="s">
        <v>73</v>
      </c>
      <c r="AW324" s="285">
        <v>4500000</v>
      </c>
      <c r="AX324" s="200">
        <f t="shared" si="23"/>
        <v>4500000</v>
      </c>
      <c r="AY324" s="123">
        <f t="shared" si="24"/>
        <v>0.5</v>
      </c>
      <c r="AZ324" s="124">
        <v>0.5</v>
      </c>
      <c r="BA324" s="122" t="s">
        <v>73</v>
      </c>
      <c r="BB324" s="114" t="s">
        <v>94</v>
      </c>
      <c r="BC324" s="120" t="s">
        <v>3068</v>
      </c>
      <c r="BD324" s="110" t="s">
        <v>65</v>
      </c>
      <c r="BE324" s="110" t="s">
        <v>65</v>
      </c>
    </row>
    <row r="325" spans="2:57" x14ac:dyDescent="0.25">
      <c r="B325" s="110">
        <v>2025</v>
      </c>
      <c r="C325" s="110">
        <v>891780111</v>
      </c>
      <c r="D325" s="110" t="s">
        <v>63</v>
      </c>
      <c r="E325" s="114" t="s">
        <v>3067</v>
      </c>
      <c r="F325" s="114" t="s">
        <v>3066</v>
      </c>
      <c r="G325" s="114">
        <v>0</v>
      </c>
      <c r="H325" s="114" t="s">
        <v>71</v>
      </c>
      <c r="I325" s="110" t="s">
        <v>64</v>
      </c>
      <c r="J325" s="115" t="s">
        <v>81</v>
      </c>
      <c r="K325" s="120" t="s">
        <v>2285</v>
      </c>
      <c r="L325" s="118">
        <v>9000000</v>
      </c>
      <c r="M325" s="110" t="s">
        <v>66</v>
      </c>
      <c r="N325" s="120" t="s">
        <v>3065</v>
      </c>
      <c r="O325" s="120">
        <v>85153213</v>
      </c>
      <c r="P325" s="114">
        <v>27</v>
      </c>
      <c r="Q325" s="121">
        <v>45670</v>
      </c>
      <c r="R325" s="120">
        <v>2494141000</v>
      </c>
      <c r="S325" s="121">
        <v>45693</v>
      </c>
      <c r="T325" s="118">
        <v>9000000</v>
      </c>
      <c r="U325" s="114" t="s">
        <v>65</v>
      </c>
      <c r="V325" s="118">
        <v>85459497</v>
      </c>
      <c r="W325" s="111" t="s">
        <v>1212</v>
      </c>
      <c r="X325" s="169">
        <v>45693</v>
      </c>
      <c r="Y325" s="169">
        <v>45693</v>
      </c>
      <c r="Z325" s="169" t="s">
        <v>73</v>
      </c>
      <c r="AA325" s="169">
        <v>45808</v>
      </c>
      <c r="AB325" s="112">
        <f t="shared" si="20"/>
        <v>115</v>
      </c>
      <c r="AC325" s="114">
        <v>0</v>
      </c>
      <c r="AD325" s="277">
        <v>0</v>
      </c>
      <c r="AE325" s="114">
        <v>0</v>
      </c>
      <c r="AF325" s="119" t="s">
        <v>73</v>
      </c>
      <c r="AG325" s="112">
        <f t="shared" si="21"/>
        <v>0</v>
      </c>
      <c r="AH325" s="114">
        <v>0</v>
      </c>
      <c r="AI325" s="118">
        <v>0</v>
      </c>
      <c r="AJ325" s="114" t="s">
        <v>73</v>
      </c>
      <c r="AK325" s="121" t="s">
        <v>73</v>
      </c>
      <c r="AL325" s="114">
        <v>0</v>
      </c>
      <c r="AM325" s="121" t="s">
        <v>73</v>
      </c>
      <c r="AN325" s="121" t="s">
        <v>73</v>
      </c>
      <c r="AO325" s="121" t="s">
        <v>73</v>
      </c>
      <c r="AP325" s="112">
        <f t="shared" si="22"/>
        <v>0</v>
      </c>
      <c r="AQ325" s="112">
        <f>+L325+AD325-AI325</f>
        <v>9000000</v>
      </c>
      <c r="AR325" s="114" t="s">
        <v>65</v>
      </c>
      <c r="AS325" s="118">
        <v>9000000</v>
      </c>
      <c r="AT325" s="114" t="s">
        <v>93</v>
      </c>
      <c r="AU325" s="118">
        <v>0</v>
      </c>
      <c r="AV325" s="122" t="s">
        <v>73</v>
      </c>
      <c r="AW325" s="285">
        <v>4500000</v>
      </c>
      <c r="AX325" s="200">
        <f t="shared" si="23"/>
        <v>4500000</v>
      </c>
      <c r="AY325" s="123">
        <f t="shared" si="24"/>
        <v>0.5</v>
      </c>
      <c r="AZ325" s="124">
        <v>0.5</v>
      </c>
      <c r="BA325" s="122" t="s">
        <v>73</v>
      </c>
      <c r="BB325" s="114" t="s">
        <v>94</v>
      </c>
      <c r="BC325" s="120" t="s">
        <v>3064</v>
      </c>
      <c r="BD325" s="110" t="s">
        <v>65</v>
      </c>
      <c r="BE325" s="110" t="s">
        <v>65</v>
      </c>
    </row>
    <row r="326" spans="2:57" x14ac:dyDescent="0.25">
      <c r="B326" s="110">
        <v>2025</v>
      </c>
      <c r="C326" s="110">
        <v>891780111</v>
      </c>
      <c r="D326" s="110" t="s">
        <v>63</v>
      </c>
      <c r="E326" s="114" t="s">
        <v>3063</v>
      </c>
      <c r="F326" s="114" t="s">
        <v>3062</v>
      </c>
      <c r="G326" s="114">
        <v>0</v>
      </c>
      <c r="H326" s="114" t="s">
        <v>71</v>
      </c>
      <c r="I326" s="110" t="s">
        <v>64</v>
      </c>
      <c r="J326" s="115" t="s">
        <v>81</v>
      </c>
      <c r="K326" s="120" t="s">
        <v>3061</v>
      </c>
      <c r="L326" s="118">
        <v>9000000</v>
      </c>
      <c r="M326" s="110" t="s">
        <v>66</v>
      </c>
      <c r="N326" s="120" t="s">
        <v>3060</v>
      </c>
      <c r="O326" s="120">
        <v>1082896425</v>
      </c>
      <c r="P326" s="114">
        <v>27</v>
      </c>
      <c r="Q326" s="121">
        <v>45670</v>
      </c>
      <c r="R326" s="120">
        <v>2494141000</v>
      </c>
      <c r="S326" s="121">
        <v>45693</v>
      </c>
      <c r="T326" s="118">
        <v>9000000</v>
      </c>
      <c r="U326" s="114" t="s">
        <v>65</v>
      </c>
      <c r="V326" s="118">
        <v>7601831</v>
      </c>
      <c r="W326" s="111" t="s">
        <v>2850</v>
      </c>
      <c r="X326" s="169">
        <v>45693</v>
      </c>
      <c r="Y326" s="169">
        <v>45693</v>
      </c>
      <c r="Z326" s="169" t="s">
        <v>73</v>
      </c>
      <c r="AA326" s="169">
        <v>45808</v>
      </c>
      <c r="AB326" s="112">
        <f t="shared" si="20"/>
        <v>115</v>
      </c>
      <c r="AC326" s="114">
        <v>0</v>
      </c>
      <c r="AD326" s="277">
        <v>0</v>
      </c>
      <c r="AE326" s="114">
        <v>0</v>
      </c>
      <c r="AF326" s="119" t="s">
        <v>73</v>
      </c>
      <c r="AG326" s="112">
        <f t="shared" si="21"/>
        <v>0</v>
      </c>
      <c r="AH326" s="114">
        <v>0</v>
      </c>
      <c r="AI326" s="118">
        <v>0</v>
      </c>
      <c r="AJ326" s="114" t="s">
        <v>73</v>
      </c>
      <c r="AK326" s="121" t="s">
        <v>73</v>
      </c>
      <c r="AL326" s="114">
        <v>0</v>
      </c>
      <c r="AM326" s="121" t="s">
        <v>73</v>
      </c>
      <c r="AN326" s="121" t="s">
        <v>73</v>
      </c>
      <c r="AO326" s="121" t="s">
        <v>73</v>
      </c>
      <c r="AP326" s="112">
        <f t="shared" si="22"/>
        <v>0</v>
      </c>
      <c r="AQ326" s="112">
        <f>+L326+AD326-AI326</f>
        <v>9000000</v>
      </c>
      <c r="AR326" s="114" t="s">
        <v>65</v>
      </c>
      <c r="AS326" s="118">
        <v>9000000</v>
      </c>
      <c r="AT326" s="114" t="s">
        <v>93</v>
      </c>
      <c r="AU326" s="118">
        <v>0</v>
      </c>
      <c r="AV326" s="122" t="s">
        <v>73</v>
      </c>
      <c r="AW326" s="285">
        <v>4500000</v>
      </c>
      <c r="AX326" s="200">
        <f t="shared" si="23"/>
        <v>4500000</v>
      </c>
      <c r="AY326" s="123">
        <f t="shared" si="24"/>
        <v>0.5</v>
      </c>
      <c r="AZ326" s="124">
        <v>0.5</v>
      </c>
      <c r="BA326" s="122" t="s">
        <v>73</v>
      </c>
      <c r="BB326" s="114" t="s">
        <v>94</v>
      </c>
      <c r="BC326" s="120" t="s">
        <v>3059</v>
      </c>
      <c r="BD326" s="110" t="s">
        <v>65</v>
      </c>
      <c r="BE326" s="110" t="s">
        <v>65</v>
      </c>
    </row>
    <row r="327" spans="2:57" x14ac:dyDescent="0.25">
      <c r="B327" s="110">
        <v>2025</v>
      </c>
      <c r="C327" s="110">
        <v>891780111</v>
      </c>
      <c r="D327" s="110" t="s">
        <v>63</v>
      </c>
      <c r="E327" s="114" t="s">
        <v>3058</v>
      </c>
      <c r="F327" s="114" t="s">
        <v>3057</v>
      </c>
      <c r="G327" s="114">
        <v>0</v>
      </c>
      <c r="H327" s="114" t="s">
        <v>71</v>
      </c>
      <c r="I327" s="110" t="s">
        <v>64</v>
      </c>
      <c r="J327" s="115" t="s">
        <v>81</v>
      </c>
      <c r="K327" s="120" t="s">
        <v>3056</v>
      </c>
      <c r="L327" s="118">
        <v>9000000</v>
      </c>
      <c r="M327" s="110" t="s">
        <v>66</v>
      </c>
      <c r="N327" s="120" t="s">
        <v>3055</v>
      </c>
      <c r="O327" s="120">
        <v>1003379026</v>
      </c>
      <c r="P327" s="114">
        <v>27</v>
      </c>
      <c r="Q327" s="121">
        <v>45670</v>
      </c>
      <c r="R327" s="120">
        <v>2494141000</v>
      </c>
      <c r="S327" s="121">
        <v>45693</v>
      </c>
      <c r="T327" s="118">
        <v>9000000</v>
      </c>
      <c r="U327" s="114" t="s">
        <v>65</v>
      </c>
      <c r="V327" s="118">
        <v>1082863147</v>
      </c>
      <c r="W327" s="111" t="s">
        <v>3030</v>
      </c>
      <c r="X327" s="169">
        <v>45693</v>
      </c>
      <c r="Y327" s="169">
        <v>45693</v>
      </c>
      <c r="Z327" s="169" t="s">
        <v>73</v>
      </c>
      <c r="AA327" s="169">
        <v>45808</v>
      </c>
      <c r="AB327" s="112">
        <f t="shared" si="20"/>
        <v>115</v>
      </c>
      <c r="AC327" s="114">
        <v>0</v>
      </c>
      <c r="AD327" s="277">
        <v>0</v>
      </c>
      <c r="AE327" s="114">
        <v>0</v>
      </c>
      <c r="AF327" s="119" t="s">
        <v>73</v>
      </c>
      <c r="AG327" s="112">
        <f t="shared" si="21"/>
        <v>0</v>
      </c>
      <c r="AH327" s="114">
        <v>0</v>
      </c>
      <c r="AI327" s="118">
        <v>0</v>
      </c>
      <c r="AJ327" s="114" t="s">
        <v>73</v>
      </c>
      <c r="AK327" s="121" t="s">
        <v>73</v>
      </c>
      <c r="AL327" s="114">
        <v>0</v>
      </c>
      <c r="AM327" s="121" t="s">
        <v>73</v>
      </c>
      <c r="AN327" s="121" t="s">
        <v>73</v>
      </c>
      <c r="AO327" s="121" t="s">
        <v>73</v>
      </c>
      <c r="AP327" s="112">
        <f t="shared" si="22"/>
        <v>0</v>
      </c>
      <c r="AQ327" s="112">
        <f>+L327+AD327-AI327</f>
        <v>9000000</v>
      </c>
      <c r="AR327" s="114" t="s">
        <v>65</v>
      </c>
      <c r="AS327" s="118">
        <v>9000000</v>
      </c>
      <c r="AT327" s="114" t="s">
        <v>93</v>
      </c>
      <c r="AU327" s="118">
        <v>0</v>
      </c>
      <c r="AV327" s="122" t="s">
        <v>73</v>
      </c>
      <c r="AW327" s="285">
        <v>4500000</v>
      </c>
      <c r="AX327" s="200">
        <f t="shared" si="23"/>
        <v>4500000</v>
      </c>
      <c r="AY327" s="123">
        <f t="shared" si="24"/>
        <v>0.5</v>
      </c>
      <c r="AZ327" s="124">
        <v>0.5</v>
      </c>
      <c r="BA327" s="122" t="s">
        <v>73</v>
      </c>
      <c r="BB327" s="114" t="s">
        <v>94</v>
      </c>
      <c r="BC327" s="120" t="s">
        <v>3054</v>
      </c>
      <c r="BD327" s="110" t="s">
        <v>65</v>
      </c>
      <c r="BE327" s="110" t="s">
        <v>65</v>
      </c>
    </row>
    <row r="328" spans="2:57" x14ac:dyDescent="0.25">
      <c r="B328" s="110">
        <v>2025</v>
      </c>
      <c r="C328" s="110">
        <v>891780111</v>
      </c>
      <c r="D328" s="110" t="s">
        <v>63</v>
      </c>
      <c r="E328" s="114" t="s">
        <v>3053</v>
      </c>
      <c r="F328" s="114" t="s">
        <v>3052</v>
      </c>
      <c r="G328" s="114">
        <v>0</v>
      </c>
      <c r="H328" s="114" t="s">
        <v>71</v>
      </c>
      <c r="I328" s="110" t="s">
        <v>64</v>
      </c>
      <c r="J328" s="115" t="s">
        <v>81</v>
      </c>
      <c r="K328" s="120" t="s">
        <v>3051</v>
      </c>
      <c r="L328" s="118">
        <v>11400000</v>
      </c>
      <c r="M328" s="110" t="s">
        <v>66</v>
      </c>
      <c r="N328" s="120" t="s">
        <v>3050</v>
      </c>
      <c r="O328" s="120">
        <v>1082887356</v>
      </c>
      <c r="P328" s="114">
        <v>28</v>
      </c>
      <c r="Q328" s="121">
        <v>45670</v>
      </c>
      <c r="R328" s="120">
        <v>5573604000</v>
      </c>
      <c r="S328" s="121">
        <v>45693</v>
      </c>
      <c r="T328" s="118">
        <v>11400000</v>
      </c>
      <c r="U328" s="114" t="s">
        <v>65</v>
      </c>
      <c r="V328" s="118">
        <v>85466528</v>
      </c>
      <c r="W328" s="111" t="s">
        <v>3049</v>
      </c>
      <c r="X328" s="169">
        <v>45693</v>
      </c>
      <c r="Y328" s="169">
        <v>45693</v>
      </c>
      <c r="Z328" s="169" t="s">
        <v>73</v>
      </c>
      <c r="AA328" s="169">
        <v>45808</v>
      </c>
      <c r="AB328" s="112">
        <f t="shared" ref="AB328:AB391" si="25">+IF(Z328="1800-01-01",AA328-Y328,AA328-Z328)</f>
        <v>115</v>
      </c>
      <c r="AC328" s="114">
        <v>0</v>
      </c>
      <c r="AD328" s="277">
        <v>0</v>
      </c>
      <c r="AE328" s="114">
        <v>0</v>
      </c>
      <c r="AF328" s="119" t="s">
        <v>73</v>
      </c>
      <c r="AG328" s="112">
        <f t="shared" ref="AG328:AG391" si="26">+IF(AF328="1800-01-01",0,AF328-AA328)</f>
        <v>0</v>
      </c>
      <c r="AH328" s="114">
        <v>0</v>
      </c>
      <c r="AI328" s="118">
        <v>0</v>
      </c>
      <c r="AJ328" s="114" t="s">
        <v>73</v>
      </c>
      <c r="AK328" s="121" t="s">
        <v>73</v>
      </c>
      <c r="AL328" s="114">
        <v>0</v>
      </c>
      <c r="AM328" s="121" t="s">
        <v>73</v>
      </c>
      <c r="AN328" s="121" t="s">
        <v>73</v>
      </c>
      <c r="AO328" s="121" t="s">
        <v>73</v>
      </c>
      <c r="AP328" s="112">
        <f t="shared" ref="AP328:AP391" si="27">+IF(AM328="1800-01-01",0,AN328-AM328)</f>
        <v>0</v>
      </c>
      <c r="AQ328" s="112">
        <f>+L328+AD328-AI328</f>
        <v>11400000</v>
      </c>
      <c r="AR328" s="114" t="s">
        <v>65</v>
      </c>
      <c r="AS328" s="118">
        <v>11400000</v>
      </c>
      <c r="AT328" s="114" t="s">
        <v>93</v>
      </c>
      <c r="AU328" s="118">
        <v>0</v>
      </c>
      <c r="AV328" s="122" t="s">
        <v>73</v>
      </c>
      <c r="AW328" s="285">
        <v>5700000</v>
      </c>
      <c r="AX328" s="200">
        <f t="shared" ref="AX328:AX391" si="28">AQ328-AW328</f>
        <v>5700000</v>
      </c>
      <c r="AY328" s="123">
        <f t="shared" ref="AY328:AY391" si="29">+IFERROR(AW328/AQ328,"_")</f>
        <v>0.5</v>
      </c>
      <c r="AZ328" s="124">
        <v>0.5</v>
      </c>
      <c r="BA328" s="122" t="s">
        <v>73</v>
      </c>
      <c r="BB328" s="114" t="s">
        <v>94</v>
      </c>
      <c r="BC328" s="120" t="s">
        <v>3048</v>
      </c>
      <c r="BD328" s="110" t="s">
        <v>65</v>
      </c>
      <c r="BE328" s="110" t="s">
        <v>65</v>
      </c>
    </row>
    <row r="329" spans="2:57" x14ac:dyDescent="0.25">
      <c r="B329" s="110">
        <v>2025</v>
      </c>
      <c r="C329" s="110">
        <v>891780111</v>
      </c>
      <c r="D329" s="110" t="s">
        <v>63</v>
      </c>
      <c r="E329" s="114" t="s">
        <v>3047</v>
      </c>
      <c r="F329" s="114" t="s">
        <v>3046</v>
      </c>
      <c r="G329" s="114">
        <v>0</v>
      </c>
      <c r="H329" s="114" t="s">
        <v>71</v>
      </c>
      <c r="I329" s="110" t="s">
        <v>64</v>
      </c>
      <c r="J329" s="115" t="s">
        <v>81</v>
      </c>
      <c r="K329" s="120" t="s">
        <v>3045</v>
      </c>
      <c r="L329" s="118">
        <v>9000000</v>
      </c>
      <c r="M329" s="110" t="s">
        <v>66</v>
      </c>
      <c r="N329" s="120" t="s">
        <v>3044</v>
      </c>
      <c r="O329" s="120">
        <v>84458834</v>
      </c>
      <c r="P329" s="114">
        <v>27</v>
      </c>
      <c r="Q329" s="121">
        <v>45670</v>
      </c>
      <c r="R329" s="120">
        <v>2494141000</v>
      </c>
      <c r="S329" s="121">
        <v>45693</v>
      </c>
      <c r="T329" s="118">
        <v>9000000</v>
      </c>
      <c r="U329" s="114" t="s">
        <v>65</v>
      </c>
      <c r="V329" s="118">
        <v>1082863147</v>
      </c>
      <c r="W329" s="111" t="s">
        <v>3030</v>
      </c>
      <c r="X329" s="169">
        <v>45693</v>
      </c>
      <c r="Y329" s="169">
        <v>45693</v>
      </c>
      <c r="Z329" s="169" t="s">
        <v>73</v>
      </c>
      <c r="AA329" s="169">
        <v>45808</v>
      </c>
      <c r="AB329" s="112">
        <f t="shared" si="25"/>
        <v>115</v>
      </c>
      <c r="AC329" s="114">
        <v>0</v>
      </c>
      <c r="AD329" s="277">
        <v>0</v>
      </c>
      <c r="AE329" s="114">
        <v>0</v>
      </c>
      <c r="AF329" s="119" t="s">
        <v>73</v>
      </c>
      <c r="AG329" s="112">
        <f t="shared" si="26"/>
        <v>0</v>
      </c>
      <c r="AH329" s="114">
        <v>0</v>
      </c>
      <c r="AI329" s="118">
        <v>0</v>
      </c>
      <c r="AJ329" s="114" t="s">
        <v>73</v>
      </c>
      <c r="AK329" s="121" t="s">
        <v>73</v>
      </c>
      <c r="AL329" s="114">
        <v>0</v>
      </c>
      <c r="AM329" s="121" t="s">
        <v>73</v>
      </c>
      <c r="AN329" s="121" t="s">
        <v>73</v>
      </c>
      <c r="AO329" s="121" t="s">
        <v>73</v>
      </c>
      <c r="AP329" s="112">
        <f t="shared" si="27"/>
        <v>0</v>
      </c>
      <c r="AQ329" s="112">
        <f>+L329+AD329-AI329</f>
        <v>9000000</v>
      </c>
      <c r="AR329" s="114" t="s">
        <v>65</v>
      </c>
      <c r="AS329" s="118">
        <v>9000000</v>
      </c>
      <c r="AT329" s="114" t="s">
        <v>93</v>
      </c>
      <c r="AU329" s="118">
        <v>0</v>
      </c>
      <c r="AV329" s="122" t="s">
        <v>73</v>
      </c>
      <c r="AW329" s="285">
        <v>4500000</v>
      </c>
      <c r="AX329" s="200">
        <f t="shared" si="28"/>
        <v>4500000</v>
      </c>
      <c r="AY329" s="123">
        <f t="shared" si="29"/>
        <v>0.5</v>
      </c>
      <c r="AZ329" s="124">
        <v>0.5</v>
      </c>
      <c r="BA329" s="122" t="s">
        <v>73</v>
      </c>
      <c r="BB329" s="114" t="s">
        <v>94</v>
      </c>
      <c r="BC329" s="120" t="s">
        <v>3043</v>
      </c>
      <c r="BD329" s="110" t="s">
        <v>65</v>
      </c>
      <c r="BE329" s="110" t="s">
        <v>65</v>
      </c>
    </row>
    <row r="330" spans="2:57" x14ac:dyDescent="0.25">
      <c r="B330" s="110">
        <v>2025</v>
      </c>
      <c r="C330" s="110">
        <v>891780111</v>
      </c>
      <c r="D330" s="110" t="s">
        <v>63</v>
      </c>
      <c r="E330" s="114" t="s">
        <v>3042</v>
      </c>
      <c r="F330" s="114" t="s">
        <v>3041</v>
      </c>
      <c r="G330" s="114">
        <v>0</v>
      </c>
      <c r="H330" s="114" t="s">
        <v>71</v>
      </c>
      <c r="I330" s="110" t="s">
        <v>64</v>
      </c>
      <c r="J330" s="115" t="s">
        <v>81</v>
      </c>
      <c r="K330" s="120" t="s">
        <v>2797</v>
      </c>
      <c r="L330" s="118">
        <v>10600000</v>
      </c>
      <c r="M330" s="110" t="s">
        <v>66</v>
      </c>
      <c r="N330" s="120" t="s">
        <v>3040</v>
      </c>
      <c r="O330" s="120">
        <v>1045723246</v>
      </c>
      <c r="P330" s="114">
        <v>27</v>
      </c>
      <c r="Q330" s="121">
        <v>45670</v>
      </c>
      <c r="R330" s="120">
        <v>2494141000</v>
      </c>
      <c r="S330" s="121">
        <v>45695</v>
      </c>
      <c r="T330" s="118">
        <v>10600000</v>
      </c>
      <c r="U330" s="114" t="s">
        <v>65</v>
      </c>
      <c r="V330" s="118">
        <v>1083554320</v>
      </c>
      <c r="W330" s="111" t="s">
        <v>1331</v>
      </c>
      <c r="X330" s="169">
        <v>45695</v>
      </c>
      <c r="Y330" s="169">
        <v>45695</v>
      </c>
      <c r="Z330" s="169" t="s">
        <v>73</v>
      </c>
      <c r="AA330" s="169">
        <v>45808</v>
      </c>
      <c r="AB330" s="112">
        <f t="shared" si="25"/>
        <v>113</v>
      </c>
      <c r="AC330" s="114">
        <v>0</v>
      </c>
      <c r="AD330" s="277">
        <v>0</v>
      </c>
      <c r="AE330" s="114">
        <v>0</v>
      </c>
      <c r="AF330" s="119" t="s">
        <v>73</v>
      </c>
      <c r="AG330" s="112">
        <f t="shared" si="26"/>
        <v>0</v>
      </c>
      <c r="AH330" s="114">
        <v>0</v>
      </c>
      <c r="AI330" s="118">
        <v>0</v>
      </c>
      <c r="AJ330" s="114" t="s">
        <v>73</v>
      </c>
      <c r="AK330" s="121" t="s">
        <v>73</v>
      </c>
      <c r="AL330" s="114">
        <v>0</v>
      </c>
      <c r="AM330" s="121" t="s">
        <v>73</v>
      </c>
      <c r="AN330" s="121" t="s">
        <v>73</v>
      </c>
      <c r="AO330" s="121" t="s">
        <v>73</v>
      </c>
      <c r="AP330" s="112">
        <f t="shared" si="27"/>
        <v>0</v>
      </c>
      <c r="AQ330" s="112">
        <f>+L330+AD330-AI330</f>
        <v>10600000</v>
      </c>
      <c r="AR330" s="114" t="s">
        <v>65</v>
      </c>
      <c r="AS330" s="118">
        <v>10600000</v>
      </c>
      <c r="AT330" s="114" t="s">
        <v>93</v>
      </c>
      <c r="AU330" s="118">
        <v>0</v>
      </c>
      <c r="AV330" s="122" t="s">
        <v>73</v>
      </c>
      <c r="AW330" s="285">
        <v>5300000</v>
      </c>
      <c r="AX330" s="200">
        <f t="shared" si="28"/>
        <v>5300000</v>
      </c>
      <c r="AY330" s="123">
        <f t="shared" si="29"/>
        <v>0.5</v>
      </c>
      <c r="AZ330" s="124">
        <v>0.5</v>
      </c>
      <c r="BA330" s="122" t="s">
        <v>73</v>
      </c>
      <c r="BB330" s="114" t="s">
        <v>94</v>
      </c>
      <c r="BC330" s="120" t="s">
        <v>3039</v>
      </c>
      <c r="BD330" s="110" t="s">
        <v>65</v>
      </c>
      <c r="BE330" s="110" t="s">
        <v>65</v>
      </c>
    </row>
    <row r="331" spans="2:57" x14ac:dyDescent="0.25">
      <c r="B331" s="110">
        <v>2025</v>
      </c>
      <c r="C331" s="110">
        <v>891780111</v>
      </c>
      <c r="D331" s="110" t="s">
        <v>63</v>
      </c>
      <c r="E331" s="114" t="s">
        <v>3038</v>
      </c>
      <c r="F331" s="114" t="s">
        <v>3037</v>
      </c>
      <c r="G331" s="114">
        <v>0</v>
      </c>
      <c r="H331" s="114" t="s">
        <v>71</v>
      </c>
      <c r="I331" s="110" t="s">
        <v>64</v>
      </c>
      <c r="J331" s="115" t="s">
        <v>81</v>
      </c>
      <c r="K331" s="120" t="s">
        <v>2285</v>
      </c>
      <c r="L331" s="118">
        <v>9000000</v>
      </c>
      <c r="M331" s="110" t="s">
        <v>66</v>
      </c>
      <c r="N331" s="120" t="s">
        <v>3036</v>
      </c>
      <c r="O331" s="120">
        <v>19612853</v>
      </c>
      <c r="P331" s="114">
        <v>27</v>
      </c>
      <c r="Q331" s="121">
        <v>45670</v>
      </c>
      <c r="R331" s="120">
        <v>2494141000</v>
      </c>
      <c r="S331" s="121">
        <v>45695</v>
      </c>
      <c r="T331" s="118">
        <v>9000000</v>
      </c>
      <c r="U331" s="114" t="s">
        <v>65</v>
      </c>
      <c r="V331" s="118">
        <v>85459497</v>
      </c>
      <c r="W331" s="111" t="s">
        <v>1212</v>
      </c>
      <c r="X331" s="169">
        <v>45695</v>
      </c>
      <c r="Y331" s="169">
        <v>45695</v>
      </c>
      <c r="Z331" s="169" t="s">
        <v>73</v>
      </c>
      <c r="AA331" s="169">
        <v>45808</v>
      </c>
      <c r="AB331" s="112">
        <f t="shared" si="25"/>
        <v>113</v>
      </c>
      <c r="AC331" s="114">
        <v>0</v>
      </c>
      <c r="AD331" s="277">
        <v>0</v>
      </c>
      <c r="AE331" s="114">
        <v>0</v>
      </c>
      <c r="AF331" s="119" t="s">
        <v>73</v>
      </c>
      <c r="AG331" s="112">
        <f t="shared" si="26"/>
        <v>0</v>
      </c>
      <c r="AH331" s="114">
        <v>0</v>
      </c>
      <c r="AI331" s="118">
        <v>0</v>
      </c>
      <c r="AJ331" s="114" t="s">
        <v>73</v>
      </c>
      <c r="AK331" s="121" t="s">
        <v>73</v>
      </c>
      <c r="AL331" s="114">
        <v>0</v>
      </c>
      <c r="AM331" s="121" t="s">
        <v>73</v>
      </c>
      <c r="AN331" s="121" t="s">
        <v>73</v>
      </c>
      <c r="AO331" s="121" t="s">
        <v>73</v>
      </c>
      <c r="AP331" s="112">
        <f t="shared" si="27"/>
        <v>0</v>
      </c>
      <c r="AQ331" s="112">
        <f>+L331+AD331-AI331</f>
        <v>9000000</v>
      </c>
      <c r="AR331" s="114" t="s">
        <v>65</v>
      </c>
      <c r="AS331" s="118">
        <v>9000000</v>
      </c>
      <c r="AT331" s="114" t="s">
        <v>93</v>
      </c>
      <c r="AU331" s="118">
        <v>0</v>
      </c>
      <c r="AV331" s="122" t="s">
        <v>73</v>
      </c>
      <c r="AW331" s="285">
        <v>4500000</v>
      </c>
      <c r="AX331" s="200">
        <f t="shared" si="28"/>
        <v>4500000</v>
      </c>
      <c r="AY331" s="123">
        <f t="shared" si="29"/>
        <v>0.5</v>
      </c>
      <c r="AZ331" s="124">
        <v>0.5</v>
      </c>
      <c r="BA331" s="122" t="s">
        <v>73</v>
      </c>
      <c r="BB331" s="114" t="s">
        <v>94</v>
      </c>
      <c r="BC331" s="120" t="s">
        <v>3035</v>
      </c>
      <c r="BD331" s="110" t="s">
        <v>65</v>
      </c>
      <c r="BE331" s="110" t="s">
        <v>65</v>
      </c>
    </row>
    <row r="332" spans="2:57" x14ac:dyDescent="0.25">
      <c r="B332" s="110">
        <v>2025</v>
      </c>
      <c r="C332" s="110">
        <v>891780111</v>
      </c>
      <c r="D332" s="110" t="s">
        <v>63</v>
      </c>
      <c r="E332" s="114" t="s">
        <v>3034</v>
      </c>
      <c r="F332" s="114" t="s">
        <v>3033</v>
      </c>
      <c r="G332" s="114">
        <v>0</v>
      </c>
      <c r="H332" s="114" t="s">
        <v>71</v>
      </c>
      <c r="I332" s="110" t="s">
        <v>64</v>
      </c>
      <c r="J332" s="115" t="s">
        <v>81</v>
      </c>
      <c r="K332" s="120" t="s">
        <v>3032</v>
      </c>
      <c r="L332" s="118">
        <v>12624000</v>
      </c>
      <c r="M332" s="110" t="s">
        <v>66</v>
      </c>
      <c r="N332" s="120" t="s">
        <v>3031</v>
      </c>
      <c r="O332" s="120">
        <v>1103117987</v>
      </c>
      <c r="P332" s="114">
        <v>28</v>
      </c>
      <c r="Q332" s="121">
        <v>45670</v>
      </c>
      <c r="R332" s="120">
        <v>5573604000</v>
      </c>
      <c r="S332" s="121">
        <v>45695</v>
      </c>
      <c r="T332" s="118">
        <v>12624000</v>
      </c>
      <c r="U332" s="114" t="s">
        <v>65</v>
      </c>
      <c r="V332" s="118">
        <v>1082863147</v>
      </c>
      <c r="W332" s="111" t="s">
        <v>3030</v>
      </c>
      <c r="X332" s="169">
        <v>45695</v>
      </c>
      <c r="Y332" s="169">
        <v>45695</v>
      </c>
      <c r="Z332" s="169" t="s">
        <v>73</v>
      </c>
      <c r="AA332" s="169">
        <v>45808</v>
      </c>
      <c r="AB332" s="112">
        <f t="shared" si="25"/>
        <v>113</v>
      </c>
      <c r="AC332" s="114">
        <v>0</v>
      </c>
      <c r="AD332" s="277">
        <v>0</v>
      </c>
      <c r="AE332" s="114">
        <v>0</v>
      </c>
      <c r="AF332" s="119" t="s">
        <v>73</v>
      </c>
      <c r="AG332" s="112">
        <f t="shared" si="26"/>
        <v>0</v>
      </c>
      <c r="AH332" s="114">
        <v>0</v>
      </c>
      <c r="AI332" s="118">
        <v>0</v>
      </c>
      <c r="AJ332" s="114" t="s">
        <v>73</v>
      </c>
      <c r="AK332" s="121" t="s">
        <v>73</v>
      </c>
      <c r="AL332" s="114">
        <v>0</v>
      </c>
      <c r="AM332" s="121" t="s">
        <v>73</v>
      </c>
      <c r="AN332" s="121" t="s">
        <v>73</v>
      </c>
      <c r="AO332" s="121" t="s">
        <v>73</v>
      </c>
      <c r="AP332" s="112">
        <f t="shared" si="27"/>
        <v>0</v>
      </c>
      <c r="AQ332" s="112">
        <f>+L332+AD332-AI332</f>
        <v>12624000</v>
      </c>
      <c r="AR332" s="114" t="s">
        <v>65</v>
      </c>
      <c r="AS332" s="118">
        <v>12624000</v>
      </c>
      <c r="AT332" s="114" t="s">
        <v>93</v>
      </c>
      <c r="AU332" s="118">
        <v>0</v>
      </c>
      <c r="AV332" s="122" t="s">
        <v>73</v>
      </c>
      <c r="AW332" s="285">
        <v>6312000</v>
      </c>
      <c r="AX332" s="200">
        <f t="shared" si="28"/>
        <v>6312000</v>
      </c>
      <c r="AY332" s="123">
        <f t="shared" si="29"/>
        <v>0.5</v>
      </c>
      <c r="AZ332" s="124">
        <v>0.5</v>
      </c>
      <c r="BA332" s="122" t="s">
        <v>73</v>
      </c>
      <c r="BB332" s="114" t="s">
        <v>94</v>
      </c>
      <c r="BC332" s="120" t="s">
        <v>3029</v>
      </c>
      <c r="BD332" s="110" t="s">
        <v>65</v>
      </c>
      <c r="BE332" s="110" t="s">
        <v>65</v>
      </c>
    </row>
    <row r="333" spans="2:57" x14ac:dyDescent="0.25">
      <c r="B333" s="110">
        <v>2025</v>
      </c>
      <c r="C333" s="110">
        <v>891780111</v>
      </c>
      <c r="D333" s="110" t="s">
        <v>63</v>
      </c>
      <c r="E333" s="114" t="s">
        <v>3028</v>
      </c>
      <c r="F333" s="114" t="s">
        <v>3027</v>
      </c>
      <c r="G333" s="114">
        <v>0</v>
      </c>
      <c r="H333" s="114" t="s">
        <v>71</v>
      </c>
      <c r="I333" s="110" t="s">
        <v>64</v>
      </c>
      <c r="J333" s="115" t="s">
        <v>81</v>
      </c>
      <c r="K333" s="120" t="s">
        <v>3026</v>
      </c>
      <c r="L333" s="118">
        <v>9000000</v>
      </c>
      <c r="M333" s="110" t="s">
        <v>66</v>
      </c>
      <c r="N333" s="120" t="s">
        <v>3025</v>
      </c>
      <c r="O333" s="120">
        <v>1004360363</v>
      </c>
      <c r="P333" s="114">
        <v>27</v>
      </c>
      <c r="Q333" s="121">
        <v>45670</v>
      </c>
      <c r="R333" s="120">
        <v>2494141000</v>
      </c>
      <c r="S333" s="121">
        <v>45695</v>
      </c>
      <c r="T333" s="118">
        <v>9000000</v>
      </c>
      <c r="U333" s="114" t="s">
        <v>65</v>
      </c>
      <c r="V333" s="118">
        <v>85475141</v>
      </c>
      <c r="W333" s="111" t="s">
        <v>1743</v>
      </c>
      <c r="X333" s="169">
        <v>45695</v>
      </c>
      <c r="Y333" s="169">
        <v>45695</v>
      </c>
      <c r="Z333" s="169" t="s">
        <v>73</v>
      </c>
      <c r="AA333" s="169">
        <v>45808</v>
      </c>
      <c r="AB333" s="112">
        <f t="shared" si="25"/>
        <v>113</v>
      </c>
      <c r="AC333" s="114">
        <v>0</v>
      </c>
      <c r="AD333" s="277">
        <v>0</v>
      </c>
      <c r="AE333" s="114">
        <v>0</v>
      </c>
      <c r="AF333" s="119" t="s">
        <v>73</v>
      </c>
      <c r="AG333" s="112">
        <f t="shared" si="26"/>
        <v>0</v>
      </c>
      <c r="AH333" s="114">
        <v>0</v>
      </c>
      <c r="AI333" s="118">
        <v>0</v>
      </c>
      <c r="AJ333" s="114" t="s">
        <v>73</v>
      </c>
      <c r="AK333" s="121" t="s">
        <v>73</v>
      </c>
      <c r="AL333" s="114">
        <v>0</v>
      </c>
      <c r="AM333" s="121" t="s">
        <v>73</v>
      </c>
      <c r="AN333" s="121" t="s">
        <v>73</v>
      </c>
      <c r="AO333" s="121" t="s">
        <v>73</v>
      </c>
      <c r="AP333" s="112">
        <f t="shared" si="27"/>
        <v>0</v>
      </c>
      <c r="AQ333" s="112">
        <f>+L333+AD333-AI333</f>
        <v>9000000</v>
      </c>
      <c r="AR333" s="114" t="s">
        <v>65</v>
      </c>
      <c r="AS333" s="118">
        <v>9000000</v>
      </c>
      <c r="AT333" s="114" t="s">
        <v>93</v>
      </c>
      <c r="AU333" s="118">
        <v>0</v>
      </c>
      <c r="AV333" s="122" t="s">
        <v>73</v>
      </c>
      <c r="AW333" s="285">
        <v>4500000</v>
      </c>
      <c r="AX333" s="200">
        <f t="shared" si="28"/>
        <v>4500000</v>
      </c>
      <c r="AY333" s="123">
        <f t="shared" si="29"/>
        <v>0.5</v>
      </c>
      <c r="AZ333" s="124">
        <v>0.5</v>
      </c>
      <c r="BA333" s="122" t="s">
        <v>73</v>
      </c>
      <c r="BB333" s="114" t="s">
        <v>94</v>
      </c>
      <c r="BC333" s="120" t="s">
        <v>3024</v>
      </c>
      <c r="BD333" s="110" t="s">
        <v>65</v>
      </c>
      <c r="BE333" s="110" t="s">
        <v>65</v>
      </c>
    </row>
    <row r="334" spans="2:57" x14ac:dyDescent="0.25">
      <c r="B334" s="110">
        <v>2025</v>
      </c>
      <c r="C334" s="110">
        <v>891780111</v>
      </c>
      <c r="D334" s="110" t="s">
        <v>63</v>
      </c>
      <c r="E334" s="114" t="s">
        <v>3023</v>
      </c>
      <c r="F334" s="114" t="s">
        <v>3022</v>
      </c>
      <c r="G334" s="114">
        <v>0</v>
      </c>
      <c r="H334" s="114" t="s">
        <v>71</v>
      </c>
      <c r="I334" s="110" t="s">
        <v>64</v>
      </c>
      <c r="J334" s="115" t="s">
        <v>81</v>
      </c>
      <c r="K334" s="120" t="s">
        <v>1750</v>
      </c>
      <c r="L334" s="118">
        <v>9000000</v>
      </c>
      <c r="M334" s="110" t="s">
        <v>66</v>
      </c>
      <c r="N334" s="120" t="s">
        <v>3021</v>
      </c>
      <c r="O334" s="120">
        <v>85150457</v>
      </c>
      <c r="P334" s="114">
        <v>27</v>
      </c>
      <c r="Q334" s="121">
        <v>45670</v>
      </c>
      <c r="R334" s="120">
        <v>2494141000</v>
      </c>
      <c r="S334" s="121">
        <v>45695</v>
      </c>
      <c r="T334" s="118">
        <v>9000000</v>
      </c>
      <c r="U334" s="114" t="s">
        <v>65</v>
      </c>
      <c r="V334" s="118">
        <v>7633817</v>
      </c>
      <c r="W334" s="111" t="s">
        <v>1586</v>
      </c>
      <c r="X334" s="169">
        <v>45695</v>
      </c>
      <c r="Y334" s="169">
        <v>45695</v>
      </c>
      <c r="Z334" s="169" t="s">
        <v>73</v>
      </c>
      <c r="AA334" s="169">
        <v>45808</v>
      </c>
      <c r="AB334" s="112">
        <f t="shared" si="25"/>
        <v>113</v>
      </c>
      <c r="AC334" s="114">
        <v>0</v>
      </c>
      <c r="AD334" s="277">
        <v>0</v>
      </c>
      <c r="AE334" s="114">
        <v>0</v>
      </c>
      <c r="AF334" s="119" t="s">
        <v>73</v>
      </c>
      <c r="AG334" s="112">
        <f t="shared" si="26"/>
        <v>0</v>
      </c>
      <c r="AH334" s="114">
        <v>0</v>
      </c>
      <c r="AI334" s="118">
        <v>0</v>
      </c>
      <c r="AJ334" s="114" t="s">
        <v>73</v>
      </c>
      <c r="AK334" s="121" t="s">
        <v>73</v>
      </c>
      <c r="AL334" s="114">
        <v>0</v>
      </c>
      <c r="AM334" s="121" t="s">
        <v>73</v>
      </c>
      <c r="AN334" s="121" t="s">
        <v>73</v>
      </c>
      <c r="AO334" s="121" t="s">
        <v>73</v>
      </c>
      <c r="AP334" s="112">
        <f t="shared" si="27"/>
        <v>0</v>
      </c>
      <c r="AQ334" s="112">
        <f>+L334+AD334-AI334</f>
        <v>9000000</v>
      </c>
      <c r="AR334" s="114" t="s">
        <v>65</v>
      </c>
      <c r="AS334" s="118">
        <v>9000000</v>
      </c>
      <c r="AT334" s="114" t="s">
        <v>93</v>
      </c>
      <c r="AU334" s="118">
        <v>0</v>
      </c>
      <c r="AV334" s="122" t="s">
        <v>73</v>
      </c>
      <c r="AW334" s="285">
        <v>4500000</v>
      </c>
      <c r="AX334" s="200">
        <f t="shared" si="28"/>
        <v>4500000</v>
      </c>
      <c r="AY334" s="123">
        <f t="shared" si="29"/>
        <v>0.5</v>
      </c>
      <c r="AZ334" s="124">
        <v>0.5</v>
      </c>
      <c r="BA334" s="122" t="s">
        <v>73</v>
      </c>
      <c r="BB334" s="114" t="s">
        <v>94</v>
      </c>
      <c r="BC334" s="120" t="s">
        <v>3020</v>
      </c>
      <c r="BD334" s="110" t="s">
        <v>65</v>
      </c>
      <c r="BE334" s="110" t="s">
        <v>65</v>
      </c>
    </row>
    <row r="335" spans="2:57" x14ac:dyDescent="0.25">
      <c r="B335" s="110">
        <v>2025</v>
      </c>
      <c r="C335" s="110">
        <v>891780111</v>
      </c>
      <c r="D335" s="110" t="s">
        <v>63</v>
      </c>
      <c r="E335" s="114" t="s">
        <v>3019</v>
      </c>
      <c r="F335" s="114" t="s">
        <v>3018</v>
      </c>
      <c r="G335" s="114">
        <v>0</v>
      </c>
      <c r="H335" s="114" t="s">
        <v>71</v>
      </c>
      <c r="I335" s="110" t="s">
        <v>64</v>
      </c>
      <c r="J335" s="115" t="s">
        <v>81</v>
      </c>
      <c r="K335" s="120" t="s">
        <v>3017</v>
      </c>
      <c r="L335" s="118">
        <v>10600000</v>
      </c>
      <c r="M335" s="110" t="s">
        <v>66</v>
      </c>
      <c r="N335" s="120" t="s">
        <v>3016</v>
      </c>
      <c r="O335" s="120">
        <v>52769336</v>
      </c>
      <c r="P335" s="114">
        <v>27</v>
      </c>
      <c r="Q335" s="121">
        <v>45670</v>
      </c>
      <c r="R335" s="120">
        <v>2494141000</v>
      </c>
      <c r="S335" s="121">
        <v>45695</v>
      </c>
      <c r="T335" s="118">
        <v>10600000</v>
      </c>
      <c r="U335" s="114" t="s">
        <v>65</v>
      </c>
      <c r="V335" s="118">
        <v>93400727</v>
      </c>
      <c r="W335" s="111" t="s">
        <v>2973</v>
      </c>
      <c r="X335" s="169">
        <v>45695</v>
      </c>
      <c r="Y335" s="169">
        <v>45695</v>
      </c>
      <c r="Z335" s="169" t="s">
        <v>73</v>
      </c>
      <c r="AA335" s="169">
        <v>45808</v>
      </c>
      <c r="AB335" s="112">
        <f t="shared" si="25"/>
        <v>113</v>
      </c>
      <c r="AC335" s="114">
        <v>0</v>
      </c>
      <c r="AD335" s="277">
        <v>0</v>
      </c>
      <c r="AE335" s="114">
        <v>0</v>
      </c>
      <c r="AF335" s="119" t="s">
        <v>73</v>
      </c>
      <c r="AG335" s="112">
        <f t="shared" si="26"/>
        <v>0</v>
      </c>
      <c r="AH335" s="114">
        <v>0</v>
      </c>
      <c r="AI335" s="118">
        <v>0</v>
      </c>
      <c r="AJ335" s="114" t="s">
        <v>73</v>
      </c>
      <c r="AK335" s="121" t="s">
        <v>73</v>
      </c>
      <c r="AL335" s="114">
        <v>0</v>
      </c>
      <c r="AM335" s="121" t="s">
        <v>73</v>
      </c>
      <c r="AN335" s="121" t="s">
        <v>73</v>
      </c>
      <c r="AO335" s="121" t="s">
        <v>73</v>
      </c>
      <c r="AP335" s="112">
        <f t="shared" si="27"/>
        <v>0</v>
      </c>
      <c r="AQ335" s="112">
        <f>+L335+AD335-AI335</f>
        <v>10600000</v>
      </c>
      <c r="AR335" s="114" t="s">
        <v>65</v>
      </c>
      <c r="AS335" s="118">
        <v>10600000</v>
      </c>
      <c r="AT335" s="114" t="s">
        <v>93</v>
      </c>
      <c r="AU335" s="118">
        <v>0</v>
      </c>
      <c r="AV335" s="122" t="s">
        <v>73</v>
      </c>
      <c r="AW335" s="285">
        <v>5300000</v>
      </c>
      <c r="AX335" s="200">
        <f t="shared" si="28"/>
        <v>5300000</v>
      </c>
      <c r="AY335" s="123">
        <f t="shared" si="29"/>
        <v>0.5</v>
      </c>
      <c r="AZ335" s="124">
        <v>0.5</v>
      </c>
      <c r="BA335" s="122" t="s">
        <v>73</v>
      </c>
      <c r="BB335" s="114" t="s">
        <v>94</v>
      </c>
      <c r="BC335" s="120" t="s">
        <v>3015</v>
      </c>
      <c r="BD335" s="110" t="s">
        <v>65</v>
      </c>
      <c r="BE335" s="110" t="s">
        <v>65</v>
      </c>
    </row>
    <row r="336" spans="2:57" x14ac:dyDescent="0.25">
      <c r="B336" s="110">
        <v>2025</v>
      </c>
      <c r="C336" s="110">
        <v>891780111</v>
      </c>
      <c r="D336" s="110" t="s">
        <v>63</v>
      </c>
      <c r="E336" s="114" t="s">
        <v>3014</v>
      </c>
      <c r="F336" s="114" t="s">
        <v>3013</v>
      </c>
      <c r="G336" s="114">
        <v>0</v>
      </c>
      <c r="H336" s="114" t="s">
        <v>71</v>
      </c>
      <c r="I336" s="110" t="s">
        <v>64</v>
      </c>
      <c r="J336" s="115" t="s">
        <v>81</v>
      </c>
      <c r="K336" s="120" t="s">
        <v>3012</v>
      </c>
      <c r="L336" s="118">
        <v>9000000</v>
      </c>
      <c r="M336" s="110" t="s">
        <v>66</v>
      </c>
      <c r="N336" s="120" t="s">
        <v>3011</v>
      </c>
      <c r="O336" s="120">
        <v>1082958463</v>
      </c>
      <c r="P336" s="114">
        <v>27</v>
      </c>
      <c r="Q336" s="121">
        <v>45670</v>
      </c>
      <c r="R336" s="120">
        <v>2494141000</v>
      </c>
      <c r="S336" s="121">
        <v>45695</v>
      </c>
      <c r="T336" s="118">
        <v>9000000</v>
      </c>
      <c r="U336" s="114" t="s">
        <v>65</v>
      </c>
      <c r="V336" s="118">
        <v>7601831</v>
      </c>
      <c r="W336" s="111" t="s">
        <v>2850</v>
      </c>
      <c r="X336" s="169">
        <v>45695</v>
      </c>
      <c r="Y336" s="169">
        <v>45695</v>
      </c>
      <c r="Z336" s="169" t="s">
        <v>73</v>
      </c>
      <c r="AA336" s="169">
        <v>45808</v>
      </c>
      <c r="AB336" s="112">
        <f t="shared" si="25"/>
        <v>113</v>
      </c>
      <c r="AC336" s="114">
        <v>0</v>
      </c>
      <c r="AD336" s="277">
        <v>0</v>
      </c>
      <c r="AE336" s="114">
        <v>0</v>
      </c>
      <c r="AF336" s="119" t="s">
        <v>73</v>
      </c>
      <c r="AG336" s="112">
        <f t="shared" si="26"/>
        <v>0</v>
      </c>
      <c r="AH336" s="114">
        <v>0</v>
      </c>
      <c r="AI336" s="118">
        <v>0</v>
      </c>
      <c r="AJ336" s="114" t="s">
        <v>73</v>
      </c>
      <c r="AK336" s="121" t="s">
        <v>73</v>
      </c>
      <c r="AL336" s="114">
        <v>0</v>
      </c>
      <c r="AM336" s="121" t="s">
        <v>73</v>
      </c>
      <c r="AN336" s="121" t="s">
        <v>73</v>
      </c>
      <c r="AO336" s="121" t="s">
        <v>73</v>
      </c>
      <c r="AP336" s="112">
        <f t="shared" si="27"/>
        <v>0</v>
      </c>
      <c r="AQ336" s="112">
        <f>+L336+AD336-AI336</f>
        <v>9000000</v>
      </c>
      <c r="AR336" s="114" t="s">
        <v>65</v>
      </c>
      <c r="AS336" s="118">
        <v>9000000</v>
      </c>
      <c r="AT336" s="114" t="s">
        <v>93</v>
      </c>
      <c r="AU336" s="118">
        <v>0</v>
      </c>
      <c r="AV336" s="122" t="s">
        <v>73</v>
      </c>
      <c r="AW336" s="285">
        <v>4500000</v>
      </c>
      <c r="AX336" s="200">
        <f t="shared" si="28"/>
        <v>4500000</v>
      </c>
      <c r="AY336" s="123">
        <f t="shared" si="29"/>
        <v>0.5</v>
      </c>
      <c r="AZ336" s="124">
        <v>0.5</v>
      </c>
      <c r="BA336" s="122" t="s">
        <v>73</v>
      </c>
      <c r="BB336" s="114" t="s">
        <v>94</v>
      </c>
      <c r="BC336" s="120" t="s">
        <v>3010</v>
      </c>
      <c r="BD336" s="110" t="s">
        <v>65</v>
      </c>
      <c r="BE336" s="110" t="s">
        <v>65</v>
      </c>
    </row>
    <row r="337" spans="2:57" x14ac:dyDescent="0.25">
      <c r="B337" s="110">
        <v>2025</v>
      </c>
      <c r="C337" s="110">
        <v>891780111</v>
      </c>
      <c r="D337" s="110" t="s">
        <v>63</v>
      </c>
      <c r="E337" s="114" t="s">
        <v>3009</v>
      </c>
      <c r="F337" s="114" t="s">
        <v>3008</v>
      </c>
      <c r="G337" s="114">
        <v>0</v>
      </c>
      <c r="H337" s="114" t="s">
        <v>71</v>
      </c>
      <c r="I337" s="110" t="s">
        <v>64</v>
      </c>
      <c r="J337" s="115" t="s">
        <v>81</v>
      </c>
      <c r="K337" s="120" t="s">
        <v>2285</v>
      </c>
      <c r="L337" s="118">
        <v>9000000</v>
      </c>
      <c r="M337" s="110" t="s">
        <v>66</v>
      </c>
      <c r="N337" s="120" t="s">
        <v>3007</v>
      </c>
      <c r="O337" s="120">
        <v>85448249</v>
      </c>
      <c r="P337" s="114">
        <v>27</v>
      </c>
      <c r="Q337" s="121">
        <v>45670</v>
      </c>
      <c r="R337" s="120">
        <v>2494141000</v>
      </c>
      <c r="S337" s="121">
        <v>45695</v>
      </c>
      <c r="T337" s="118">
        <v>9000000</v>
      </c>
      <c r="U337" s="114" t="s">
        <v>65</v>
      </c>
      <c r="V337" s="118">
        <v>85459497</v>
      </c>
      <c r="W337" s="111" t="s">
        <v>1212</v>
      </c>
      <c r="X337" s="169">
        <v>45695</v>
      </c>
      <c r="Y337" s="169">
        <v>45695</v>
      </c>
      <c r="Z337" s="169" t="s">
        <v>73</v>
      </c>
      <c r="AA337" s="169">
        <v>45808</v>
      </c>
      <c r="AB337" s="112">
        <f t="shared" si="25"/>
        <v>113</v>
      </c>
      <c r="AC337" s="114">
        <v>0</v>
      </c>
      <c r="AD337" s="277">
        <v>0</v>
      </c>
      <c r="AE337" s="114">
        <v>0</v>
      </c>
      <c r="AF337" s="119" t="s">
        <v>73</v>
      </c>
      <c r="AG337" s="112">
        <f t="shared" si="26"/>
        <v>0</v>
      </c>
      <c r="AH337" s="114">
        <v>0</v>
      </c>
      <c r="AI337" s="118">
        <v>0</v>
      </c>
      <c r="AJ337" s="114" t="s">
        <v>73</v>
      </c>
      <c r="AK337" s="121" t="s">
        <v>73</v>
      </c>
      <c r="AL337" s="114">
        <v>0</v>
      </c>
      <c r="AM337" s="121" t="s">
        <v>73</v>
      </c>
      <c r="AN337" s="121" t="s">
        <v>73</v>
      </c>
      <c r="AO337" s="121" t="s">
        <v>73</v>
      </c>
      <c r="AP337" s="112">
        <f t="shared" si="27"/>
        <v>0</v>
      </c>
      <c r="AQ337" s="112">
        <f>+L337+AD337-AI337</f>
        <v>9000000</v>
      </c>
      <c r="AR337" s="114" t="s">
        <v>65</v>
      </c>
      <c r="AS337" s="118">
        <v>9000000</v>
      </c>
      <c r="AT337" s="114" t="s">
        <v>93</v>
      </c>
      <c r="AU337" s="118">
        <v>0</v>
      </c>
      <c r="AV337" s="122" t="s">
        <v>73</v>
      </c>
      <c r="AW337" s="285">
        <v>4500000</v>
      </c>
      <c r="AX337" s="200">
        <f t="shared" si="28"/>
        <v>4500000</v>
      </c>
      <c r="AY337" s="123">
        <f t="shared" si="29"/>
        <v>0.5</v>
      </c>
      <c r="AZ337" s="124">
        <v>0.5</v>
      </c>
      <c r="BA337" s="122" t="s">
        <v>73</v>
      </c>
      <c r="BB337" s="114" t="s">
        <v>94</v>
      </c>
      <c r="BC337" s="120" t="s">
        <v>3006</v>
      </c>
      <c r="BD337" s="110" t="s">
        <v>65</v>
      </c>
      <c r="BE337" s="110" t="s">
        <v>65</v>
      </c>
    </row>
    <row r="338" spans="2:57" x14ac:dyDescent="0.25">
      <c r="B338" s="110">
        <v>2025</v>
      </c>
      <c r="C338" s="110">
        <v>891780111</v>
      </c>
      <c r="D338" s="110" t="s">
        <v>63</v>
      </c>
      <c r="E338" s="114" t="s">
        <v>3005</v>
      </c>
      <c r="F338" s="114" t="s">
        <v>3004</v>
      </c>
      <c r="G338" s="114">
        <v>0</v>
      </c>
      <c r="H338" s="114" t="s">
        <v>71</v>
      </c>
      <c r="I338" s="110" t="s">
        <v>64</v>
      </c>
      <c r="J338" s="115" t="s">
        <v>81</v>
      </c>
      <c r="K338" s="120" t="s">
        <v>3003</v>
      </c>
      <c r="L338" s="118">
        <v>12624000</v>
      </c>
      <c r="M338" s="110" t="s">
        <v>66</v>
      </c>
      <c r="N338" s="120" t="s">
        <v>3002</v>
      </c>
      <c r="O338" s="120">
        <v>85373098</v>
      </c>
      <c r="P338" s="114">
        <v>28</v>
      </c>
      <c r="Q338" s="121">
        <v>45670</v>
      </c>
      <c r="R338" s="120">
        <v>5573604000</v>
      </c>
      <c r="S338" s="121">
        <v>45695</v>
      </c>
      <c r="T338" s="118">
        <v>12624000</v>
      </c>
      <c r="U338" s="114" t="s">
        <v>65</v>
      </c>
      <c r="V338" s="118">
        <v>72175281</v>
      </c>
      <c r="W338" s="111" t="s">
        <v>1562</v>
      </c>
      <c r="X338" s="169">
        <v>45695</v>
      </c>
      <c r="Y338" s="169">
        <v>45695</v>
      </c>
      <c r="Z338" s="169" t="s">
        <v>73</v>
      </c>
      <c r="AA338" s="169">
        <v>45808</v>
      </c>
      <c r="AB338" s="112">
        <f t="shared" si="25"/>
        <v>113</v>
      </c>
      <c r="AC338" s="114">
        <v>0</v>
      </c>
      <c r="AD338" s="277">
        <v>0</v>
      </c>
      <c r="AE338" s="114">
        <v>0</v>
      </c>
      <c r="AF338" s="119" t="s">
        <v>73</v>
      </c>
      <c r="AG338" s="112">
        <f t="shared" si="26"/>
        <v>0</v>
      </c>
      <c r="AH338" s="114">
        <v>0</v>
      </c>
      <c r="AI338" s="118">
        <v>0</v>
      </c>
      <c r="AJ338" s="114" t="s">
        <v>73</v>
      </c>
      <c r="AK338" s="121" t="s">
        <v>73</v>
      </c>
      <c r="AL338" s="114">
        <v>0</v>
      </c>
      <c r="AM338" s="121" t="s">
        <v>73</v>
      </c>
      <c r="AN338" s="121" t="s">
        <v>73</v>
      </c>
      <c r="AO338" s="121" t="s">
        <v>73</v>
      </c>
      <c r="AP338" s="112">
        <f t="shared" si="27"/>
        <v>0</v>
      </c>
      <c r="AQ338" s="112">
        <f>+L338+AD338-AI338</f>
        <v>12624000</v>
      </c>
      <c r="AR338" s="114" t="s">
        <v>65</v>
      </c>
      <c r="AS338" s="118">
        <v>12624000</v>
      </c>
      <c r="AT338" s="114" t="s">
        <v>93</v>
      </c>
      <c r="AU338" s="118">
        <v>0</v>
      </c>
      <c r="AV338" s="122" t="s">
        <v>73</v>
      </c>
      <c r="AW338" s="285">
        <v>6312000</v>
      </c>
      <c r="AX338" s="200">
        <f t="shared" si="28"/>
        <v>6312000</v>
      </c>
      <c r="AY338" s="123">
        <f t="shared" si="29"/>
        <v>0.5</v>
      </c>
      <c r="AZ338" s="124">
        <v>0.5</v>
      </c>
      <c r="BA338" s="122" t="s">
        <v>73</v>
      </c>
      <c r="BB338" s="114" t="s">
        <v>94</v>
      </c>
      <c r="BC338" s="120" t="s">
        <v>3001</v>
      </c>
      <c r="BD338" s="110" t="s">
        <v>65</v>
      </c>
      <c r="BE338" s="110" t="s">
        <v>65</v>
      </c>
    </row>
    <row r="339" spans="2:57" x14ac:dyDescent="0.25">
      <c r="B339" s="110">
        <v>2025</v>
      </c>
      <c r="C339" s="110">
        <v>891780111</v>
      </c>
      <c r="D339" s="110" t="s">
        <v>63</v>
      </c>
      <c r="E339" s="114" t="s">
        <v>3000</v>
      </c>
      <c r="F339" s="114" t="s">
        <v>2999</v>
      </c>
      <c r="G339" s="114">
        <v>0</v>
      </c>
      <c r="H339" s="114" t="s">
        <v>71</v>
      </c>
      <c r="I339" s="110" t="s">
        <v>64</v>
      </c>
      <c r="J339" s="115" t="s">
        <v>81</v>
      </c>
      <c r="K339" s="120" t="s">
        <v>1750</v>
      </c>
      <c r="L339" s="118">
        <v>9000000</v>
      </c>
      <c r="M339" s="110" t="s">
        <v>66</v>
      </c>
      <c r="N339" s="120" t="s">
        <v>2998</v>
      </c>
      <c r="O339" s="120">
        <v>36726128</v>
      </c>
      <c r="P339" s="114">
        <v>27</v>
      </c>
      <c r="Q339" s="121">
        <v>45670</v>
      </c>
      <c r="R339" s="120">
        <v>2494141000</v>
      </c>
      <c r="S339" s="121">
        <v>45695</v>
      </c>
      <c r="T339" s="118">
        <v>9000000</v>
      </c>
      <c r="U339" s="114" t="s">
        <v>65</v>
      </c>
      <c r="V339" s="118">
        <v>7633817</v>
      </c>
      <c r="W339" s="111" t="s">
        <v>1586</v>
      </c>
      <c r="X339" s="169">
        <v>45695</v>
      </c>
      <c r="Y339" s="169">
        <v>45695</v>
      </c>
      <c r="Z339" s="169" t="s">
        <v>73</v>
      </c>
      <c r="AA339" s="169">
        <v>45808</v>
      </c>
      <c r="AB339" s="112">
        <f t="shared" si="25"/>
        <v>113</v>
      </c>
      <c r="AC339" s="114">
        <v>0</v>
      </c>
      <c r="AD339" s="277">
        <v>0</v>
      </c>
      <c r="AE339" s="114">
        <v>0</v>
      </c>
      <c r="AF339" s="119" t="s">
        <v>73</v>
      </c>
      <c r="AG339" s="112">
        <f t="shared" si="26"/>
        <v>0</v>
      </c>
      <c r="AH339" s="114">
        <v>0</v>
      </c>
      <c r="AI339" s="118">
        <v>0</v>
      </c>
      <c r="AJ339" s="114" t="s">
        <v>73</v>
      </c>
      <c r="AK339" s="121" t="s">
        <v>73</v>
      </c>
      <c r="AL339" s="114">
        <v>0</v>
      </c>
      <c r="AM339" s="121" t="s">
        <v>73</v>
      </c>
      <c r="AN339" s="121" t="s">
        <v>73</v>
      </c>
      <c r="AO339" s="121" t="s">
        <v>73</v>
      </c>
      <c r="AP339" s="112">
        <f t="shared" si="27"/>
        <v>0</v>
      </c>
      <c r="AQ339" s="112">
        <f>+L339+AD339-AI339</f>
        <v>9000000</v>
      </c>
      <c r="AR339" s="114" t="s">
        <v>65</v>
      </c>
      <c r="AS339" s="118">
        <v>9000000</v>
      </c>
      <c r="AT339" s="114" t="s">
        <v>93</v>
      </c>
      <c r="AU339" s="118">
        <v>0</v>
      </c>
      <c r="AV339" s="122" t="s">
        <v>73</v>
      </c>
      <c r="AW339" s="285">
        <v>4500000</v>
      </c>
      <c r="AX339" s="200">
        <f t="shared" si="28"/>
        <v>4500000</v>
      </c>
      <c r="AY339" s="123">
        <f t="shared" si="29"/>
        <v>0.5</v>
      </c>
      <c r="AZ339" s="124">
        <v>0.5</v>
      </c>
      <c r="BA339" s="122" t="s">
        <v>73</v>
      </c>
      <c r="BB339" s="114" t="s">
        <v>94</v>
      </c>
      <c r="BC339" s="120" t="s">
        <v>2997</v>
      </c>
      <c r="BD339" s="110" t="s">
        <v>65</v>
      </c>
      <c r="BE339" s="110" t="s">
        <v>65</v>
      </c>
    </row>
    <row r="340" spans="2:57" x14ac:dyDescent="0.25">
      <c r="B340" s="110">
        <v>2025</v>
      </c>
      <c r="C340" s="110">
        <v>891780111</v>
      </c>
      <c r="D340" s="110" t="s">
        <v>63</v>
      </c>
      <c r="E340" s="114" t="s">
        <v>2996</v>
      </c>
      <c r="F340" s="114" t="s">
        <v>2995</v>
      </c>
      <c r="G340" s="114">
        <v>0</v>
      </c>
      <c r="H340" s="114" t="s">
        <v>71</v>
      </c>
      <c r="I340" s="110" t="s">
        <v>64</v>
      </c>
      <c r="J340" s="115" t="s">
        <v>81</v>
      </c>
      <c r="K340" s="120" t="s">
        <v>2994</v>
      </c>
      <c r="L340" s="118">
        <v>12624000</v>
      </c>
      <c r="M340" s="110" t="s">
        <v>66</v>
      </c>
      <c r="N340" s="120" t="s">
        <v>2993</v>
      </c>
      <c r="O340" s="120">
        <v>57436179</v>
      </c>
      <c r="P340" s="114">
        <v>28</v>
      </c>
      <c r="Q340" s="121">
        <v>45670</v>
      </c>
      <c r="R340" s="120">
        <v>5573604000</v>
      </c>
      <c r="S340" s="121">
        <v>45695</v>
      </c>
      <c r="T340" s="118">
        <v>12624000</v>
      </c>
      <c r="U340" s="114" t="s">
        <v>65</v>
      </c>
      <c r="V340" s="118">
        <v>36665858</v>
      </c>
      <c r="W340" s="111" t="s">
        <v>2992</v>
      </c>
      <c r="X340" s="169">
        <v>45695</v>
      </c>
      <c r="Y340" s="169">
        <v>45695</v>
      </c>
      <c r="Z340" s="169" t="s">
        <v>73</v>
      </c>
      <c r="AA340" s="169">
        <v>45808</v>
      </c>
      <c r="AB340" s="112">
        <f t="shared" si="25"/>
        <v>113</v>
      </c>
      <c r="AC340" s="114">
        <v>0</v>
      </c>
      <c r="AD340" s="277">
        <v>0</v>
      </c>
      <c r="AE340" s="114">
        <v>0</v>
      </c>
      <c r="AF340" s="119" t="s">
        <v>73</v>
      </c>
      <c r="AG340" s="112">
        <f t="shared" si="26"/>
        <v>0</v>
      </c>
      <c r="AH340" s="114">
        <v>0</v>
      </c>
      <c r="AI340" s="118">
        <v>0</v>
      </c>
      <c r="AJ340" s="114" t="s">
        <v>73</v>
      </c>
      <c r="AK340" s="121" t="s">
        <v>73</v>
      </c>
      <c r="AL340" s="114">
        <v>0</v>
      </c>
      <c r="AM340" s="121" t="s">
        <v>73</v>
      </c>
      <c r="AN340" s="121" t="s">
        <v>73</v>
      </c>
      <c r="AO340" s="121" t="s">
        <v>73</v>
      </c>
      <c r="AP340" s="112">
        <f t="shared" si="27"/>
        <v>0</v>
      </c>
      <c r="AQ340" s="112">
        <f>+L340+AD340-AI340</f>
        <v>12624000</v>
      </c>
      <c r="AR340" s="114" t="s">
        <v>65</v>
      </c>
      <c r="AS340" s="118">
        <v>12624000</v>
      </c>
      <c r="AT340" s="114" t="s">
        <v>93</v>
      </c>
      <c r="AU340" s="118">
        <v>0</v>
      </c>
      <c r="AV340" s="122" t="s">
        <v>73</v>
      </c>
      <c r="AW340" s="285">
        <v>6312000</v>
      </c>
      <c r="AX340" s="200">
        <f t="shared" si="28"/>
        <v>6312000</v>
      </c>
      <c r="AY340" s="123">
        <f t="shared" si="29"/>
        <v>0.5</v>
      </c>
      <c r="AZ340" s="124">
        <v>0.5</v>
      </c>
      <c r="BA340" s="122" t="s">
        <v>73</v>
      </c>
      <c r="BB340" s="114" t="s">
        <v>94</v>
      </c>
      <c r="BC340" s="120" t="s">
        <v>2991</v>
      </c>
      <c r="BD340" s="110" t="s">
        <v>65</v>
      </c>
      <c r="BE340" s="110" t="s">
        <v>65</v>
      </c>
    </row>
    <row r="341" spans="2:57" x14ac:dyDescent="0.25">
      <c r="B341" s="110">
        <v>2025</v>
      </c>
      <c r="C341" s="110">
        <v>891780111</v>
      </c>
      <c r="D341" s="110" t="s">
        <v>63</v>
      </c>
      <c r="E341" s="114" t="s">
        <v>2990</v>
      </c>
      <c r="F341" s="114" t="s">
        <v>2989</v>
      </c>
      <c r="G341" s="114">
        <v>0</v>
      </c>
      <c r="H341" s="114" t="s">
        <v>71</v>
      </c>
      <c r="I341" s="110" t="s">
        <v>64</v>
      </c>
      <c r="J341" s="115" t="s">
        <v>81</v>
      </c>
      <c r="K341" s="120" t="s">
        <v>2988</v>
      </c>
      <c r="L341" s="118">
        <v>28000000</v>
      </c>
      <c r="M341" s="110" t="s">
        <v>66</v>
      </c>
      <c r="N341" s="120" t="s">
        <v>2987</v>
      </c>
      <c r="O341" s="120">
        <v>1004188433</v>
      </c>
      <c r="P341" s="114">
        <v>28</v>
      </c>
      <c r="Q341" s="121">
        <v>45670</v>
      </c>
      <c r="R341" s="120">
        <v>5573604000</v>
      </c>
      <c r="S341" s="121">
        <v>45695</v>
      </c>
      <c r="T341" s="118">
        <v>28000000</v>
      </c>
      <c r="U341" s="114" t="s">
        <v>65</v>
      </c>
      <c r="V341" s="118">
        <v>85449357</v>
      </c>
      <c r="W341" s="111" t="s">
        <v>1540</v>
      </c>
      <c r="X341" s="169">
        <v>45695</v>
      </c>
      <c r="Y341" s="169">
        <v>45695</v>
      </c>
      <c r="Z341" s="169" t="s">
        <v>73</v>
      </c>
      <c r="AA341" s="169">
        <v>45808</v>
      </c>
      <c r="AB341" s="112">
        <f t="shared" si="25"/>
        <v>113</v>
      </c>
      <c r="AC341" s="114">
        <v>0</v>
      </c>
      <c r="AD341" s="277">
        <v>0</v>
      </c>
      <c r="AE341" s="114">
        <v>0</v>
      </c>
      <c r="AF341" s="119" t="s">
        <v>73</v>
      </c>
      <c r="AG341" s="112">
        <f t="shared" si="26"/>
        <v>0</v>
      </c>
      <c r="AH341" s="114">
        <v>0</v>
      </c>
      <c r="AI341" s="118">
        <v>0</v>
      </c>
      <c r="AJ341" s="114" t="s">
        <v>73</v>
      </c>
      <c r="AK341" s="121" t="s">
        <v>73</v>
      </c>
      <c r="AL341" s="114">
        <v>0</v>
      </c>
      <c r="AM341" s="121" t="s">
        <v>73</v>
      </c>
      <c r="AN341" s="121" t="s">
        <v>73</v>
      </c>
      <c r="AO341" s="121" t="s">
        <v>73</v>
      </c>
      <c r="AP341" s="112">
        <f t="shared" si="27"/>
        <v>0</v>
      </c>
      <c r="AQ341" s="112">
        <f>+L341+AD341-AI341</f>
        <v>28000000</v>
      </c>
      <c r="AR341" s="114" t="s">
        <v>65</v>
      </c>
      <c r="AS341" s="118">
        <v>28000000</v>
      </c>
      <c r="AT341" s="114" t="s">
        <v>93</v>
      </c>
      <c r="AU341" s="118">
        <v>0</v>
      </c>
      <c r="AV341" s="122" t="s">
        <v>73</v>
      </c>
      <c r="AW341" s="285">
        <v>14000000</v>
      </c>
      <c r="AX341" s="200">
        <f t="shared" si="28"/>
        <v>14000000</v>
      </c>
      <c r="AY341" s="123">
        <f t="shared" si="29"/>
        <v>0.5</v>
      </c>
      <c r="AZ341" s="124">
        <v>0.5</v>
      </c>
      <c r="BA341" s="122" t="s">
        <v>73</v>
      </c>
      <c r="BB341" s="114" t="s">
        <v>94</v>
      </c>
      <c r="BC341" s="120" t="s">
        <v>2983</v>
      </c>
      <c r="BD341" s="110" t="s">
        <v>65</v>
      </c>
      <c r="BE341" s="110" t="s">
        <v>65</v>
      </c>
    </row>
    <row r="342" spans="2:57" x14ac:dyDescent="0.25">
      <c r="B342" s="110">
        <v>2025</v>
      </c>
      <c r="C342" s="110">
        <v>891780111</v>
      </c>
      <c r="D342" s="110" t="s">
        <v>63</v>
      </c>
      <c r="E342" s="114" t="s">
        <v>2986</v>
      </c>
      <c r="F342" s="114" t="s">
        <v>2985</v>
      </c>
      <c r="G342" s="114">
        <v>0</v>
      </c>
      <c r="H342" s="114" t="s">
        <v>71</v>
      </c>
      <c r="I342" s="110" t="s">
        <v>64</v>
      </c>
      <c r="J342" s="115" t="s">
        <v>81</v>
      </c>
      <c r="K342" s="120" t="s">
        <v>2285</v>
      </c>
      <c r="L342" s="118">
        <v>9000000</v>
      </c>
      <c r="M342" s="110" t="s">
        <v>66</v>
      </c>
      <c r="N342" s="120" t="s">
        <v>2984</v>
      </c>
      <c r="O342" s="120">
        <v>1082991395</v>
      </c>
      <c r="P342" s="114">
        <v>27</v>
      </c>
      <c r="Q342" s="121">
        <v>45670</v>
      </c>
      <c r="R342" s="120">
        <v>2494141000</v>
      </c>
      <c r="S342" s="121">
        <v>45695</v>
      </c>
      <c r="T342" s="118">
        <v>9000000</v>
      </c>
      <c r="U342" s="114" t="s">
        <v>65</v>
      </c>
      <c r="V342" s="118">
        <v>85459497</v>
      </c>
      <c r="W342" s="111" t="s">
        <v>1212</v>
      </c>
      <c r="X342" s="169">
        <v>45695</v>
      </c>
      <c r="Y342" s="169">
        <v>45695</v>
      </c>
      <c r="Z342" s="169" t="s">
        <v>73</v>
      </c>
      <c r="AA342" s="169">
        <v>45808</v>
      </c>
      <c r="AB342" s="112">
        <f t="shared" si="25"/>
        <v>113</v>
      </c>
      <c r="AC342" s="114">
        <v>0</v>
      </c>
      <c r="AD342" s="277">
        <v>0</v>
      </c>
      <c r="AE342" s="114">
        <v>0</v>
      </c>
      <c r="AF342" s="119" t="s">
        <v>73</v>
      </c>
      <c r="AG342" s="112">
        <f t="shared" si="26"/>
        <v>0</v>
      </c>
      <c r="AH342" s="114">
        <v>0</v>
      </c>
      <c r="AI342" s="118">
        <v>0</v>
      </c>
      <c r="AJ342" s="114" t="s">
        <v>73</v>
      </c>
      <c r="AK342" s="121" t="s">
        <v>73</v>
      </c>
      <c r="AL342" s="114">
        <v>0</v>
      </c>
      <c r="AM342" s="121" t="s">
        <v>73</v>
      </c>
      <c r="AN342" s="121" t="s">
        <v>73</v>
      </c>
      <c r="AO342" s="121" t="s">
        <v>73</v>
      </c>
      <c r="AP342" s="112">
        <f t="shared" si="27"/>
        <v>0</v>
      </c>
      <c r="AQ342" s="112">
        <f>+L342+AD342-AI342</f>
        <v>9000000</v>
      </c>
      <c r="AR342" s="114" t="s">
        <v>65</v>
      </c>
      <c r="AS342" s="118">
        <v>9000000</v>
      </c>
      <c r="AT342" s="114" t="s">
        <v>93</v>
      </c>
      <c r="AU342" s="118">
        <v>0</v>
      </c>
      <c r="AV342" s="122" t="s">
        <v>73</v>
      </c>
      <c r="AW342" s="285">
        <v>4500000</v>
      </c>
      <c r="AX342" s="200">
        <f t="shared" si="28"/>
        <v>4500000</v>
      </c>
      <c r="AY342" s="123">
        <f t="shared" si="29"/>
        <v>0.5</v>
      </c>
      <c r="AZ342" s="124">
        <v>0.5</v>
      </c>
      <c r="BA342" s="122" t="s">
        <v>73</v>
      </c>
      <c r="BB342" s="114" t="s">
        <v>94</v>
      </c>
      <c r="BC342" s="120" t="s">
        <v>2983</v>
      </c>
      <c r="BD342" s="110" t="s">
        <v>65</v>
      </c>
      <c r="BE342" s="110" t="s">
        <v>65</v>
      </c>
    </row>
    <row r="343" spans="2:57" x14ac:dyDescent="0.25">
      <c r="B343" s="110">
        <v>2025</v>
      </c>
      <c r="C343" s="110">
        <v>891780111</v>
      </c>
      <c r="D343" s="110" t="s">
        <v>63</v>
      </c>
      <c r="E343" s="114" t="s">
        <v>2982</v>
      </c>
      <c r="F343" s="114" t="s">
        <v>2981</v>
      </c>
      <c r="G343" s="114">
        <v>0</v>
      </c>
      <c r="H343" s="114" t="s">
        <v>71</v>
      </c>
      <c r="I343" s="110" t="s">
        <v>64</v>
      </c>
      <c r="J343" s="115" t="s">
        <v>81</v>
      </c>
      <c r="K343" s="120" t="s">
        <v>2980</v>
      </c>
      <c r="L343" s="118">
        <v>12624000</v>
      </c>
      <c r="M343" s="110" t="s">
        <v>66</v>
      </c>
      <c r="N343" s="120" t="s">
        <v>2979</v>
      </c>
      <c r="O343" s="120">
        <v>1082987533</v>
      </c>
      <c r="P343" s="114">
        <v>28</v>
      </c>
      <c r="Q343" s="121">
        <v>45670</v>
      </c>
      <c r="R343" s="120">
        <v>5573604000</v>
      </c>
      <c r="S343" s="121">
        <v>45695</v>
      </c>
      <c r="T343" s="118">
        <v>12624000</v>
      </c>
      <c r="U343" s="114" t="s">
        <v>65</v>
      </c>
      <c r="V343" s="118">
        <v>72175281</v>
      </c>
      <c r="W343" s="111" t="s">
        <v>1562</v>
      </c>
      <c r="X343" s="169">
        <v>45695</v>
      </c>
      <c r="Y343" s="169">
        <v>45695</v>
      </c>
      <c r="Z343" s="169" t="s">
        <v>73</v>
      </c>
      <c r="AA343" s="169">
        <v>45808</v>
      </c>
      <c r="AB343" s="112">
        <f t="shared" si="25"/>
        <v>113</v>
      </c>
      <c r="AC343" s="114">
        <v>0</v>
      </c>
      <c r="AD343" s="277">
        <v>0</v>
      </c>
      <c r="AE343" s="114">
        <v>0</v>
      </c>
      <c r="AF343" s="119" t="s">
        <v>73</v>
      </c>
      <c r="AG343" s="112">
        <f t="shared" si="26"/>
        <v>0</v>
      </c>
      <c r="AH343" s="114">
        <v>0</v>
      </c>
      <c r="AI343" s="118">
        <v>0</v>
      </c>
      <c r="AJ343" s="114" t="s">
        <v>73</v>
      </c>
      <c r="AK343" s="121" t="s">
        <v>73</v>
      </c>
      <c r="AL343" s="114">
        <v>0</v>
      </c>
      <c r="AM343" s="121" t="s">
        <v>73</v>
      </c>
      <c r="AN343" s="121" t="s">
        <v>73</v>
      </c>
      <c r="AO343" s="121" t="s">
        <v>73</v>
      </c>
      <c r="AP343" s="112">
        <f t="shared" si="27"/>
        <v>0</v>
      </c>
      <c r="AQ343" s="112">
        <f>+L343+AD343-AI343</f>
        <v>12624000</v>
      </c>
      <c r="AR343" s="114" t="s">
        <v>65</v>
      </c>
      <c r="AS343" s="118">
        <v>12624000</v>
      </c>
      <c r="AT343" s="114" t="s">
        <v>93</v>
      </c>
      <c r="AU343" s="118">
        <v>0</v>
      </c>
      <c r="AV343" s="122" t="s">
        <v>73</v>
      </c>
      <c r="AW343" s="285">
        <v>6312000</v>
      </c>
      <c r="AX343" s="200">
        <f t="shared" si="28"/>
        <v>6312000</v>
      </c>
      <c r="AY343" s="123">
        <f t="shared" si="29"/>
        <v>0.5</v>
      </c>
      <c r="AZ343" s="124">
        <v>0.5</v>
      </c>
      <c r="BA343" s="122" t="s">
        <v>73</v>
      </c>
      <c r="BB343" s="114" t="s">
        <v>94</v>
      </c>
      <c r="BC343" s="120" t="s">
        <v>2978</v>
      </c>
      <c r="BD343" s="110" t="s">
        <v>65</v>
      </c>
      <c r="BE343" s="110" t="s">
        <v>65</v>
      </c>
    </row>
    <row r="344" spans="2:57" x14ac:dyDescent="0.25">
      <c r="B344" s="110">
        <v>2025</v>
      </c>
      <c r="C344" s="110">
        <v>891780111</v>
      </c>
      <c r="D344" s="110" t="s">
        <v>63</v>
      </c>
      <c r="E344" s="114" t="s">
        <v>2977</v>
      </c>
      <c r="F344" s="114" t="s">
        <v>2976</v>
      </c>
      <c r="G344" s="114">
        <v>0</v>
      </c>
      <c r="H344" s="114" t="s">
        <v>71</v>
      </c>
      <c r="I344" s="110" t="s">
        <v>64</v>
      </c>
      <c r="J344" s="115" t="s">
        <v>81</v>
      </c>
      <c r="K344" s="120" t="s">
        <v>2975</v>
      </c>
      <c r="L344" s="118">
        <v>12624000</v>
      </c>
      <c r="M344" s="110" t="s">
        <v>66</v>
      </c>
      <c r="N344" s="120" t="s">
        <v>2974</v>
      </c>
      <c r="O344" s="120">
        <v>1007642968</v>
      </c>
      <c r="P344" s="114">
        <v>28</v>
      </c>
      <c r="Q344" s="121">
        <v>45670</v>
      </c>
      <c r="R344" s="120">
        <v>5573604000</v>
      </c>
      <c r="S344" s="121">
        <v>45695</v>
      </c>
      <c r="T344" s="118">
        <v>12624000</v>
      </c>
      <c r="U344" s="114" t="s">
        <v>65</v>
      </c>
      <c r="V344" s="118">
        <v>93400727</v>
      </c>
      <c r="W344" s="111" t="s">
        <v>2973</v>
      </c>
      <c r="X344" s="169">
        <v>45695</v>
      </c>
      <c r="Y344" s="169">
        <v>45695</v>
      </c>
      <c r="Z344" s="169" t="s">
        <v>73</v>
      </c>
      <c r="AA344" s="169">
        <v>45808</v>
      </c>
      <c r="AB344" s="112">
        <f t="shared" si="25"/>
        <v>113</v>
      </c>
      <c r="AC344" s="114">
        <v>0</v>
      </c>
      <c r="AD344" s="277">
        <v>0</v>
      </c>
      <c r="AE344" s="114">
        <v>0</v>
      </c>
      <c r="AF344" s="119" t="s">
        <v>73</v>
      </c>
      <c r="AG344" s="112">
        <f t="shared" si="26"/>
        <v>0</v>
      </c>
      <c r="AH344" s="114">
        <v>0</v>
      </c>
      <c r="AI344" s="118">
        <v>0</v>
      </c>
      <c r="AJ344" s="114" t="s">
        <v>73</v>
      </c>
      <c r="AK344" s="121" t="s">
        <v>73</v>
      </c>
      <c r="AL344" s="114">
        <v>0</v>
      </c>
      <c r="AM344" s="121" t="s">
        <v>73</v>
      </c>
      <c r="AN344" s="121" t="s">
        <v>73</v>
      </c>
      <c r="AO344" s="121" t="s">
        <v>73</v>
      </c>
      <c r="AP344" s="112">
        <f t="shared" si="27"/>
        <v>0</v>
      </c>
      <c r="AQ344" s="112">
        <f>+L344+AD344-AI344</f>
        <v>12624000</v>
      </c>
      <c r="AR344" s="114" t="s">
        <v>65</v>
      </c>
      <c r="AS344" s="118">
        <v>12624000</v>
      </c>
      <c r="AT344" s="114" t="s">
        <v>93</v>
      </c>
      <c r="AU344" s="118">
        <v>0</v>
      </c>
      <c r="AV344" s="122" t="s">
        <v>73</v>
      </c>
      <c r="AW344" s="285">
        <v>6312000</v>
      </c>
      <c r="AX344" s="200">
        <f t="shared" si="28"/>
        <v>6312000</v>
      </c>
      <c r="AY344" s="123">
        <f t="shared" si="29"/>
        <v>0.5</v>
      </c>
      <c r="AZ344" s="124">
        <v>0.5</v>
      </c>
      <c r="BA344" s="122" t="s">
        <v>73</v>
      </c>
      <c r="BB344" s="114" t="s">
        <v>94</v>
      </c>
      <c r="BC344" s="120" t="s">
        <v>2972</v>
      </c>
      <c r="BD344" s="110" t="s">
        <v>65</v>
      </c>
      <c r="BE344" s="110" t="s">
        <v>65</v>
      </c>
    </row>
    <row r="345" spans="2:57" x14ac:dyDescent="0.25">
      <c r="B345" s="110">
        <v>2025</v>
      </c>
      <c r="C345" s="110">
        <v>891780111</v>
      </c>
      <c r="D345" s="110" t="s">
        <v>63</v>
      </c>
      <c r="E345" s="114" t="s">
        <v>2971</v>
      </c>
      <c r="F345" s="114" t="s">
        <v>2970</v>
      </c>
      <c r="G345" s="114">
        <v>0</v>
      </c>
      <c r="H345" s="114" t="s">
        <v>71</v>
      </c>
      <c r="I345" s="110" t="s">
        <v>64</v>
      </c>
      <c r="J345" s="115" t="s">
        <v>81</v>
      </c>
      <c r="K345" s="120" t="s">
        <v>2969</v>
      </c>
      <c r="L345" s="118">
        <v>18800000</v>
      </c>
      <c r="M345" s="110" t="s">
        <v>66</v>
      </c>
      <c r="N345" s="120" t="s">
        <v>2968</v>
      </c>
      <c r="O345" s="120">
        <v>1082924263</v>
      </c>
      <c r="P345" s="114">
        <v>28</v>
      </c>
      <c r="Q345" s="121">
        <v>45670</v>
      </c>
      <c r="R345" s="120">
        <v>5573604000</v>
      </c>
      <c r="S345" s="121">
        <v>45695</v>
      </c>
      <c r="T345" s="118">
        <v>18800000</v>
      </c>
      <c r="U345" s="114" t="s">
        <v>65</v>
      </c>
      <c r="V345" s="118">
        <v>12621405</v>
      </c>
      <c r="W345" s="111" t="s">
        <v>2685</v>
      </c>
      <c r="X345" s="169">
        <v>45695</v>
      </c>
      <c r="Y345" s="169">
        <v>45695</v>
      </c>
      <c r="Z345" s="169" t="s">
        <v>73</v>
      </c>
      <c r="AA345" s="169">
        <v>45808</v>
      </c>
      <c r="AB345" s="112">
        <f t="shared" si="25"/>
        <v>113</v>
      </c>
      <c r="AC345" s="114">
        <v>0</v>
      </c>
      <c r="AD345" s="277">
        <v>0</v>
      </c>
      <c r="AE345" s="114">
        <v>0</v>
      </c>
      <c r="AF345" s="119" t="s">
        <v>73</v>
      </c>
      <c r="AG345" s="112">
        <f t="shared" si="26"/>
        <v>0</v>
      </c>
      <c r="AH345" s="114">
        <v>0</v>
      </c>
      <c r="AI345" s="118">
        <v>0</v>
      </c>
      <c r="AJ345" s="114" t="s">
        <v>73</v>
      </c>
      <c r="AK345" s="121" t="s">
        <v>73</v>
      </c>
      <c r="AL345" s="114">
        <v>0</v>
      </c>
      <c r="AM345" s="121" t="s">
        <v>73</v>
      </c>
      <c r="AN345" s="121" t="s">
        <v>73</v>
      </c>
      <c r="AO345" s="121" t="s">
        <v>73</v>
      </c>
      <c r="AP345" s="112">
        <f t="shared" si="27"/>
        <v>0</v>
      </c>
      <c r="AQ345" s="112">
        <f>+L345+AD345-AI345</f>
        <v>18800000</v>
      </c>
      <c r="AR345" s="114" t="s">
        <v>65</v>
      </c>
      <c r="AS345" s="118">
        <v>18800000</v>
      </c>
      <c r="AT345" s="114" t="s">
        <v>93</v>
      </c>
      <c r="AU345" s="118">
        <v>0</v>
      </c>
      <c r="AV345" s="122" t="s">
        <v>73</v>
      </c>
      <c r="AW345" s="285">
        <v>9400000</v>
      </c>
      <c r="AX345" s="200">
        <f t="shared" si="28"/>
        <v>9400000</v>
      </c>
      <c r="AY345" s="123">
        <f t="shared" si="29"/>
        <v>0.5</v>
      </c>
      <c r="AZ345" s="124">
        <v>0.5</v>
      </c>
      <c r="BA345" s="122" t="s">
        <v>73</v>
      </c>
      <c r="BB345" s="114" t="s">
        <v>94</v>
      </c>
      <c r="BC345" s="120" t="s">
        <v>2967</v>
      </c>
      <c r="BD345" s="110" t="s">
        <v>65</v>
      </c>
      <c r="BE345" s="110" t="s">
        <v>65</v>
      </c>
    </row>
    <row r="346" spans="2:57" x14ac:dyDescent="0.25">
      <c r="B346" s="110">
        <v>2025</v>
      </c>
      <c r="C346" s="110">
        <v>891780111</v>
      </c>
      <c r="D346" s="110" t="s">
        <v>63</v>
      </c>
      <c r="E346" s="114" t="s">
        <v>2966</v>
      </c>
      <c r="F346" s="114" t="s">
        <v>2965</v>
      </c>
      <c r="G346" s="114">
        <v>0</v>
      </c>
      <c r="H346" s="114" t="s">
        <v>71</v>
      </c>
      <c r="I346" s="110" t="s">
        <v>64</v>
      </c>
      <c r="J346" s="115" t="s">
        <v>81</v>
      </c>
      <c r="K346" s="120" t="s">
        <v>2964</v>
      </c>
      <c r="L346" s="118">
        <v>10600000</v>
      </c>
      <c r="M346" s="110" t="s">
        <v>66</v>
      </c>
      <c r="N346" s="120" t="s">
        <v>2963</v>
      </c>
      <c r="O346" s="120">
        <v>1082941024</v>
      </c>
      <c r="P346" s="114">
        <v>27</v>
      </c>
      <c r="Q346" s="121">
        <v>45670</v>
      </c>
      <c r="R346" s="120">
        <v>2494141000</v>
      </c>
      <c r="S346" s="121">
        <v>45695</v>
      </c>
      <c r="T346" s="118">
        <v>10600000</v>
      </c>
      <c r="U346" s="114" t="s">
        <v>65</v>
      </c>
      <c r="V346" s="118">
        <v>12621405</v>
      </c>
      <c r="W346" s="111" t="s">
        <v>2685</v>
      </c>
      <c r="X346" s="169">
        <v>45695</v>
      </c>
      <c r="Y346" s="169">
        <v>45695</v>
      </c>
      <c r="Z346" s="169" t="s">
        <v>73</v>
      </c>
      <c r="AA346" s="169">
        <v>45808</v>
      </c>
      <c r="AB346" s="112">
        <f t="shared" si="25"/>
        <v>113</v>
      </c>
      <c r="AC346" s="114">
        <v>0</v>
      </c>
      <c r="AD346" s="277">
        <v>0</v>
      </c>
      <c r="AE346" s="114">
        <v>0</v>
      </c>
      <c r="AF346" s="119" t="s">
        <v>73</v>
      </c>
      <c r="AG346" s="112">
        <f t="shared" si="26"/>
        <v>0</v>
      </c>
      <c r="AH346" s="114">
        <v>0</v>
      </c>
      <c r="AI346" s="118">
        <v>0</v>
      </c>
      <c r="AJ346" s="114" t="s">
        <v>73</v>
      </c>
      <c r="AK346" s="121" t="s">
        <v>73</v>
      </c>
      <c r="AL346" s="114">
        <v>0</v>
      </c>
      <c r="AM346" s="121" t="s">
        <v>73</v>
      </c>
      <c r="AN346" s="121" t="s">
        <v>73</v>
      </c>
      <c r="AO346" s="121" t="s">
        <v>73</v>
      </c>
      <c r="AP346" s="112">
        <f t="shared" si="27"/>
        <v>0</v>
      </c>
      <c r="AQ346" s="112">
        <f>+L346+AD346-AI346</f>
        <v>10600000</v>
      </c>
      <c r="AR346" s="114" t="s">
        <v>65</v>
      </c>
      <c r="AS346" s="118">
        <v>10600000</v>
      </c>
      <c r="AT346" s="114" t="s">
        <v>93</v>
      </c>
      <c r="AU346" s="118">
        <v>0</v>
      </c>
      <c r="AV346" s="122" t="s">
        <v>73</v>
      </c>
      <c r="AW346" s="285">
        <v>5300000</v>
      </c>
      <c r="AX346" s="200">
        <f t="shared" si="28"/>
        <v>5300000</v>
      </c>
      <c r="AY346" s="123">
        <f t="shared" si="29"/>
        <v>0.5</v>
      </c>
      <c r="AZ346" s="124">
        <v>0.5</v>
      </c>
      <c r="BA346" s="122" t="s">
        <v>73</v>
      </c>
      <c r="BB346" s="114" t="s">
        <v>94</v>
      </c>
      <c r="BC346" s="120" t="s">
        <v>2962</v>
      </c>
      <c r="BD346" s="110" t="s">
        <v>65</v>
      </c>
      <c r="BE346" s="110" t="s">
        <v>65</v>
      </c>
    </row>
    <row r="347" spans="2:57" x14ac:dyDescent="0.25">
      <c r="B347" s="110">
        <v>2025</v>
      </c>
      <c r="C347" s="110">
        <v>891780111</v>
      </c>
      <c r="D347" s="110" t="s">
        <v>63</v>
      </c>
      <c r="E347" s="114" t="s">
        <v>2961</v>
      </c>
      <c r="F347" s="114" t="s">
        <v>2960</v>
      </c>
      <c r="G347" s="114">
        <v>0</v>
      </c>
      <c r="H347" s="114" t="s">
        <v>71</v>
      </c>
      <c r="I347" s="110" t="s">
        <v>64</v>
      </c>
      <c r="J347" s="115" t="s">
        <v>81</v>
      </c>
      <c r="K347" s="120" t="s">
        <v>2959</v>
      </c>
      <c r="L347" s="118">
        <v>13888000</v>
      </c>
      <c r="M347" s="110" t="s">
        <v>66</v>
      </c>
      <c r="N347" s="120" t="s">
        <v>2958</v>
      </c>
      <c r="O347" s="120">
        <v>1081820476</v>
      </c>
      <c r="P347" s="114">
        <v>28</v>
      </c>
      <c r="Q347" s="121">
        <v>45670</v>
      </c>
      <c r="R347" s="120">
        <v>5573604000</v>
      </c>
      <c r="S347" s="121">
        <v>45695</v>
      </c>
      <c r="T347" s="118">
        <v>13888000</v>
      </c>
      <c r="U347" s="114" t="s">
        <v>65</v>
      </c>
      <c r="V347" s="118">
        <v>1192791759</v>
      </c>
      <c r="W347" s="111" t="s">
        <v>1534</v>
      </c>
      <c r="X347" s="169">
        <v>45695</v>
      </c>
      <c r="Y347" s="169">
        <v>45695</v>
      </c>
      <c r="Z347" s="169" t="s">
        <v>73</v>
      </c>
      <c r="AA347" s="169">
        <v>45808</v>
      </c>
      <c r="AB347" s="112">
        <f t="shared" si="25"/>
        <v>113</v>
      </c>
      <c r="AC347" s="114">
        <v>0</v>
      </c>
      <c r="AD347" s="277">
        <v>0</v>
      </c>
      <c r="AE347" s="114">
        <v>0</v>
      </c>
      <c r="AF347" s="119" t="s">
        <v>73</v>
      </c>
      <c r="AG347" s="112">
        <f t="shared" si="26"/>
        <v>0</v>
      </c>
      <c r="AH347" s="114">
        <v>0</v>
      </c>
      <c r="AI347" s="118">
        <v>0</v>
      </c>
      <c r="AJ347" s="114" t="s">
        <v>73</v>
      </c>
      <c r="AK347" s="121" t="s">
        <v>73</v>
      </c>
      <c r="AL347" s="114">
        <v>0</v>
      </c>
      <c r="AM347" s="121" t="s">
        <v>73</v>
      </c>
      <c r="AN347" s="121" t="s">
        <v>73</v>
      </c>
      <c r="AO347" s="121" t="s">
        <v>73</v>
      </c>
      <c r="AP347" s="112">
        <f t="shared" si="27"/>
        <v>0</v>
      </c>
      <c r="AQ347" s="112">
        <f>+L347+AD347-AI347</f>
        <v>13888000</v>
      </c>
      <c r="AR347" s="114" t="s">
        <v>65</v>
      </c>
      <c r="AS347" s="118">
        <v>13888000</v>
      </c>
      <c r="AT347" s="114" t="s">
        <v>93</v>
      </c>
      <c r="AU347" s="118">
        <v>0</v>
      </c>
      <c r="AV347" s="122" t="s">
        <v>73</v>
      </c>
      <c r="AW347" s="285">
        <v>6944000</v>
      </c>
      <c r="AX347" s="200">
        <f t="shared" si="28"/>
        <v>6944000</v>
      </c>
      <c r="AY347" s="123">
        <f t="shared" si="29"/>
        <v>0.5</v>
      </c>
      <c r="AZ347" s="124">
        <v>0.5</v>
      </c>
      <c r="BA347" s="122" t="s">
        <v>73</v>
      </c>
      <c r="BB347" s="114" t="s">
        <v>94</v>
      </c>
      <c r="BC347" s="120" t="s">
        <v>2957</v>
      </c>
      <c r="BD347" s="110" t="s">
        <v>65</v>
      </c>
      <c r="BE347" s="110" t="s">
        <v>65</v>
      </c>
    </row>
    <row r="348" spans="2:57" x14ac:dyDescent="0.25">
      <c r="B348" s="110">
        <v>2025</v>
      </c>
      <c r="C348" s="110">
        <v>891780111</v>
      </c>
      <c r="D348" s="110" t="s">
        <v>63</v>
      </c>
      <c r="E348" s="114" t="s">
        <v>2956</v>
      </c>
      <c r="F348" s="114" t="s">
        <v>2955</v>
      </c>
      <c r="G348" s="114">
        <v>0</v>
      </c>
      <c r="H348" s="114" t="s">
        <v>71</v>
      </c>
      <c r="I348" s="110" t="s">
        <v>64</v>
      </c>
      <c r="J348" s="115" t="s">
        <v>81</v>
      </c>
      <c r="K348" s="120" t="s">
        <v>2954</v>
      </c>
      <c r="L348" s="118">
        <v>13888000</v>
      </c>
      <c r="M348" s="110" t="s">
        <v>66</v>
      </c>
      <c r="N348" s="120" t="s">
        <v>2953</v>
      </c>
      <c r="O348" s="120">
        <v>1084739561</v>
      </c>
      <c r="P348" s="114">
        <v>28</v>
      </c>
      <c r="Q348" s="121">
        <v>45670</v>
      </c>
      <c r="R348" s="120">
        <v>5573604000</v>
      </c>
      <c r="S348" s="121">
        <v>45695</v>
      </c>
      <c r="T348" s="118">
        <v>13888000</v>
      </c>
      <c r="U348" s="114" t="s">
        <v>65</v>
      </c>
      <c r="V348" s="118">
        <v>1192791759</v>
      </c>
      <c r="W348" s="111" t="s">
        <v>1534</v>
      </c>
      <c r="X348" s="169">
        <v>45695</v>
      </c>
      <c r="Y348" s="169">
        <v>45695</v>
      </c>
      <c r="Z348" s="169" t="s">
        <v>73</v>
      </c>
      <c r="AA348" s="169">
        <v>45808</v>
      </c>
      <c r="AB348" s="112">
        <f t="shared" si="25"/>
        <v>113</v>
      </c>
      <c r="AC348" s="114">
        <v>0</v>
      </c>
      <c r="AD348" s="277">
        <v>0</v>
      </c>
      <c r="AE348" s="114">
        <v>0</v>
      </c>
      <c r="AF348" s="119" t="s">
        <v>73</v>
      </c>
      <c r="AG348" s="112">
        <f t="shared" si="26"/>
        <v>0</v>
      </c>
      <c r="AH348" s="114">
        <v>0</v>
      </c>
      <c r="AI348" s="118">
        <v>0</v>
      </c>
      <c r="AJ348" s="114" t="s">
        <v>73</v>
      </c>
      <c r="AK348" s="121" t="s">
        <v>73</v>
      </c>
      <c r="AL348" s="114">
        <v>0</v>
      </c>
      <c r="AM348" s="121" t="s">
        <v>73</v>
      </c>
      <c r="AN348" s="121" t="s">
        <v>73</v>
      </c>
      <c r="AO348" s="121" t="s">
        <v>73</v>
      </c>
      <c r="AP348" s="112">
        <f t="shared" si="27"/>
        <v>0</v>
      </c>
      <c r="AQ348" s="112">
        <f>+L348+AD348-AI348</f>
        <v>13888000</v>
      </c>
      <c r="AR348" s="114" t="s">
        <v>65</v>
      </c>
      <c r="AS348" s="118">
        <v>13888000</v>
      </c>
      <c r="AT348" s="114" t="s">
        <v>93</v>
      </c>
      <c r="AU348" s="118">
        <v>0</v>
      </c>
      <c r="AV348" s="122" t="s">
        <v>73</v>
      </c>
      <c r="AW348" s="285">
        <v>6944000</v>
      </c>
      <c r="AX348" s="200">
        <f t="shared" si="28"/>
        <v>6944000</v>
      </c>
      <c r="AY348" s="123">
        <f t="shared" si="29"/>
        <v>0.5</v>
      </c>
      <c r="AZ348" s="124">
        <v>0.5</v>
      </c>
      <c r="BA348" s="122" t="s">
        <v>73</v>
      </c>
      <c r="BB348" s="114" t="s">
        <v>94</v>
      </c>
      <c r="BC348" s="120" t="s">
        <v>2952</v>
      </c>
      <c r="BD348" s="110" t="s">
        <v>65</v>
      </c>
      <c r="BE348" s="110" t="s">
        <v>65</v>
      </c>
    </row>
    <row r="349" spans="2:57" x14ac:dyDescent="0.25">
      <c r="B349" s="110">
        <v>2025</v>
      </c>
      <c r="C349" s="110">
        <v>891780111</v>
      </c>
      <c r="D349" s="110" t="s">
        <v>63</v>
      </c>
      <c r="E349" s="114" t="s">
        <v>2951</v>
      </c>
      <c r="F349" s="114" t="s">
        <v>2950</v>
      </c>
      <c r="G349" s="114">
        <v>0</v>
      </c>
      <c r="H349" s="114" t="s">
        <v>71</v>
      </c>
      <c r="I349" s="110" t="s">
        <v>64</v>
      </c>
      <c r="J349" s="115" t="s">
        <v>81</v>
      </c>
      <c r="K349" s="120" t="s">
        <v>2949</v>
      </c>
      <c r="L349" s="118">
        <v>13888000</v>
      </c>
      <c r="M349" s="110" t="s">
        <v>66</v>
      </c>
      <c r="N349" s="120" t="s">
        <v>2948</v>
      </c>
      <c r="O349" s="120">
        <v>1082961732</v>
      </c>
      <c r="P349" s="114">
        <v>28</v>
      </c>
      <c r="Q349" s="121">
        <v>45670</v>
      </c>
      <c r="R349" s="120">
        <v>5573604000</v>
      </c>
      <c r="S349" s="121">
        <v>45695</v>
      </c>
      <c r="T349" s="118">
        <v>13888000</v>
      </c>
      <c r="U349" s="114" t="s">
        <v>65</v>
      </c>
      <c r="V349" s="118">
        <v>1082868728</v>
      </c>
      <c r="W349" s="111" t="s">
        <v>1484</v>
      </c>
      <c r="X349" s="169">
        <v>45695</v>
      </c>
      <c r="Y349" s="169">
        <v>45695</v>
      </c>
      <c r="Z349" s="169" t="s">
        <v>73</v>
      </c>
      <c r="AA349" s="169">
        <v>45808</v>
      </c>
      <c r="AB349" s="112">
        <f t="shared" si="25"/>
        <v>113</v>
      </c>
      <c r="AC349" s="114">
        <v>0</v>
      </c>
      <c r="AD349" s="277">
        <v>0</v>
      </c>
      <c r="AE349" s="114">
        <v>0</v>
      </c>
      <c r="AF349" s="119" t="s">
        <v>73</v>
      </c>
      <c r="AG349" s="112">
        <f t="shared" si="26"/>
        <v>0</v>
      </c>
      <c r="AH349" s="114">
        <v>0</v>
      </c>
      <c r="AI349" s="118">
        <v>0</v>
      </c>
      <c r="AJ349" s="114" t="s">
        <v>73</v>
      </c>
      <c r="AK349" s="121" t="s">
        <v>73</v>
      </c>
      <c r="AL349" s="114">
        <v>0</v>
      </c>
      <c r="AM349" s="121" t="s">
        <v>73</v>
      </c>
      <c r="AN349" s="121" t="s">
        <v>73</v>
      </c>
      <c r="AO349" s="121" t="s">
        <v>73</v>
      </c>
      <c r="AP349" s="112">
        <f t="shared" si="27"/>
        <v>0</v>
      </c>
      <c r="AQ349" s="112">
        <f>+L349+AD349-AI349</f>
        <v>13888000</v>
      </c>
      <c r="AR349" s="114" t="s">
        <v>65</v>
      </c>
      <c r="AS349" s="118">
        <v>13888000</v>
      </c>
      <c r="AT349" s="114" t="s">
        <v>93</v>
      </c>
      <c r="AU349" s="118">
        <v>0</v>
      </c>
      <c r="AV349" s="122" t="s">
        <v>73</v>
      </c>
      <c r="AW349" s="285">
        <v>6944000</v>
      </c>
      <c r="AX349" s="200">
        <f t="shared" si="28"/>
        <v>6944000</v>
      </c>
      <c r="AY349" s="123">
        <f t="shared" si="29"/>
        <v>0.5</v>
      </c>
      <c r="AZ349" s="124">
        <v>0.5</v>
      </c>
      <c r="BA349" s="122" t="s">
        <v>73</v>
      </c>
      <c r="BB349" s="114" t="s">
        <v>94</v>
      </c>
      <c r="BC349" s="120" t="s">
        <v>2947</v>
      </c>
      <c r="BD349" s="110" t="s">
        <v>65</v>
      </c>
      <c r="BE349" s="110" t="s">
        <v>65</v>
      </c>
    </row>
    <row r="350" spans="2:57" x14ac:dyDescent="0.25">
      <c r="B350" s="110">
        <v>2025</v>
      </c>
      <c r="C350" s="110">
        <v>891780111</v>
      </c>
      <c r="D350" s="110" t="s">
        <v>63</v>
      </c>
      <c r="E350" s="114" t="s">
        <v>2946</v>
      </c>
      <c r="F350" s="114" t="s">
        <v>2945</v>
      </c>
      <c r="G350" s="114">
        <v>0</v>
      </c>
      <c r="H350" s="114" t="s">
        <v>71</v>
      </c>
      <c r="I350" s="110" t="s">
        <v>64</v>
      </c>
      <c r="J350" s="115" t="s">
        <v>81</v>
      </c>
      <c r="K350" s="120" t="s">
        <v>2944</v>
      </c>
      <c r="L350" s="118">
        <v>13888000</v>
      </c>
      <c r="M350" s="110" t="s">
        <v>66</v>
      </c>
      <c r="N350" s="120" t="s">
        <v>2943</v>
      </c>
      <c r="O350" s="120">
        <v>57463967</v>
      </c>
      <c r="P350" s="114">
        <v>28</v>
      </c>
      <c r="Q350" s="121">
        <v>45670</v>
      </c>
      <c r="R350" s="120">
        <v>5573604000</v>
      </c>
      <c r="S350" s="121">
        <v>45695</v>
      </c>
      <c r="T350" s="118">
        <v>13888000</v>
      </c>
      <c r="U350" s="114" t="s">
        <v>65</v>
      </c>
      <c r="V350" s="118">
        <v>7601831</v>
      </c>
      <c r="W350" s="111" t="s">
        <v>2850</v>
      </c>
      <c r="X350" s="169">
        <v>45695</v>
      </c>
      <c r="Y350" s="169">
        <v>45695</v>
      </c>
      <c r="Z350" s="169" t="s">
        <v>73</v>
      </c>
      <c r="AA350" s="169">
        <v>45808</v>
      </c>
      <c r="AB350" s="112">
        <f t="shared" si="25"/>
        <v>113</v>
      </c>
      <c r="AC350" s="114">
        <v>0</v>
      </c>
      <c r="AD350" s="277">
        <v>0</v>
      </c>
      <c r="AE350" s="114">
        <v>0</v>
      </c>
      <c r="AF350" s="119" t="s">
        <v>73</v>
      </c>
      <c r="AG350" s="112">
        <f t="shared" si="26"/>
        <v>0</v>
      </c>
      <c r="AH350" s="114">
        <v>0</v>
      </c>
      <c r="AI350" s="118">
        <v>0</v>
      </c>
      <c r="AJ350" s="114" t="s">
        <v>73</v>
      </c>
      <c r="AK350" s="121" t="s">
        <v>73</v>
      </c>
      <c r="AL350" s="114">
        <v>0</v>
      </c>
      <c r="AM350" s="121" t="s">
        <v>73</v>
      </c>
      <c r="AN350" s="121" t="s">
        <v>73</v>
      </c>
      <c r="AO350" s="121" t="s">
        <v>73</v>
      </c>
      <c r="AP350" s="112">
        <f t="shared" si="27"/>
        <v>0</v>
      </c>
      <c r="AQ350" s="112">
        <f>+L350+AD350-AI350</f>
        <v>13888000</v>
      </c>
      <c r="AR350" s="114" t="s">
        <v>65</v>
      </c>
      <c r="AS350" s="118">
        <v>13888000</v>
      </c>
      <c r="AT350" s="114" t="s">
        <v>93</v>
      </c>
      <c r="AU350" s="118">
        <v>0</v>
      </c>
      <c r="AV350" s="122" t="s">
        <v>73</v>
      </c>
      <c r="AW350" s="285">
        <v>6944000</v>
      </c>
      <c r="AX350" s="200">
        <f t="shared" si="28"/>
        <v>6944000</v>
      </c>
      <c r="AY350" s="123">
        <f t="shared" si="29"/>
        <v>0.5</v>
      </c>
      <c r="AZ350" s="124">
        <v>0.5</v>
      </c>
      <c r="BA350" s="122" t="s">
        <v>73</v>
      </c>
      <c r="BB350" s="114" t="s">
        <v>94</v>
      </c>
      <c r="BC350" s="120" t="s">
        <v>2942</v>
      </c>
      <c r="BD350" s="110" t="s">
        <v>65</v>
      </c>
      <c r="BE350" s="110" t="s">
        <v>65</v>
      </c>
    </row>
    <row r="351" spans="2:57" x14ac:dyDescent="0.25">
      <c r="B351" s="110">
        <v>2025</v>
      </c>
      <c r="C351" s="110">
        <v>891780111</v>
      </c>
      <c r="D351" s="110" t="s">
        <v>63</v>
      </c>
      <c r="E351" s="114" t="s">
        <v>2941</v>
      </c>
      <c r="F351" s="114" t="s">
        <v>2940</v>
      </c>
      <c r="G351" s="114">
        <v>0</v>
      </c>
      <c r="H351" s="114" t="s">
        <v>71</v>
      </c>
      <c r="I351" s="110" t="s">
        <v>64</v>
      </c>
      <c r="J351" s="115" t="s">
        <v>81</v>
      </c>
      <c r="K351" s="120" t="s">
        <v>2939</v>
      </c>
      <c r="L351" s="118">
        <v>13781200</v>
      </c>
      <c r="M351" s="110" t="s">
        <v>66</v>
      </c>
      <c r="N351" s="120" t="s">
        <v>2938</v>
      </c>
      <c r="O351" s="120">
        <v>1085108045</v>
      </c>
      <c r="P351" s="114">
        <v>28</v>
      </c>
      <c r="Q351" s="121">
        <v>45670</v>
      </c>
      <c r="R351" s="120">
        <v>5573604000</v>
      </c>
      <c r="S351" s="121">
        <v>45695</v>
      </c>
      <c r="T351" s="118">
        <v>13781200</v>
      </c>
      <c r="U351" s="114" t="s">
        <v>65</v>
      </c>
      <c r="V351" s="118">
        <v>57461216</v>
      </c>
      <c r="W351" s="111" t="s">
        <v>2193</v>
      </c>
      <c r="X351" s="169">
        <v>45695</v>
      </c>
      <c r="Y351" s="169">
        <v>45695</v>
      </c>
      <c r="Z351" s="169" t="s">
        <v>73</v>
      </c>
      <c r="AA351" s="169">
        <v>45808</v>
      </c>
      <c r="AB351" s="112">
        <f t="shared" si="25"/>
        <v>113</v>
      </c>
      <c r="AC351" s="114">
        <v>0</v>
      </c>
      <c r="AD351" s="277">
        <v>0</v>
      </c>
      <c r="AE351" s="114">
        <v>0</v>
      </c>
      <c r="AF351" s="119" t="s">
        <v>73</v>
      </c>
      <c r="AG351" s="112">
        <f t="shared" si="26"/>
        <v>0</v>
      </c>
      <c r="AH351" s="114">
        <v>0</v>
      </c>
      <c r="AI351" s="118">
        <v>0</v>
      </c>
      <c r="AJ351" s="114" t="s">
        <v>73</v>
      </c>
      <c r="AK351" s="121" t="s">
        <v>73</v>
      </c>
      <c r="AL351" s="114">
        <v>0</v>
      </c>
      <c r="AM351" s="121" t="s">
        <v>73</v>
      </c>
      <c r="AN351" s="121" t="s">
        <v>73</v>
      </c>
      <c r="AO351" s="121" t="s">
        <v>73</v>
      </c>
      <c r="AP351" s="112">
        <f t="shared" si="27"/>
        <v>0</v>
      </c>
      <c r="AQ351" s="112">
        <f>+L351+AD351-AI351</f>
        <v>13781200</v>
      </c>
      <c r="AR351" s="114" t="s">
        <v>65</v>
      </c>
      <c r="AS351" s="118">
        <v>13781200</v>
      </c>
      <c r="AT351" s="114" t="s">
        <v>93</v>
      </c>
      <c r="AU351" s="118">
        <v>0</v>
      </c>
      <c r="AV351" s="122" t="s">
        <v>73</v>
      </c>
      <c r="AW351" s="285">
        <v>7469200</v>
      </c>
      <c r="AX351" s="200">
        <f t="shared" si="28"/>
        <v>6312000</v>
      </c>
      <c r="AY351" s="123">
        <f t="shared" si="29"/>
        <v>0.5419847328244275</v>
      </c>
      <c r="AZ351" s="124">
        <v>0.5419847328244275</v>
      </c>
      <c r="BA351" s="122" t="s">
        <v>73</v>
      </c>
      <c r="BB351" s="114" t="s">
        <v>94</v>
      </c>
      <c r="BC351" s="120" t="s">
        <v>2937</v>
      </c>
      <c r="BD351" s="110" t="s">
        <v>65</v>
      </c>
      <c r="BE351" s="110" t="s">
        <v>65</v>
      </c>
    </row>
    <row r="352" spans="2:57" x14ac:dyDescent="0.25">
      <c r="B352" s="110">
        <v>2025</v>
      </c>
      <c r="C352" s="110">
        <v>891780111</v>
      </c>
      <c r="D352" s="110" t="s">
        <v>63</v>
      </c>
      <c r="E352" s="114" t="s">
        <v>2936</v>
      </c>
      <c r="F352" s="114" t="s">
        <v>2935</v>
      </c>
      <c r="G352" s="114">
        <v>0</v>
      </c>
      <c r="H352" s="114" t="s">
        <v>71</v>
      </c>
      <c r="I352" s="110" t="s">
        <v>64</v>
      </c>
      <c r="J352" s="115" t="s">
        <v>81</v>
      </c>
      <c r="K352" s="120" t="s">
        <v>2934</v>
      </c>
      <c r="L352" s="118">
        <v>11571700</v>
      </c>
      <c r="M352" s="110" t="s">
        <v>66</v>
      </c>
      <c r="N352" s="120" t="s">
        <v>2933</v>
      </c>
      <c r="O352" s="120">
        <v>36695248</v>
      </c>
      <c r="P352" s="114">
        <v>27</v>
      </c>
      <c r="Q352" s="121">
        <v>45670</v>
      </c>
      <c r="R352" s="120">
        <v>2494141000</v>
      </c>
      <c r="S352" s="121">
        <v>45695</v>
      </c>
      <c r="T352" s="118">
        <v>11571700</v>
      </c>
      <c r="U352" s="114" t="s">
        <v>65</v>
      </c>
      <c r="V352" s="118">
        <v>45476408</v>
      </c>
      <c r="W352" s="111" t="s">
        <v>1501</v>
      </c>
      <c r="X352" s="169">
        <v>45695</v>
      </c>
      <c r="Y352" s="169">
        <v>45695</v>
      </c>
      <c r="Z352" s="169" t="s">
        <v>73</v>
      </c>
      <c r="AA352" s="169">
        <v>45808</v>
      </c>
      <c r="AB352" s="112">
        <f t="shared" si="25"/>
        <v>113</v>
      </c>
      <c r="AC352" s="114">
        <v>0</v>
      </c>
      <c r="AD352" s="277">
        <v>0</v>
      </c>
      <c r="AE352" s="114">
        <v>0</v>
      </c>
      <c r="AF352" s="119" t="s">
        <v>73</v>
      </c>
      <c r="AG352" s="112">
        <f t="shared" si="26"/>
        <v>0</v>
      </c>
      <c r="AH352" s="114">
        <v>0</v>
      </c>
      <c r="AI352" s="118">
        <v>0</v>
      </c>
      <c r="AJ352" s="114" t="s">
        <v>73</v>
      </c>
      <c r="AK352" s="121" t="s">
        <v>73</v>
      </c>
      <c r="AL352" s="114">
        <v>0</v>
      </c>
      <c r="AM352" s="121" t="s">
        <v>73</v>
      </c>
      <c r="AN352" s="121" t="s">
        <v>73</v>
      </c>
      <c r="AO352" s="121" t="s">
        <v>73</v>
      </c>
      <c r="AP352" s="112">
        <f t="shared" si="27"/>
        <v>0</v>
      </c>
      <c r="AQ352" s="112">
        <f>+L352+AD352-AI352</f>
        <v>11571700</v>
      </c>
      <c r="AR352" s="114" t="s">
        <v>65</v>
      </c>
      <c r="AS352" s="118">
        <v>11571700</v>
      </c>
      <c r="AT352" s="114" t="s">
        <v>93</v>
      </c>
      <c r="AU352" s="118">
        <v>0</v>
      </c>
      <c r="AV352" s="122" t="s">
        <v>73</v>
      </c>
      <c r="AW352" s="285">
        <v>6271700</v>
      </c>
      <c r="AX352" s="200">
        <f t="shared" si="28"/>
        <v>5300000</v>
      </c>
      <c r="AY352" s="123">
        <f t="shared" si="29"/>
        <v>0.54198605217902296</v>
      </c>
      <c r="AZ352" s="124">
        <v>0.54198605217902296</v>
      </c>
      <c r="BA352" s="122" t="s">
        <v>73</v>
      </c>
      <c r="BB352" s="114" t="s">
        <v>94</v>
      </c>
      <c r="BC352" s="120" t="s">
        <v>2932</v>
      </c>
      <c r="BD352" s="110" t="s">
        <v>65</v>
      </c>
      <c r="BE352" s="110" t="s">
        <v>65</v>
      </c>
    </row>
    <row r="353" spans="2:57" x14ac:dyDescent="0.25">
      <c r="B353" s="110">
        <v>2025</v>
      </c>
      <c r="C353" s="110">
        <v>891780111</v>
      </c>
      <c r="D353" s="110" t="s">
        <v>63</v>
      </c>
      <c r="E353" s="114" t="s">
        <v>2931</v>
      </c>
      <c r="F353" s="114" t="s">
        <v>2930</v>
      </c>
      <c r="G353" s="114">
        <v>0</v>
      </c>
      <c r="H353" s="114" t="s">
        <v>71</v>
      </c>
      <c r="I353" s="110" t="s">
        <v>64</v>
      </c>
      <c r="J353" s="115" t="s">
        <v>81</v>
      </c>
      <c r="K353" s="120" t="s">
        <v>2929</v>
      </c>
      <c r="L353" s="118">
        <v>11483400</v>
      </c>
      <c r="M353" s="110" t="s">
        <v>66</v>
      </c>
      <c r="N353" s="120" t="s">
        <v>2928</v>
      </c>
      <c r="O353" s="120">
        <v>1082971631</v>
      </c>
      <c r="P353" s="114">
        <v>27</v>
      </c>
      <c r="Q353" s="121">
        <v>45670</v>
      </c>
      <c r="R353" s="120">
        <v>2494141000</v>
      </c>
      <c r="S353" s="121">
        <v>45695</v>
      </c>
      <c r="T353" s="118">
        <v>11483400</v>
      </c>
      <c r="U353" s="114" t="s">
        <v>65</v>
      </c>
      <c r="V353" s="118">
        <v>1082868728</v>
      </c>
      <c r="W353" s="111" t="s">
        <v>1484</v>
      </c>
      <c r="X353" s="169">
        <v>45695</v>
      </c>
      <c r="Y353" s="169">
        <v>45695</v>
      </c>
      <c r="Z353" s="169" t="s">
        <v>73</v>
      </c>
      <c r="AA353" s="169">
        <v>45808</v>
      </c>
      <c r="AB353" s="112">
        <f t="shared" si="25"/>
        <v>113</v>
      </c>
      <c r="AC353" s="114">
        <v>0</v>
      </c>
      <c r="AD353" s="277">
        <v>0</v>
      </c>
      <c r="AE353" s="114">
        <v>0</v>
      </c>
      <c r="AF353" s="119" t="s">
        <v>73</v>
      </c>
      <c r="AG353" s="112">
        <f t="shared" si="26"/>
        <v>0</v>
      </c>
      <c r="AH353" s="114">
        <v>0</v>
      </c>
      <c r="AI353" s="118">
        <v>0</v>
      </c>
      <c r="AJ353" s="114" t="s">
        <v>73</v>
      </c>
      <c r="AK353" s="121" t="s">
        <v>73</v>
      </c>
      <c r="AL353" s="114">
        <v>0</v>
      </c>
      <c r="AM353" s="121" t="s">
        <v>73</v>
      </c>
      <c r="AN353" s="121" t="s">
        <v>73</v>
      </c>
      <c r="AO353" s="121" t="s">
        <v>73</v>
      </c>
      <c r="AP353" s="112">
        <f t="shared" si="27"/>
        <v>0</v>
      </c>
      <c r="AQ353" s="112">
        <f>+L353+AD353-AI353</f>
        <v>11483400</v>
      </c>
      <c r="AR353" s="114" t="s">
        <v>65</v>
      </c>
      <c r="AS353" s="118">
        <v>11483400</v>
      </c>
      <c r="AT353" s="114" t="s">
        <v>93</v>
      </c>
      <c r="AU353" s="118">
        <v>0</v>
      </c>
      <c r="AV353" s="122" t="s">
        <v>73</v>
      </c>
      <c r="AW353" s="285">
        <v>6183400</v>
      </c>
      <c r="AX353" s="200">
        <f t="shared" si="28"/>
        <v>5300000</v>
      </c>
      <c r="AY353" s="123">
        <f t="shared" si="29"/>
        <v>0.5384642179145549</v>
      </c>
      <c r="AZ353" s="124">
        <v>0.5384642179145549</v>
      </c>
      <c r="BA353" s="122" t="s">
        <v>73</v>
      </c>
      <c r="BB353" s="114" t="s">
        <v>94</v>
      </c>
      <c r="BC353" s="120" t="s">
        <v>2927</v>
      </c>
      <c r="BD353" s="110" t="s">
        <v>65</v>
      </c>
      <c r="BE353" s="110" t="s">
        <v>65</v>
      </c>
    </row>
    <row r="354" spans="2:57" x14ac:dyDescent="0.25">
      <c r="B354" s="110">
        <v>2025</v>
      </c>
      <c r="C354" s="110">
        <v>891780111</v>
      </c>
      <c r="D354" s="110" t="s">
        <v>63</v>
      </c>
      <c r="E354" s="114" t="s">
        <v>2926</v>
      </c>
      <c r="F354" s="114" t="s">
        <v>2925</v>
      </c>
      <c r="G354" s="114">
        <v>0</v>
      </c>
      <c r="H354" s="114" t="s">
        <v>71</v>
      </c>
      <c r="I354" s="110" t="s">
        <v>64</v>
      </c>
      <c r="J354" s="115" t="s">
        <v>81</v>
      </c>
      <c r="K354" s="120" t="s">
        <v>2924</v>
      </c>
      <c r="L354" s="118">
        <v>13360400</v>
      </c>
      <c r="M354" s="110" t="s">
        <v>66</v>
      </c>
      <c r="N354" s="120" t="s">
        <v>2923</v>
      </c>
      <c r="O354" s="120">
        <v>1004176452</v>
      </c>
      <c r="P354" s="114">
        <v>28</v>
      </c>
      <c r="Q354" s="121">
        <v>45670</v>
      </c>
      <c r="R354" s="120">
        <v>5573604000</v>
      </c>
      <c r="S354" s="121">
        <v>45695</v>
      </c>
      <c r="T354" s="118">
        <v>13360400</v>
      </c>
      <c r="U354" s="114" t="s">
        <v>65</v>
      </c>
      <c r="V354" s="118">
        <v>57461216</v>
      </c>
      <c r="W354" s="111" t="s">
        <v>2193</v>
      </c>
      <c r="X354" s="169">
        <v>45695</v>
      </c>
      <c r="Y354" s="169">
        <v>45695</v>
      </c>
      <c r="Z354" s="169" t="s">
        <v>73</v>
      </c>
      <c r="AA354" s="169">
        <v>45808</v>
      </c>
      <c r="AB354" s="112">
        <f t="shared" si="25"/>
        <v>113</v>
      </c>
      <c r="AC354" s="114">
        <v>0</v>
      </c>
      <c r="AD354" s="277">
        <v>0</v>
      </c>
      <c r="AE354" s="114">
        <v>0</v>
      </c>
      <c r="AF354" s="119" t="s">
        <v>73</v>
      </c>
      <c r="AG354" s="112">
        <f t="shared" si="26"/>
        <v>0</v>
      </c>
      <c r="AH354" s="114">
        <v>0</v>
      </c>
      <c r="AI354" s="118">
        <v>0</v>
      </c>
      <c r="AJ354" s="114" t="s">
        <v>73</v>
      </c>
      <c r="AK354" s="121" t="s">
        <v>73</v>
      </c>
      <c r="AL354" s="114">
        <v>0</v>
      </c>
      <c r="AM354" s="121" t="s">
        <v>73</v>
      </c>
      <c r="AN354" s="121" t="s">
        <v>73</v>
      </c>
      <c r="AO354" s="121" t="s">
        <v>73</v>
      </c>
      <c r="AP354" s="112">
        <f t="shared" si="27"/>
        <v>0</v>
      </c>
      <c r="AQ354" s="112">
        <f>+L354+AD354-AI354</f>
        <v>13360400</v>
      </c>
      <c r="AR354" s="114" t="s">
        <v>65</v>
      </c>
      <c r="AS354" s="118">
        <v>13360400</v>
      </c>
      <c r="AT354" s="114" t="s">
        <v>93</v>
      </c>
      <c r="AU354" s="118">
        <v>0</v>
      </c>
      <c r="AV354" s="122" t="s">
        <v>73</v>
      </c>
      <c r="AW354" s="285">
        <v>7048400</v>
      </c>
      <c r="AX354" s="200">
        <f t="shared" si="28"/>
        <v>6312000</v>
      </c>
      <c r="AY354" s="123">
        <f t="shared" si="29"/>
        <v>0.52755905511811019</v>
      </c>
      <c r="AZ354" s="124">
        <v>0.52755905511811019</v>
      </c>
      <c r="BA354" s="122" t="s">
        <v>73</v>
      </c>
      <c r="BB354" s="114" t="s">
        <v>94</v>
      </c>
      <c r="BC354" s="120" t="s">
        <v>2922</v>
      </c>
      <c r="BD354" s="110" t="s">
        <v>65</v>
      </c>
      <c r="BE354" s="110" t="s">
        <v>65</v>
      </c>
    </row>
    <row r="355" spans="2:57" x14ac:dyDescent="0.25">
      <c r="B355" s="110">
        <v>2025</v>
      </c>
      <c r="C355" s="110">
        <v>891780111</v>
      </c>
      <c r="D355" s="110" t="s">
        <v>63</v>
      </c>
      <c r="E355" s="114" t="s">
        <v>2921</v>
      </c>
      <c r="F355" s="114" t="s">
        <v>2920</v>
      </c>
      <c r="G355" s="114">
        <v>0</v>
      </c>
      <c r="H355" s="114" t="s">
        <v>71</v>
      </c>
      <c r="I355" s="110" t="s">
        <v>64</v>
      </c>
      <c r="J355" s="115" t="s">
        <v>81</v>
      </c>
      <c r="K355" s="120" t="s">
        <v>1766</v>
      </c>
      <c r="L355" s="118">
        <v>20800000</v>
      </c>
      <c r="M355" s="110" t="s">
        <v>66</v>
      </c>
      <c r="N355" s="120" t="s">
        <v>2919</v>
      </c>
      <c r="O355" s="120">
        <v>85451746</v>
      </c>
      <c r="P355" s="114">
        <v>28</v>
      </c>
      <c r="Q355" s="121">
        <v>45670</v>
      </c>
      <c r="R355" s="120">
        <v>5573604000</v>
      </c>
      <c r="S355" s="121">
        <v>45695</v>
      </c>
      <c r="T355" s="118">
        <v>20800000</v>
      </c>
      <c r="U355" s="114" t="s">
        <v>65</v>
      </c>
      <c r="V355" s="118">
        <v>15443332</v>
      </c>
      <c r="W355" s="111" t="s">
        <v>1764</v>
      </c>
      <c r="X355" s="169">
        <v>45695</v>
      </c>
      <c r="Y355" s="169">
        <v>45695</v>
      </c>
      <c r="Z355" s="169" t="s">
        <v>73</v>
      </c>
      <c r="AA355" s="169">
        <v>45808</v>
      </c>
      <c r="AB355" s="112">
        <f t="shared" si="25"/>
        <v>113</v>
      </c>
      <c r="AC355" s="114">
        <v>0</v>
      </c>
      <c r="AD355" s="277">
        <v>0</v>
      </c>
      <c r="AE355" s="114">
        <v>0</v>
      </c>
      <c r="AF355" s="119" t="s">
        <v>73</v>
      </c>
      <c r="AG355" s="112">
        <f t="shared" si="26"/>
        <v>0</v>
      </c>
      <c r="AH355" s="114">
        <v>0</v>
      </c>
      <c r="AI355" s="118">
        <v>0</v>
      </c>
      <c r="AJ355" s="114" t="s">
        <v>73</v>
      </c>
      <c r="AK355" s="121" t="s">
        <v>73</v>
      </c>
      <c r="AL355" s="114">
        <v>0</v>
      </c>
      <c r="AM355" s="121" t="s">
        <v>73</v>
      </c>
      <c r="AN355" s="121" t="s">
        <v>73</v>
      </c>
      <c r="AO355" s="121" t="s">
        <v>73</v>
      </c>
      <c r="AP355" s="112">
        <f t="shared" si="27"/>
        <v>0</v>
      </c>
      <c r="AQ355" s="112">
        <f>+L355+AD355-AI355</f>
        <v>20800000</v>
      </c>
      <c r="AR355" s="114" t="s">
        <v>65</v>
      </c>
      <c r="AS355" s="118">
        <v>20800000</v>
      </c>
      <c r="AT355" s="114" t="s">
        <v>93</v>
      </c>
      <c r="AU355" s="118">
        <v>0</v>
      </c>
      <c r="AV355" s="122" t="s">
        <v>73</v>
      </c>
      <c r="AW355" s="285">
        <v>10400000</v>
      </c>
      <c r="AX355" s="200">
        <f t="shared" si="28"/>
        <v>10400000</v>
      </c>
      <c r="AY355" s="123">
        <f t="shared" si="29"/>
        <v>0.5</v>
      </c>
      <c r="AZ355" s="124">
        <v>0.5</v>
      </c>
      <c r="BA355" s="122" t="s">
        <v>73</v>
      </c>
      <c r="BB355" s="114" t="s">
        <v>94</v>
      </c>
      <c r="BC355" s="120" t="s">
        <v>2918</v>
      </c>
      <c r="BD355" s="110" t="s">
        <v>65</v>
      </c>
      <c r="BE355" s="110" t="s">
        <v>65</v>
      </c>
    </row>
    <row r="356" spans="2:57" x14ac:dyDescent="0.25">
      <c r="B356" s="110">
        <v>2025</v>
      </c>
      <c r="C356" s="110">
        <v>891780111</v>
      </c>
      <c r="D356" s="110" t="s">
        <v>63</v>
      </c>
      <c r="E356" s="114" t="s">
        <v>2917</v>
      </c>
      <c r="F356" s="114" t="s">
        <v>2916</v>
      </c>
      <c r="G356" s="114">
        <v>0</v>
      </c>
      <c r="H356" s="114" t="s">
        <v>71</v>
      </c>
      <c r="I356" s="110" t="s">
        <v>64</v>
      </c>
      <c r="J356" s="115" t="s">
        <v>81</v>
      </c>
      <c r="K356" s="120" t="s">
        <v>1750</v>
      </c>
      <c r="L356" s="118">
        <v>9000000</v>
      </c>
      <c r="M356" s="110" t="s">
        <v>66</v>
      </c>
      <c r="N356" s="120" t="s">
        <v>2915</v>
      </c>
      <c r="O356" s="120">
        <v>1082889469</v>
      </c>
      <c r="P356" s="114">
        <v>27</v>
      </c>
      <c r="Q356" s="121">
        <v>45670</v>
      </c>
      <c r="R356" s="120">
        <v>2494141000</v>
      </c>
      <c r="S356" s="121">
        <v>45695</v>
      </c>
      <c r="T356" s="118">
        <v>9000000</v>
      </c>
      <c r="U356" s="114" t="s">
        <v>65</v>
      </c>
      <c r="V356" s="118">
        <v>7633817</v>
      </c>
      <c r="W356" s="111" t="s">
        <v>1586</v>
      </c>
      <c r="X356" s="169">
        <v>45695</v>
      </c>
      <c r="Y356" s="169">
        <v>45695</v>
      </c>
      <c r="Z356" s="169" t="s">
        <v>73</v>
      </c>
      <c r="AA356" s="169">
        <v>45808</v>
      </c>
      <c r="AB356" s="112">
        <f t="shared" si="25"/>
        <v>113</v>
      </c>
      <c r="AC356" s="114">
        <v>0</v>
      </c>
      <c r="AD356" s="277">
        <v>0</v>
      </c>
      <c r="AE356" s="114">
        <v>0</v>
      </c>
      <c r="AF356" s="119" t="s">
        <v>73</v>
      </c>
      <c r="AG356" s="112">
        <f t="shared" si="26"/>
        <v>0</v>
      </c>
      <c r="AH356" s="114">
        <v>0</v>
      </c>
      <c r="AI356" s="118">
        <v>0</v>
      </c>
      <c r="AJ356" s="114" t="s">
        <v>73</v>
      </c>
      <c r="AK356" s="121" t="s">
        <v>73</v>
      </c>
      <c r="AL356" s="114">
        <v>0</v>
      </c>
      <c r="AM356" s="121" t="s">
        <v>73</v>
      </c>
      <c r="AN356" s="121" t="s">
        <v>73</v>
      </c>
      <c r="AO356" s="121" t="s">
        <v>73</v>
      </c>
      <c r="AP356" s="112">
        <f t="shared" si="27"/>
        <v>0</v>
      </c>
      <c r="AQ356" s="112">
        <f>+L356+AD356-AI356</f>
        <v>9000000</v>
      </c>
      <c r="AR356" s="114" t="s">
        <v>65</v>
      </c>
      <c r="AS356" s="118">
        <v>9000000</v>
      </c>
      <c r="AT356" s="114" t="s">
        <v>93</v>
      </c>
      <c r="AU356" s="118">
        <v>0</v>
      </c>
      <c r="AV356" s="122" t="s">
        <v>73</v>
      </c>
      <c r="AW356" s="285">
        <v>4500000</v>
      </c>
      <c r="AX356" s="200">
        <f t="shared" si="28"/>
        <v>4500000</v>
      </c>
      <c r="AY356" s="123">
        <f t="shared" si="29"/>
        <v>0.5</v>
      </c>
      <c r="AZ356" s="124">
        <v>0.5</v>
      </c>
      <c r="BA356" s="122" t="s">
        <v>73</v>
      </c>
      <c r="BB356" s="114" t="s">
        <v>94</v>
      </c>
      <c r="BC356" s="120" t="s">
        <v>2914</v>
      </c>
      <c r="BD356" s="110" t="s">
        <v>65</v>
      </c>
      <c r="BE356" s="110" t="s">
        <v>65</v>
      </c>
    </row>
    <row r="357" spans="2:57" x14ac:dyDescent="0.25">
      <c r="B357" s="110">
        <v>2025</v>
      </c>
      <c r="C357" s="110">
        <v>891780111</v>
      </c>
      <c r="D357" s="110" t="s">
        <v>63</v>
      </c>
      <c r="E357" s="114" t="s">
        <v>2913</v>
      </c>
      <c r="F357" s="114" t="s">
        <v>2912</v>
      </c>
      <c r="G357" s="114">
        <v>0</v>
      </c>
      <c r="H357" s="114" t="s">
        <v>71</v>
      </c>
      <c r="I357" s="110" t="s">
        <v>64</v>
      </c>
      <c r="J357" s="115" t="s">
        <v>81</v>
      </c>
      <c r="K357" s="120" t="s">
        <v>2911</v>
      </c>
      <c r="L357" s="118">
        <v>12624000</v>
      </c>
      <c r="M357" s="110" t="s">
        <v>66</v>
      </c>
      <c r="N357" s="120" t="s">
        <v>2910</v>
      </c>
      <c r="O357" s="120">
        <v>1045742739</v>
      </c>
      <c r="P357" s="114">
        <v>28</v>
      </c>
      <c r="Q357" s="121">
        <v>45670</v>
      </c>
      <c r="R357" s="120">
        <v>5573604000</v>
      </c>
      <c r="S357" s="121">
        <v>45695</v>
      </c>
      <c r="T357" s="118">
        <v>12624000</v>
      </c>
      <c r="U357" s="114" t="s">
        <v>65</v>
      </c>
      <c r="V357" s="118">
        <v>72175281</v>
      </c>
      <c r="W357" s="111" t="s">
        <v>1562</v>
      </c>
      <c r="X357" s="169">
        <v>45695</v>
      </c>
      <c r="Y357" s="169">
        <v>45695</v>
      </c>
      <c r="Z357" s="169" t="s">
        <v>73</v>
      </c>
      <c r="AA357" s="169">
        <v>45808</v>
      </c>
      <c r="AB357" s="112">
        <f t="shared" si="25"/>
        <v>113</v>
      </c>
      <c r="AC357" s="114">
        <v>0</v>
      </c>
      <c r="AD357" s="277">
        <v>0</v>
      </c>
      <c r="AE357" s="114">
        <v>0</v>
      </c>
      <c r="AF357" s="119" t="s">
        <v>73</v>
      </c>
      <c r="AG357" s="112">
        <f t="shared" si="26"/>
        <v>0</v>
      </c>
      <c r="AH357" s="114">
        <v>0</v>
      </c>
      <c r="AI357" s="118">
        <v>0</v>
      </c>
      <c r="AJ357" s="114" t="s">
        <v>73</v>
      </c>
      <c r="AK357" s="121" t="s">
        <v>73</v>
      </c>
      <c r="AL357" s="114">
        <v>0</v>
      </c>
      <c r="AM357" s="121" t="s">
        <v>73</v>
      </c>
      <c r="AN357" s="121" t="s">
        <v>73</v>
      </c>
      <c r="AO357" s="121" t="s">
        <v>73</v>
      </c>
      <c r="AP357" s="112">
        <f t="shared" si="27"/>
        <v>0</v>
      </c>
      <c r="AQ357" s="112">
        <f>+L357+AD357-AI357</f>
        <v>12624000</v>
      </c>
      <c r="AR357" s="114" t="s">
        <v>65</v>
      </c>
      <c r="AS357" s="118">
        <v>12624000</v>
      </c>
      <c r="AT357" s="114" t="s">
        <v>93</v>
      </c>
      <c r="AU357" s="118">
        <v>0</v>
      </c>
      <c r="AV357" s="122" t="s">
        <v>73</v>
      </c>
      <c r="AW357" s="285">
        <v>6312000</v>
      </c>
      <c r="AX357" s="200">
        <f t="shared" si="28"/>
        <v>6312000</v>
      </c>
      <c r="AY357" s="123">
        <f t="shared" si="29"/>
        <v>0.5</v>
      </c>
      <c r="AZ357" s="124">
        <v>0.5</v>
      </c>
      <c r="BA357" s="122" t="s">
        <v>73</v>
      </c>
      <c r="BB357" s="114" t="s">
        <v>94</v>
      </c>
      <c r="BC357" s="120" t="s">
        <v>2909</v>
      </c>
      <c r="BD357" s="110" t="s">
        <v>65</v>
      </c>
      <c r="BE357" s="110" t="s">
        <v>65</v>
      </c>
    </row>
    <row r="358" spans="2:57" x14ac:dyDescent="0.25">
      <c r="B358" s="110">
        <v>2025</v>
      </c>
      <c r="C358" s="110">
        <v>891780111</v>
      </c>
      <c r="D358" s="110" t="s">
        <v>63</v>
      </c>
      <c r="E358" s="114" t="s">
        <v>2908</v>
      </c>
      <c r="F358" s="114" t="s">
        <v>2907</v>
      </c>
      <c r="G358" s="114">
        <v>0</v>
      </c>
      <c r="H358" s="114" t="s">
        <v>71</v>
      </c>
      <c r="I358" s="110" t="s">
        <v>64</v>
      </c>
      <c r="J358" s="115" t="s">
        <v>81</v>
      </c>
      <c r="K358" s="120" t="s">
        <v>2906</v>
      </c>
      <c r="L358" s="118">
        <v>15148000</v>
      </c>
      <c r="M358" s="110" t="s">
        <v>66</v>
      </c>
      <c r="N358" s="120" t="s">
        <v>2905</v>
      </c>
      <c r="O358" s="120">
        <v>1015460393</v>
      </c>
      <c r="P358" s="114">
        <v>28</v>
      </c>
      <c r="Q358" s="121">
        <v>45670</v>
      </c>
      <c r="R358" s="120">
        <v>5573604000</v>
      </c>
      <c r="S358" s="121">
        <v>45695</v>
      </c>
      <c r="T358" s="118">
        <v>15148000</v>
      </c>
      <c r="U358" s="114" t="s">
        <v>65</v>
      </c>
      <c r="V358" s="118">
        <v>12621405</v>
      </c>
      <c r="W358" s="111" t="s">
        <v>2685</v>
      </c>
      <c r="X358" s="169">
        <v>45695</v>
      </c>
      <c r="Y358" s="169">
        <v>45695</v>
      </c>
      <c r="Z358" s="169" t="s">
        <v>73</v>
      </c>
      <c r="AA358" s="169">
        <v>45808</v>
      </c>
      <c r="AB358" s="112">
        <f t="shared" si="25"/>
        <v>113</v>
      </c>
      <c r="AC358" s="114">
        <v>0</v>
      </c>
      <c r="AD358" s="277">
        <v>0</v>
      </c>
      <c r="AE358" s="114">
        <v>0</v>
      </c>
      <c r="AF358" s="119" t="s">
        <v>73</v>
      </c>
      <c r="AG358" s="112">
        <f t="shared" si="26"/>
        <v>0</v>
      </c>
      <c r="AH358" s="114">
        <v>0</v>
      </c>
      <c r="AI358" s="118">
        <v>0</v>
      </c>
      <c r="AJ358" s="114" t="s">
        <v>73</v>
      </c>
      <c r="AK358" s="121" t="s">
        <v>73</v>
      </c>
      <c r="AL358" s="114">
        <v>0</v>
      </c>
      <c r="AM358" s="121" t="s">
        <v>73</v>
      </c>
      <c r="AN358" s="121" t="s">
        <v>73</v>
      </c>
      <c r="AO358" s="121" t="s">
        <v>73</v>
      </c>
      <c r="AP358" s="112">
        <f t="shared" si="27"/>
        <v>0</v>
      </c>
      <c r="AQ358" s="112">
        <f>+L358+AD358-AI358</f>
        <v>15148000</v>
      </c>
      <c r="AR358" s="114" t="s">
        <v>65</v>
      </c>
      <c r="AS358" s="118">
        <v>15148000</v>
      </c>
      <c r="AT358" s="114" t="s">
        <v>93</v>
      </c>
      <c r="AU358" s="118">
        <v>0</v>
      </c>
      <c r="AV358" s="122" t="s">
        <v>73</v>
      </c>
      <c r="AW358" s="285">
        <v>7574000</v>
      </c>
      <c r="AX358" s="200">
        <f t="shared" si="28"/>
        <v>7574000</v>
      </c>
      <c r="AY358" s="123">
        <f t="shared" si="29"/>
        <v>0.5</v>
      </c>
      <c r="AZ358" s="124">
        <v>0.5</v>
      </c>
      <c r="BA358" s="122" t="s">
        <v>73</v>
      </c>
      <c r="BB358" s="114" t="s">
        <v>94</v>
      </c>
      <c r="BC358" s="120" t="s">
        <v>2904</v>
      </c>
      <c r="BD358" s="110" t="s">
        <v>65</v>
      </c>
      <c r="BE358" s="110" t="s">
        <v>65</v>
      </c>
    </row>
    <row r="359" spans="2:57" x14ac:dyDescent="0.25">
      <c r="B359" s="110">
        <v>2025</v>
      </c>
      <c r="C359" s="110">
        <v>891780111</v>
      </c>
      <c r="D359" s="110" t="s">
        <v>63</v>
      </c>
      <c r="E359" s="114" t="s">
        <v>2903</v>
      </c>
      <c r="F359" s="114" t="s">
        <v>2902</v>
      </c>
      <c r="G359" s="114">
        <v>0</v>
      </c>
      <c r="H359" s="114" t="s">
        <v>71</v>
      </c>
      <c r="I359" s="110" t="s">
        <v>64</v>
      </c>
      <c r="J359" s="115" t="s">
        <v>81</v>
      </c>
      <c r="K359" s="120" t="s">
        <v>2901</v>
      </c>
      <c r="L359" s="118">
        <v>12624000</v>
      </c>
      <c r="M359" s="110" t="s">
        <v>66</v>
      </c>
      <c r="N359" s="120" t="s">
        <v>2900</v>
      </c>
      <c r="O359" s="120">
        <v>1007698184</v>
      </c>
      <c r="P359" s="114">
        <v>28</v>
      </c>
      <c r="Q359" s="121">
        <v>45670</v>
      </c>
      <c r="R359" s="120">
        <v>5573604000</v>
      </c>
      <c r="S359" s="121">
        <v>45695</v>
      </c>
      <c r="T359" s="118">
        <v>12624000</v>
      </c>
      <c r="U359" s="114" t="s">
        <v>65</v>
      </c>
      <c r="V359" s="118">
        <v>72175281</v>
      </c>
      <c r="W359" s="111" t="s">
        <v>1562</v>
      </c>
      <c r="X359" s="169">
        <v>45695</v>
      </c>
      <c r="Y359" s="169">
        <v>45695</v>
      </c>
      <c r="Z359" s="169" t="s">
        <v>73</v>
      </c>
      <c r="AA359" s="169">
        <v>45808</v>
      </c>
      <c r="AB359" s="112">
        <f t="shared" si="25"/>
        <v>113</v>
      </c>
      <c r="AC359" s="114">
        <v>0</v>
      </c>
      <c r="AD359" s="277">
        <v>0</v>
      </c>
      <c r="AE359" s="114">
        <v>0</v>
      </c>
      <c r="AF359" s="119" t="s">
        <v>73</v>
      </c>
      <c r="AG359" s="112">
        <f t="shared" si="26"/>
        <v>0</v>
      </c>
      <c r="AH359" s="114">
        <v>0</v>
      </c>
      <c r="AI359" s="118">
        <v>0</v>
      </c>
      <c r="AJ359" s="114" t="s">
        <v>73</v>
      </c>
      <c r="AK359" s="121" t="s">
        <v>73</v>
      </c>
      <c r="AL359" s="114">
        <v>0</v>
      </c>
      <c r="AM359" s="121" t="s">
        <v>73</v>
      </c>
      <c r="AN359" s="121" t="s">
        <v>73</v>
      </c>
      <c r="AO359" s="121" t="s">
        <v>73</v>
      </c>
      <c r="AP359" s="112">
        <f t="shared" si="27"/>
        <v>0</v>
      </c>
      <c r="AQ359" s="112">
        <f>+L359+AD359-AI359</f>
        <v>12624000</v>
      </c>
      <c r="AR359" s="114" t="s">
        <v>65</v>
      </c>
      <c r="AS359" s="118">
        <v>12624000</v>
      </c>
      <c r="AT359" s="114" t="s">
        <v>93</v>
      </c>
      <c r="AU359" s="118">
        <v>0</v>
      </c>
      <c r="AV359" s="122" t="s">
        <v>73</v>
      </c>
      <c r="AW359" s="285">
        <v>6312000</v>
      </c>
      <c r="AX359" s="200">
        <f t="shared" si="28"/>
        <v>6312000</v>
      </c>
      <c r="AY359" s="123">
        <f t="shared" si="29"/>
        <v>0.5</v>
      </c>
      <c r="AZ359" s="124">
        <v>0.5</v>
      </c>
      <c r="BA359" s="122" t="s">
        <v>73</v>
      </c>
      <c r="BB359" s="114" t="s">
        <v>94</v>
      </c>
      <c r="BC359" s="120" t="s">
        <v>2899</v>
      </c>
      <c r="BD359" s="110" t="s">
        <v>65</v>
      </c>
      <c r="BE359" s="110" t="s">
        <v>65</v>
      </c>
    </row>
    <row r="360" spans="2:57" x14ac:dyDescent="0.25">
      <c r="B360" s="110">
        <v>2025</v>
      </c>
      <c r="C360" s="110">
        <v>891780111</v>
      </c>
      <c r="D360" s="110" t="s">
        <v>63</v>
      </c>
      <c r="E360" s="114" t="s">
        <v>2898</v>
      </c>
      <c r="F360" s="114" t="s">
        <v>2897</v>
      </c>
      <c r="G360" s="114">
        <v>0</v>
      </c>
      <c r="H360" s="114" t="s">
        <v>71</v>
      </c>
      <c r="I360" s="110" t="s">
        <v>64</v>
      </c>
      <c r="J360" s="115" t="s">
        <v>81</v>
      </c>
      <c r="K360" s="120" t="s">
        <v>2896</v>
      </c>
      <c r="L360" s="118">
        <v>11400000</v>
      </c>
      <c r="M360" s="110" t="s">
        <v>66</v>
      </c>
      <c r="N360" s="120" t="s">
        <v>2895</v>
      </c>
      <c r="O360" s="120">
        <v>1004349115</v>
      </c>
      <c r="P360" s="114">
        <v>28</v>
      </c>
      <c r="Q360" s="121">
        <v>45670</v>
      </c>
      <c r="R360" s="120">
        <v>5573604000</v>
      </c>
      <c r="S360" s="121">
        <v>45695</v>
      </c>
      <c r="T360" s="118">
        <v>11400000</v>
      </c>
      <c r="U360" s="114" t="s">
        <v>65</v>
      </c>
      <c r="V360" s="118">
        <v>1098669877</v>
      </c>
      <c r="W360" s="111" t="s">
        <v>2679</v>
      </c>
      <c r="X360" s="169">
        <v>45695</v>
      </c>
      <c r="Y360" s="169">
        <v>45695</v>
      </c>
      <c r="Z360" s="169" t="s">
        <v>73</v>
      </c>
      <c r="AA360" s="169">
        <v>45808</v>
      </c>
      <c r="AB360" s="112">
        <f t="shared" si="25"/>
        <v>113</v>
      </c>
      <c r="AC360" s="114">
        <v>0</v>
      </c>
      <c r="AD360" s="277">
        <v>0</v>
      </c>
      <c r="AE360" s="114">
        <v>0</v>
      </c>
      <c r="AF360" s="119" t="s">
        <v>73</v>
      </c>
      <c r="AG360" s="112">
        <f t="shared" si="26"/>
        <v>0</v>
      </c>
      <c r="AH360" s="114">
        <v>0</v>
      </c>
      <c r="AI360" s="118">
        <v>0</v>
      </c>
      <c r="AJ360" s="114" t="s">
        <v>73</v>
      </c>
      <c r="AK360" s="121" t="s">
        <v>73</v>
      </c>
      <c r="AL360" s="114">
        <v>0</v>
      </c>
      <c r="AM360" s="121" t="s">
        <v>73</v>
      </c>
      <c r="AN360" s="121" t="s">
        <v>73</v>
      </c>
      <c r="AO360" s="121" t="s">
        <v>73</v>
      </c>
      <c r="AP360" s="112">
        <f t="shared" si="27"/>
        <v>0</v>
      </c>
      <c r="AQ360" s="112">
        <f>+L360+AD360-AI360</f>
        <v>11400000</v>
      </c>
      <c r="AR360" s="114" t="s">
        <v>65</v>
      </c>
      <c r="AS360" s="118">
        <v>11400000</v>
      </c>
      <c r="AT360" s="114" t="s">
        <v>93</v>
      </c>
      <c r="AU360" s="118">
        <v>0</v>
      </c>
      <c r="AV360" s="122" t="s">
        <v>73</v>
      </c>
      <c r="AW360" s="285">
        <v>5700000</v>
      </c>
      <c r="AX360" s="200">
        <f t="shared" si="28"/>
        <v>5700000</v>
      </c>
      <c r="AY360" s="123">
        <f t="shared" si="29"/>
        <v>0.5</v>
      </c>
      <c r="AZ360" s="124">
        <v>0.5</v>
      </c>
      <c r="BA360" s="122" t="s">
        <v>73</v>
      </c>
      <c r="BB360" s="114" t="s">
        <v>94</v>
      </c>
      <c r="BC360" s="120" t="s">
        <v>2894</v>
      </c>
      <c r="BD360" s="110" t="s">
        <v>65</v>
      </c>
      <c r="BE360" s="110" t="s">
        <v>65</v>
      </c>
    </row>
    <row r="361" spans="2:57" x14ac:dyDescent="0.25">
      <c r="B361" s="110">
        <v>2025</v>
      </c>
      <c r="C361" s="110">
        <v>891780111</v>
      </c>
      <c r="D361" s="110" t="s">
        <v>63</v>
      </c>
      <c r="E361" s="114" t="s">
        <v>2893</v>
      </c>
      <c r="F361" s="114" t="s">
        <v>2892</v>
      </c>
      <c r="G361" s="114">
        <v>0</v>
      </c>
      <c r="H361" s="114" t="s">
        <v>71</v>
      </c>
      <c r="I361" s="110" t="s">
        <v>64</v>
      </c>
      <c r="J361" s="115" t="s">
        <v>81</v>
      </c>
      <c r="K361" s="120" t="s">
        <v>2891</v>
      </c>
      <c r="L361" s="118">
        <v>20800000</v>
      </c>
      <c r="M361" s="110" t="s">
        <v>66</v>
      </c>
      <c r="N361" s="120" t="s">
        <v>2890</v>
      </c>
      <c r="O361" s="120">
        <v>85154867</v>
      </c>
      <c r="P361" s="114">
        <v>28</v>
      </c>
      <c r="Q361" s="121">
        <v>45670</v>
      </c>
      <c r="R361" s="120">
        <v>5573604000</v>
      </c>
      <c r="S361" s="121">
        <v>45695</v>
      </c>
      <c r="T361" s="118">
        <v>20800000</v>
      </c>
      <c r="U361" s="114" t="s">
        <v>65</v>
      </c>
      <c r="V361" s="118">
        <v>12621405</v>
      </c>
      <c r="W361" s="111" t="s">
        <v>2685</v>
      </c>
      <c r="X361" s="169">
        <v>45695</v>
      </c>
      <c r="Y361" s="169">
        <v>45695</v>
      </c>
      <c r="Z361" s="169" t="s">
        <v>73</v>
      </c>
      <c r="AA361" s="169">
        <v>45808</v>
      </c>
      <c r="AB361" s="112">
        <f t="shared" si="25"/>
        <v>113</v>
      </c>
      <c r="AC361" s="114">
        <v>0</v>
      </c>
      <c r="AD361" s="277">
        <v>0</v>
      </c>
      <c r="AE361" s="114">
        <v>0</v>
      </c>
      <c r="AF361" s="119" t="s">
        <v>73</v>
      </c>
      <c r="AG361" s="112">
        <f t="shared" si="26"/>
        <v>0</v>
      </c>
      <c r="AH361" s="114">
        <v>0</v>
      </c>
      <c r="AI361" s="118">
        <v>0</v>
      </c>
      <c r="AJ361" s="114" t="s">
        <v>73</v>
      </c>
      <c r="AK361" s="121" t="s">
        <v>73</v>
      </c>
      <c r="AL361" s="114">
        <v>0</v>
      </c>
      <c r="AM361" s="121" t="s">
        <v>73</v>
      </c>
      <c r="AN361" s="121" t="s">
        <v>73</v>
      </c>
      <c r="AO361" s="121" t="s">
        <v>73</v>
      </c>
      <c r="AP361" s="112">
        <f t="shared" si="27"/>
        <v>0</v>
      </c>
      <c r="AQ361" s="112">
        <f>+L361+AD361-AI361</f>
        <v>20800000</v>
      </c>
      <c r="AR361" s="114" t="s">
        <v>65</v>
      </c>
      <c r="AS361" s="118">
        <v>20800000</v>
      </c>
      <c r="AT361" s="114" t="s">
        <v>93</v>
      </c>
      <c r="AU361" s="118">
        <v>0</v>
      </c>
      <c r="AV361" s="122" t="s">
        <v>73</v>
      </c>
      <c r="AW361" s="285">
        <v>10400000</v>
      </c>
      <c r="AX361" s="200">
        <f t="shared" si="28"/>
        <v>10400000</v>
      </c>
      <c r="AY361" s="123">
        <f t="shared" si="29"/>
        <v>0.5</v>
      </c>
      <c r="AZ361" s="124">
        <v>0.5</v>
      </c>
      <c r="BA361" s="122" t="s">
        <v>73</v>
      </c>
      <c r="BB361" s="114" t="s">
        <v>94</v>
      </c>
      <c r="BC361" s="120" t="s">
        <v>2889</v>
      </c>
      <c r="BD361" s="110" t="s">
        <v>65</v>
      </c>
      <c r="BE361" s="110" t="s">
        <v>65</v>
      </c>
    </row>
    <row r="362" spans="2:57" x14ac:dyDescent="0.25">
      <c r="B362" s="110">
        <v>2025</v>
      </c>
      <c r="C362" s="110">
        <v>891780111</v>
      </c>
      <c r="D362" s="110" t="s">
        <v>63</v>
      </c>
      <c r="E362" s="114" t="s">
        <v>2888</v>
      </c>
      <c r="F362" s="114" t="s">
        <v>2887</v>
      </c>
      <c r="G362" s="114">
        <v>0</v>
      </c>
      <c r="H362" s="114" t="s">
        <v>71</v>
      </c>
      <c r="I362" s="110" t="s">
        <v>64</v>
      </c>
      <c r="J362" s="115" t="s">
        <v>81</v>
      </c>
      <c r="K362" s="120" t="s">
        <v>2285</v>
      </c>
      <c r="L362" s="118">
        <v>9000000</v>
      </c>
      <c r="M362" s="110" t="s">
        <v>66</v>
      </c>
      <c r="N362" s="120" t="s">
        <v>2886</v>
      </c>
      <c r="O362" s="120">
        <v>1082946193</v>
      </c>
      <c r="P362" s="114">
        <v>27</v>
      </c>
      <c r="Q362" s="121">
        <v>45670</v>
      </c>
      <c r="R362" s="120">
        <v>2494141000</v>
      </c>
      <c r="S362" s="121">
        <v>45695</v>
      </c>
      <c r="T362" s="118">
        <v>9000000</v>
      </c>
      <c r="U362" s="114" t="s">
        <v>65</v>
      </c>
      <c r="V362" s="118">
        <v>85459497</v>
      </c>
      <c r="W362" s="111" t="s">
        <v>1212</v>
      </c>
      <c r="X362" s="169">
        <v>45695</v>
      </c>
      <c r="Y362" s="169">
        <v>45695</v>
      </c>
      <c r="Z362" s="169" t="s">
        <v>73</v>
      </c>
      <c r="AA362" s="169">
        <v>45808</v>
      </c>
      <c r="AB362" s="112">
        <f t="shared" si="25"/>
        <v>113</v>
      </c>
      <c r="AC362" s="114">
        <v>0</v>
      </c>
      <c r="AD362" s="277">
        <v>0</v>
      </c>
      <c r="AE362" s="114">
        <v>0</v>
      </c>
      <c r="AF362" s="119" t="s">
        <v>73</v>
      </c>
      <c r="AG362" s="112">
        <f t="shared" si="26"/>
        <v>0</v>
      </c>
      <c r="AH362" s="114">
        <v>0</v>
      </c>
      <c r="AI362" s="118">
        <v>0</v>
      </c>
      <c r="AJ362" s="114" t="s">
        <v>73</v>
      </c>
      <c r="AK362" s="121" t="s">
        <v>73</v>
      </c>
      <c r="AL362" s="114">
        <v>0</v>
      </c>
      <c r="AM362" s="121" t="s">
        <v>73</v>
      </c>
      <c r="AN362" s="121" t="s">
        <v>73</v>
      </c>
      <c r="AO362" s="121" t="s">
        <v>73</v>
      </c>
      <c r="AP362" s="112">
        <f t="shared" si="27"/>
        <v>0</v>
      </c>
      <c r="AQ362" s="112">
        <f>+L362+AD362-AI362</f>
        <v>9000000</v>
      </c>
      <c r="AR362" s="114" t="s">
        <v>65</v>
      </c>
      <c r="AS362" s="118">
        <v>9000000</v>
      </c>
      <c r="AT362" s="114" t="s">
        <v>93</v>
      </c>
      <c r="AU362" s="118">
        <v>0</v>
      </c>
      <c r="AV362" s="122" t="s">
        <v>73</v>
      </c>
      <c r="AW362" s="285">
        <v>4500000</v>
      </c>
      <c r="AX362" s="200">
        <f t="shared" si="28"/>
        <v>4500000</v>
      </c>
      <c r="AY362" s="123">
        <f t="shared" si="29"/>
        <v>0.5</v>
      </c>
      <c r="AZ362" s="124">
        <v>0.5</v>
      </c>
      <c r="BA362" s="122" t="s">
        <v>73</v>
      </c>
      <c r="BB362" s="114" t="s">
        <v>94</v>
      </c>
      <c r="BC362" s="120" t="s">
        <v>2885</v>
      </c>
      <c r="BD362" s="110" t="s">
        <v>65</v>
      </c>
      <c r="BE362" s="110" t="s">
        <v>65</v>
      </c>
    </row>
    <row r="363" spans="2:57" x14ac:dyDescent="0.25">
      <c r="B363" s="110">
        <v>2025</v>
      </c>
      <c r="C363" s="110">
        <v>891780111</v>
      </c>
      <c r="D363" s="110" t="s">
        <v>63</v>
      </c>
      <c r="E363" s="114" t="s">
        <v>2884</v>
      </c>
      <c r="F363" s="114" t="s">
        <v>2883</v>
      </c>
      <c r="G363" s="114">
        <v>0</v>
      </c>
      <c r="H363" s="114" t="s">
        <v>71</v>
      </c>
      <c r="I363" s="110" t="s">
        <v>64</v>
      </c>
      <c r="J363" s="115" t="s">
        <v>81</v>
      </c>
      <c r="K363" s="120" t="s">
        <v>2882</v>
      </c>
      <c r="L363" s="118">
        <v>17600000</v>
      </c>
      <c r="M363" s="110" t="s">
        <v>66</v>
      </c>
      <c r="N363" s="120" t="s">
        <v>2881</v>
      </c>
      <c r="O363" s="120">
        <v>39057134</v>
      </c>
      <c r="P363" s="114">
        <v>28</v>
      </c>
      <c r="Q363" s="121">
        <v>45670</v>
      </c>
      <c r="R363" s="120">
        <v>5573604000</v>
      </c>
      <c r="S363" s="121">
        <v>45695</v>
      </c>
      <c r="T363" s="118">
        <v>17600000</v>
      </c>
      <c r="U363" s="114" t="s">
        <v>65</v>
      </c>
      <c r="V363" s="118">
        <v>12621405</v>
      </c>
      <c r="W363" s="111" t="s">
        <v>2685</v>
      </c>
      <c r="X363" s="169">
        <v>45695</v>
      </c>
      <c r="Y363" s="169">
        <v>45695</v>
      </c>
      <c r="Z363" s="169" t="s">
        <v>73</v>
      </c>
      <c r="AA363" s="169">
        <v>45808</v>
      </c>
      <c r="AB363" s="112">
        <f t="shared" si="25"/>
        <v>113</v>
      </c>
      <c r="AC363" s="114">
        <v>1</v>
      </c>
      <c r="AD363" s="277">
        <v>3200000</v>
      </c>
      <c r="AE363" s="114">
        <v>0</v>
      </c>
      <c r="AF363" s="119" t="s">
        <v>73</v>
      </c>
      <c r="AG363" s="112">
        <f t="shared" si="26"/>
        <v>0</v>
      </c>
      <c r="AH363" s="114">
        <v>0</v>
      </c>
      <c r="AI363" s="118">
        <v>0</v>
      </c>
      <c r="AJ363" s="114" t="s">
        <v>73</v>
      </c>
      <c r="AK363" s="121" t="s">
        <v>73</v>
      </c>
      <c r="AL363" s="114">
        <v>0</v>
      </c>
      <c r="AM363" s="121" t="s">
        <v>73</v>
      </c>
      <c r="AN363" s="121" t="s">
        <v>73</v>
      </c>
      <c r="AO363" s="121" t="s">
        <v>73</v>
      </c>
      <c r="AP363" s="112">
        <f t="shared" si="27"/>
        <v>0</v>
      </c>
      <c r="AQ363" s="112">
        <f>+L363+AD363-AI363</f>
        <v>20800000</v>
      </c>
      <c r="AR363" s="114" t="s">
        <v>65</v>
      </c>
      <c r="AS363" s="118">
        <v>20800000</v>
      </c>
      <c r="AT363" s="114" t="s">
        <v>93</v>
      </c>
      <c r="AU363" s="118">
        <v>0</v>
      </c>
      <c r="AV363" s="122" t="s">
        <v>73</v>
      </c>
      <c r="AW363" s="285">
        <v>9600000</v>
      </c>
      <c r="AX363" s="200">
        <f t="shared" si="28"/>
        <v>11200000</v>
      </c>
      <c r="AY363" s="123">
        <f t="shared" si="29"/>
        <v>0.46153846153846156</v>
      </c>
      <c r="AZ363" s="124">
        <v>0.46153846153846156</v>
      </c>
      <c r="BA363" s="122" t="s">
        <v>73</v>
      </c>
      <c r="BB363" s="114" t="s">
        <v>94</v>
      </c>
      <c r="BC363" s="120" t="s">
        <v>2880</v>
      </c>
      <c r="BD363" s="110" t="s">
        <v>65</v>
      </c>
      <c r="BE363" s="110" t="s">
        <v>65</v>
      </c>
    </row>
    <row r="364" spans="2:57" x14ac:dyDescent="0.25">
      <c r="B364" s="110">
        <v>2025</v>
      </c>
      <c r="C364" s="110">
        <v>891780111</v>
      </c>
      <c r="D364" s="110" t="s">
        <v>63</v>
      </c>
      <c r="E364" s="114" t="s">
        <v>2879</v>
      </c>
      <c r="F364" s="114" t="s">
        <v>2878</v>
      </c>
      <c r="G364" s="114">
        <v>0</v>
      </c>
      <c r="H364" s="114" t="s">
        <v>71</v>
      </c>
      <c r="I364" s="110" t="s">
        <v>64</v>
      </c>
      <c r="J364" s="115" t="s">
        <v>81</v>
      </c>
      <c r="K364" s="120" t="s">
        <v>2877</v>
      </c>
      <c r="L364" s="118">
        <v>15148000</v>
      </c>
      <c r="M364" s="110" t="s">
        <v>66</v>
      </c>
      <c r="N364" s="120" t="s">
        <v>2876</v>
      </c>
      <c r="O364" s="120">
        <v>57434436</v>
      </c>
      <c r="P364" s="114">
        <v>28</v>
      </c>
      <c r="Q364" s="121">
        <v>45670</v>
      </c>
      <c r="R364" s="120">
        <v>5573604000</v>
      </c>
      <c r="S364" s="121">
        <v>45695</v>
      </c>
      <c r="T364" s="118">
        <v>15148000</v>
      </c>
      <c r="U364" s="114" t="s">
        <v>65</v>
      </c>
      <c r="V364" s="118">
        <v>12621405</v>
      </c>
      <c r="W364" s="111" t="s">
        <v>2685</v>
      </c>
      <c r="X364" s="169">
        <v>45695</v>
      </c>
      <c r="Y364" s="169">
        <v>45695</v>
      </c>
      <c r="Z364" s="169" t="s">
        <v>73</v>
      </c>
      <c r="AA364" s="169">
        <v>45808</v>
      </c>
      <c r="AB364" s="112">
        <f t="shared" si="25"/>
        <v>113</v>
      </c>
      <c r="AC364" s="114">
        <v>0</v>
      </c>
      <c r="AD364" s="277">
        <v>0</v>
      </c>
      <c r="AE364" s="114">
        <v>0</v>
      </c>
      <c r="AF364" s="119" t="s">
        <v>73</v>
      </c>
      <c r="AG364" s="112">
        <f t="shared" si="26"/>
        <v>0</v>
      </c>
      <c r="AH364" s="114">
        <v>0</v>
      </c>
      <c r="AI364" s="118">
        <v>0</v>
      </c>
      <c r="AJ364" s="114" t="s">
        <v>73</v>
      </c>
      <c r="AK364" s="121" t="s">
        <v>73</v>
      </c>
      <c r="AL364" s="114">
        <v>0</v>
      </c>
      <c r="AM364" s="121" t="s">
        <v>73</v>
      </c>
      <c r="AN364" s="121" t="s">
        <v>73</v>
      </c>
      <c r="AO364" s="121" t="s">
        <v>73</v>
      </c>
      <c r="AP364" s="112">
        <f t="shared" si="27"/>
        <v>0</v>
      </c>
      <c r="AQ364" s="112">
        <f>+L364+AD364-AI364</f>
        <v>15148000</v>
      </c>
      <c r="AR364" s="114" t="s">
        <v>65</v>
      </c>
      <c r="AS364" s="118">
        <v>15148000</v>
      </c>
      <c r="AT364" s="114" t="s">
        <v>93</v>
      </c>
      <c r="AU364" s="118">
        <v>0</v>
      </c>
      <c r="AV364" s="122" t="s">
        <v>73</v>
      </c>
      <c r="AW364" s="285">
        <v>7574000</v>
      </c>
      <c r="AX364" s="200">
        <f t="shared" si="28"/>
        <v>7574000</v>
      </c>
      <c r="AY364" s="123">
        <f t="shared" si="29"/>
        <v>0.5</v>
      </c>
      <c r="AZ364" s="124">
        <v>0.5</v>
      </c>
      <c r="BA364" s="122" t="s">
        <v>73</v>
      </c>
      <c r="BB364" s="114" t="s">
        <v>94</v>
      </c>
      <c r="BC364" s="120" t="s">
        <v>2875</v>
      </c>
      <c r="BD364" s="110" t="s">
        <v>65</v>
      </c>
      <c r="BE364" s="110" t="s">
        <v>65</v>
      </c>
    </row>
    <row r="365" spans="2:57" x14ac:dyDescent="0.25">
      <c r="B365" s="110">
        <v>2025</v>
      </c>
      <c r="C365" s="110">
        <v>891780111</v>
      </c>
      <c r="D365" s="110" t="s">
        <v>63</v>
      </c>
      <c r="E365" s="114" t="s">
        <v>2874</v>
      </c>
      <c r="F365" s="114" t="s">
        <v>2873</v>
      </c>
      <c r="G365" s="114">
        <v>0</v>
      </c>
      <c r="H365" s="114" t="s">
        <v>71</v>
      </c>
      <c r="I365" s="110" t="s">
        <v>64</v>
      </c>
      <c r="J365" s="115" t="s">
        <v>81</v>
      </c>
      <c r="K365" s="120" t="s">
        <v>2872</v>
      </c>
      <c r="L365" s="118">
        <v>12624000</v>
      </c>
      <c r="M365" s="110" t="s">
        <v>66</v>
      </c>
      <c r="N365" s="120" t="s">
        <v>2871</v>
      </c>
      <c r="O365" s="120">
        <v>1083030463</v>
      </c>
      <c r="P365" s="114">
        <v>28</v>
      </c>
      <c r="Q365" s="121">
        <v>45670</v>
      </c>
      <c r="R365" s="120">
        <v>5573604000</v>
      </c>
      <c r="S365" s="121">
        <v>45695</v>
      </c>
      <c r="T365" s="118">
        <v>12624000</v>
      </c>
      <c r="U365" s="114" t="s">
        <v>65</v>
      </c>
      <c r="V365" s="118">
        <v>12621405</v>
      </c>
      <c r="W365" s="111" t="s">
        <v>2685</v>
      </c>
      <c r="X365" s="169">
        <v>45695</v>
      </c>
      <c r="Y365" s="169">
        <v>45695</v>
      </c>
      <c r="Z365" s="169" t="s">
        <v>73</v>
      </c>
      <c r="AA365" s="169">
        <v>45808</v>
      </c>
      <c r="AB365" s="112">
        <f t="shared" si="25"/>
        <v>113</v>
      </c>
      <c r="AC365" s="114">
        <v>0</v>
      </c>
      <c r="AD365" s="277">
        <v>0</v>
      </c>
      <c r="AE365" s="114">
        <v>0</v>
      </c>
      <c r="AF365" s="119" t="s">
        <v>73</v>
      </c>
      <c r="AG365" s="112">
        <f t="shared" si="26"/>
        <v>0</v>
      </c>
      <c r="AH365" s="114">
        <v>0</v>
      </c>
      <c r="AI365" s="118">
        <v>0</v>
      </c>
      <c r="AJ365" s="114" t="s">
        <v>73</v>
      </c>
      <c r="AK365" s="121" t="s">
        <v>73</v>
      </c>
      <c r="AL365" s="114">
        <v>0</v>
      </c>
      <c r="AM365" s="121" t="s">
        <v>73</v>
      </c>
      <c r="AN365" s="121" t="s">
        <v>73</v>
      </c>
      <c r="AO365" s="121" t="s">
        <v>73</v>
      </c>
      <c r="AP365" s="112">
        <f t="shared" si="27"/>
        <v>0</v>
      </c>
      <c r="AQ365" s="112">
        <f>+L365+AD365-AI365</f>
        <v>12624000</v>
      </c>
      <c r="AR365" s="114" t="s">
        <v>65</v>
      </c>
      <c r="AS365" s="118">
        <v>12624000</v>
      </c>
      <c r="AT365" s="114" t="s">
        <v>93</v>
      </c>
      <c r="AU365" s="118">
        <v>0</v>
      </c>
      <c r="AV365" s="122" t="s">
        <v>73</v>
      </c>
      <c r="AW365" s="285">
        <v>6312000</v>
      </c>
      <c r="AX365" s="200">
        <f t="shared" si="28"/>
        <v>6312000</v>
      </c>
      <c r="AY365" s="123">
        <f t="shared" si="29"/>
        <v>0.5</v>
      </c>
      <c r="AZ365" s="124">
        <v>0.5</v>
      </c>
      <c r="BA365" s="122" t="s">
        <v>73</v>
      </c>
      <c r="BB365" s="114" t="s">
        <v>94</v>
      </c>
      <c r="BC365" s="120" t="s">
        <v>2870</v>
      </c>
      <c r="BD365" s="110" t="s">
        <v>65</v>
      </c>
      <c r="BE365" s="110" t="s">
        <v>65</v>
      </c>
    </row>
    <row r="366" spans="2:57" x14ac:dyDescent="0.25">
      <c r="B366" s="110">
        <v>2025</v>
      </c>
      <c r="C366" s="110">
        <v>891780111</v>
      </c>
      <c r="D366" s="110" t="s">
        <v>63</v>
      </c>
      <c r="E366" s="114" t="s">
        <v>2869</v>
      </c>
      <c r="F366" s="114" t="s">
        <v>2868</v>
      </c>
      <c r="G366" s="114">
        <v>0</v>
      </c>
      <c r="H366" s="114" t="s">
        <v>71</v>
      </c>
      <c r="I366" s="110" t="s">
        <v>64</v>
      </c>
      <c r="J366" s="115" t="s">
        <v>81</v>
      </c>
      <c r="K366" s="120" t="s">
        <v>2867</v>
      </c>
      <c r="L366" s="118">
        <v>10600000</v>
      </c>
      <c r="M366" s="110" t="s">
        <v>66</v>
      </c>
      <c r="N366" s="120" t="s">
        <v>2866</v>
      </c>
      <c r="O366" s="120">
        <v>1082842812</v>
      </c>
      <c r="P366" s="114">
        <v>27</v>
      </c>
      <c r="Q366" s="121">
        <v>45670</v>
      </c>
      <c r="R366" s="120">
        <v>2494141000</v>
      </c>
      <c r="S366" s="121">
        <v>45695</v>
      </c>
      <c r="T366" s="118">
        <v>10600000</v>
      </c>
      <c r="U366" s="114" t="s">
        <v>65</v>
      </c>
      <c r="V366" s="118">
        <v>1082868728</v>
      </c>
      <c r="W366" s="111" t="s">
        <v>1484</v>
      </c>
      <c r="X366" s="169">
        <v>45695</v>
      </c>
      <c r="Y366" s="169">
        <v>45695</v>
      </c>
      <c r="Z366" s="169" t="s">
        <v>73</v>
      </c>
      <c r="AA366" s="169">
        <v>45808</v>
      </c>
      <c r="AB366" s="112">
        <f t="shared" si="25"/>
        <v>113</v>
      </c>
      <c r="AC366" s="114">
        <v>0</v>
      </c>
      <c r="AD366" s="277">
        <v>0</v>
      </c>
      <c r="AE366" s="114">
        <v>0</v>
      </c>
      <c r="AF366" s="119" t="s">
        <v>73</v>
      </c>
      <c r="AG366" s="112">
        <f t="shared" si="26"/>
        <v>0</v>
      </c>
      <c r="AH366" s="114">
        <v>0</v>
      </c>
      <c r="AI366" s="118">
        <v>0</v>
      </c>
      <c r="AJ366" s="114" t="s">
        <v>73</v>
      </c>
      <c r="AK366" s="121" t="s">
        <v>73</v>
      </c>
      <c r="AL366" s="114">
        <v>0</v>
      </c>
      <c r="AM366" s="121" t="s">
        <v>73</v>
      </c>
      <c r="AN366" s="121" t="s">
        <v>73</v>
      </c>
      <c r="AO366" s="121" t="s">
        <v>73</v>
      </c>
      <c r="AP366" s="112">
        <f t="shared" si="27"/>
        <v>0</v>
      </c>
      <c r="AQ366" s="112">
        <f>+L366+AD366-AI366</f>
        <v>10600000</v>
      </c>
      <c r="AR366" s="114" t="s">
        <v>65</v>
      </c>
      <c r="AS366" s="118">
        <v>10600000</v>
      </c>
      <c r="AT366" s="114" t="s">
        <v>93</v>
      </c>
      <c r="AU366" s="118">
        <v>0</v>
      </c>
      <c r="AV366" s="122" t="s">
        <v>73</v>
      </c>
      <c r="AW366" s="285">
        <v>5300000</v>
      </c>
      <c r="AX366" s="200">
        <f t="shared" si="28"/>
        <v>5300000</v>
      </c>
      <c r="AY366" s="123">
        <f t="shared" si="29"/>
        <v>0.5</v>
      </c>
      <c r="AZ366" s="124">
        <v>0.5</v>
      </c>
      <c r="BA366" s="122" t="s">
        <v>73</v>
      </c>
      <c r="BB366" s="114" t="s">
        <v>94</v>
      </c>
      <c r="BC366" s="120" t="s">
        <v>2865</v>
      </c>
      <c r="BD366" s="110" t="s">
        <v>65</v>
      </c>
      <c r="BE366" s="110" t="s">
        <v>65</v>
      </c>
    </row>
    <row r="367" spans="2:57" x14ac:dyDescent="0.25">
      <c r="B367" s="110">
        <v>2025</v>
      </c>
      <c r="C367" s="110">
        <v>891780111</v>
      </c>
      <c r="D367" s="110" t="s">
        <v>63</v>
      </c>
      <c r="E367" s="114" t="s">
        <v>2864</v>
      </c>
      <c r="F367" s="114" t="s">
        <v>2863</v>
      </c>
      <c r="G367" s="114">
        <v>0</v>
      </c>
      <c r="H367" s="114" t="s">
        <v>71</v>
      </c>
      <c r="I367" s="110" t="s">
        <v>64</v>
      </c>
      <c r="J367" s="115" t="s">
        <v>81</v>
      </c>
      <c r="K367" s="120" t="s">
        <v>2862</v>
      </c>
      <c r="L367" s="118">
        <v>11400000</v>
      </c>
      <c r="M367" s="110" t="s">
        <v>66</v>
      </c>
      <c r="N367" s="120" t="s">
        <v>2861</v>
      </c>
      <c r="O367" s="120">
        <v>1148702081</v>
      </c>
      <c r="P367" s="114">
        <v>28</v>
      </c>
      <c r="Q367" s="121">
        <v>45670</v>
      </c>
      <c r="R367" s="120">
        <v>5573604000</v>
      </c>
      <c r="S367" s="121">
        <v>45695</v>
      </c>
      <c r="T367" s="118">
        <v>11400000</v>
      </c>
      <c r="U367" s="114" t="s">
        <v>65</v>
      </c>
      <c r="V367" s="118">
        <v>36559627</v>
      </c>
      <c r="W367" s="111" t="s">
        <v>1615</v>
      </c>
      <c r="X367" s="169">
        <v>45695</v>
      </c>
      <c r="Y367" s="169">
        <v>45695</v>
      </c>
      <c r="Z367" s="169" t="s">
        <v>73</v>
      </c>
      <c r="AA367" s="169">
        <v>45808</v>
      </c>
      <c r="AB367" s="112">
        <f t="shared" si="25"/>
        <v>113</v>
      </c>
      <c r="AC367" s="114">
        <v>0</v>
      </c>
      <c r="AD367" s="277">
        <v>0</v>
      </c>
      <c r="AE367" s="114">
        <v>0</v>
      </c>
      <c r="AF367" s="119" t="s">
        <v>73</v>
      </c>
      <c r="AG367" s="112">
        <f t="shared" si="26"/>
        <v>0</v>
      </c>
      <c r="AH367" s="114">
        <v>0</v>
      </c>
      <c r="AI367" s="118">
        <v>0</v>
      </c>
      <c r="AJ367" s="114" t="s">
        <v>73</v>
      </c>
      <c r="AK367" s="121" t="s">
        <v>73</v>
      </c>
      <c r="AL367" s="114">
        <v>0</v>
      </c>
      <c r="AM367" s="121" t="s">
        <v>73</v>
      </c>
      <c r="AN367" s="121" t="s">
        <v>73</v>
      </c>
      <c r="AO367" s="121" t="s">
        <v>73</v>
      </c>
      <c r="AP367" s="112">
        <f t="shared" si="27"/>
        <v>0</v>
      </c>
      <c r="AQ367" s="112">
        <f>+L367+AD367-AI367</f>
        <v>11400000</v>
      </c>
      <c r="AR367" s="114" t="s">
        <v>65</v>
      </c>
      <c r="AS367" s="118">
        <v>11400000</v>
      </c>
      <c r="AT367" s="114" t="s">
        <v>93</v>
      </c>
      <c r="AU367" s="118">
        <v>0</v>
      </c>
      <c r="AV367" s="122" t="s">
        <v>73</v>
      </c>
      <c r="AW367" s="285">
        <v>5700000</v>
      </c>
      <c r="AX367" s="200">
        <f t="shared" si="28"/>
        <v>5700000</v>
      </c>
      <c r="AY367" s="123">
        <f t="shared" si="29"/>
        <v>0.5</v>
      </c>
      <c r="AZ367" s="124">
        <v>0.5</v>
      </c>
      <c r="BA367" s="122" t="s">
        <v>73</v>
      </c>
      <c r="BB367" s="114" t="s">
        <v>94</v>
      </c>
      <c r="BC367" s="120" t="s">
        <v>2860</v>
      </c>
      <c r="BD367" s="110" t="s">
        <v>65</v>
      </c>
      <c r="BE367" s="110" t="s">
        <v>65</v>
      </c>
    </row>
    <row r="368" spans="2:57" x14ac:dyDescent="0.25">
      <c r="B368" s="110">
        <v>2025</v>
      </c>
      <c r="C368" s="110">
        <v>891780111</v>
      </c>
      <c r="D368" s="110" t="s">
        <v>63</v>
      </c>
      <c r="E368" s="114" t="s">
        <v>2859</v>
      </c>
      <c r="F368" s="114" t="s">
        <v>2858</v>
      </c>
      <c r="G368" s="114">
        <v>0</v>
      </c>
      <c r="H368" s="114" t="s">
        <v>71</v>
      </c>
      <c r="I368" s="110" t="s">
        <v>64</v>
      </c>
      <c r="J368" s="115" t="s">
        <v>81</v>
      </c>
      <c r="K368" s="120" t="s">
        <v>2857</v>
      </c>
      <c r="L368" s="118">
        <v>10600000</v>
      </c>
      <c r="M368" s="110" t="s">
        <v>66</v>
      </c>
      <c r="N368" s="120" t="s">
        <v>2856</v>
      </c>
      <c r="O368" s="120">
        <v>1082940729</v>
      </c>
      <c r="P368" s="114">
        <v>27</v>
      </c>
      <c r="Q368" s="121">
        <v>45670</v>
      </c>
      <c r="R368" s="120">
        <v>2494141000</v>
      </c>
      <c r="S368" s="121">
        <v>45695</v>
      </c>
      <c r="T368" s="118">
        <v>10600000</v>
      </c>
      <c r="U368" s="114" t="s">
        <v>65</v>
      </c>
      <c r="V368" s="118">
        <v>72175281</v>
      </c>
      <c r="W368" s="111" t="s">
        <v>1562</v>
      </c>
      <c r="X368" s="169">
        <v>45695</v>
      </c>
      <c r="Y368" s="169">
        <v>45695</v>
      </c>
      <c r="Z368" s="169" t="s">
        <v>73</v>
      </c>
      <c r="AA368" s="169">
        <v>45808</v>
      </c>
      <c r="AB368" s="112">
        <f t="shared" si="25"/>
        <v>113</v>
      </c>
      <c r="AC368" s="114">
        <v>0</v>
      </c>
      <c r="AD368" s="277">
        <v>0</v>
      </c>
      <c r="AE368" s="114">
        <v>0</v>
      </c>
      <c r="AF368" s="119" t="s">
        <v>73</v>
      </c>
      <c r="AG368" s="112">
        <f t="shared" si="26"/>
        <v>0</v>
      </c>
      <c r="AH368" s="114">
        <v>0</v>
      </c>
      <c r="AI368" s="118">
        <v>0</v>
      </c>
      <c r="AJ368" s="114" t="s">
        <v>73</v>
      </c>
      <c r="AK368" s="121" t="s">
        <v>73</v>
      </c>
      <c r="AL368" s="114">
        <v>0</v>
      </c>
      <c r="AM368" s="121" t="s">
        <v>73</v>
      </c>
      <c r="AN368" s="121" t="s">
        <v>73</v>
      </c>
      <c r="AO368" s="121" t="s">
        <v>73</v>
      </c>
      <c r="AP368" s="112">
        <f t="shared" si="27"/>
        <v>0</v>
      </c>
      <c r="AQ368" s="112">
        <f>+L368+AD368-AI368</f>
        <v>10600000</v>
      </c>
      <c r="AR368" s="114" t="s">
        <v>65</v>
      </c>
      <c r="AS368" s="118">
        <v>10600000</v>
      </c>
      <c r="AT368" s="114" t="s">
        <v>93</v>
      </c>
      <c r="AU368" s="118">
        <v>0</v>
      </c>
      <c r="AV368" s="122" t="s">
        <v>73</v>
      </c>
      <c r="AW368" s="285">
        <v>5300000</v>
      </c>
      <c r="AX368" s="200">
        <f t="shared" si="28"/>
        <v>5300000</v>
      </c>
      <c r="AY368" s="123">
        <f t="shared" si="29"/>
        <v>0.5</v>
      </c>
      <c r="AZ368" s="124">
        <v>0.5</v>
      </c>
      <c r="BA368" s="122" t="s">
        <v>73</v>
      </c>
      <c r="BB368" s="114" t="s">
        <v>94</v>
      </c>
      <c r="BC368" s="120" t="s">
        <v>2855</v>
      </c>
      <c r="BD368" s="110" t="s">
        <v>65</v>
      </c>
      <c r="BE368" s="110" t="s">
        <v>65</v>
      </c>
    </row>
    <row r="369" spans="2:57" x14ac:dyDescent="0.25">
      <c r="B369" s="110">
        <v>2025</v>
      </c>
      <c r="C369" s="110">
        <v>891780111</v>
      </c>
      <c r="D369" s="110" t="s">
        <v>63</v>
      </c>
      <c r="E369" s="114" t="s">
        <v>2854</v>
      </c>
      <c r="F369" s="114" t="s">
        <v>2853</v>
      </c>
      <c r="G369" s="114">
        <v>0</v>
      </c>
      <c r="H369" s="114" t="s">
        <v>71</v>
      </c>
      <c r="I369" s="110" t="s">
        <v>64</v>
      </c>
      <c r="J369" s="115" t="s">
        <v>81</v>
      </c>
      <c r="K369" s="120" t="s">
        <v>2852</v>
      </c>
      <c r="L369" s="118">
        <v>13888000</v>
      </c>
      <c r="M369" s="110" t="s">
        <v>66</v>
      </c>
      <c r="N369" s="120" t="s">
        <v>2851</v>
      </c>
      <c r="O369" s="120">
        <v>1082915137</v>
      </c>
      <c r="P369" s="114">
        <v>28</v>
      </c>
      <c r="Q369" s="121">
        <v>45670</v>
      </c>
      <c r="R369" s="120">
        <v>5573604000</v>
      </c>
      <c r="S369" s="121">
        <v>45695</v>
      </c>
      <c r="T369" s="118">
        <v>13888000</v>
      </c>
      <c r="U369" s="114" t="s">
        <v>65</v>
      </c>
      <c r="V369" s="118">
        <v>7601831</v>
      </c>
      <c r="W369" s="111" t="s">
        <v>2850</v>
      </c>
      <c r="X369" s="169">
        <v>45695</v>
      </c>
      <c r="Y369" s="169">
        <v>45695</v>
      </c>
      <c r="Z369" s="169" t="s">
        <v>73</v>
      </c>
      <c r="AA369" s="169">
        <v>45808</v>
      </c>
      <c r="AB369" s="112">
        <f t="shared" si="25"/>
        <v>113</v>
      </c>
      <c r="AC369" s="114">
        <v>0</v>
      </c>
      <c r="AD369" s="277">
        <v>0</v>
      </c>
      <c r="AE369" s="114">
        <v>0</v>
      </c>
      <c r="AF369" s="119" t="s">
        <v>73</v>
      </c>
      <c r="AG369" s="112">
        <f t="shared" si="26"/>
        <v>0</v>
      </c>
      <c r="AH369" s="114">
        <v>0</v>
      </c>
      <c r="AI369" s="118">
        <v>0</v>
      </c>
      <c r="AJ369" s="114" t="s">
        <v>73</v>
      </c>
      <c r="AK369" s="121" t="s">
        <v>73</v>
      </c>
      <c r="AL369" s="114">
        <v>0</v>
      </c>
      <c r="AM369" s="121" t="s">
        <v>73</v>
      </c>
      <c r="AN369" s="121" t="s">
        <v>73</v>
      </c>
      <c r="AO369" s="121" t="s">
        <v>73</v>
      </c>
      <c r="AP369" s="112">
        <f t="shared" si="27"/>
        <v>0</v>
      </c>
      <c r="AQ369" s="112">
        <f>+L369+AD369-AI369</f>
        <v>13888000</v>
      </c>
      <c r="AR369" s="114" t="s">
        <v>65</v>
      </c>
      <c r="AS369" s="118">
        <v>13888000</v>
      </c>
      <c r="AT369" s="114" t="s">
        <v>93</v>
      </c>
      <c r="AU369" s="118">
        <v>0</v>
      </c>
      <c r="AV369" s="122" t="s">
        <v>73</v>
      </c>
      <c r="AW369" s="285">
        <v>6944000</v>
      </c>
      <c r="AX369" s="200">
        <f t="shared" si="28"/>
        <v>6944000</v>
      </c>
      <c r="AY369" s="123">
        <f t="shared" si="29"/>
        <v>0.5</v>
      </c>
      <c r="AZ369" s="124">
        <v>0.5</v>
      </c>
      <c r="BA369" s="122" t="s">
        <v>73</v>
      </c>
      <c r="BB369" s="114" t="s">
        <v>94</v>
      </c>
      <c r="BC369" s="120" t="s">
        <v>2849</v>
      </c>
      <c r="BD369" s="110" t="s">
        <v>65</v>
      </c>
      <c r="BE369" s="110" t="s">
        <v>65</v>
      </c>
    </row>
    <row r="370" spans="2:57" x14ac:dyDescent="0.25">
      <c r="B370" s="110">
        <v>2025</v>
      </c>
      <c r="C370" s="110">
        <v>891780111</v>
      </c>
      <c r="D370" s="110" t="s">
        <v>63</v>
      </c>
      <c r="E370" s="114" t="s">
        <v>2848</v>
      </c>
      <c r="F370" s="114" t="s">
        <v>2847</v>
      </c>
      <c r="G370" s="114">
        <v>0</v>
      </c>
      <c r="H370" s="114" t="s">
        <v>71</v>
      </c>
      <c r="I370" s="110" t="s">
        <v>64</v>
      </c>
      <c r="J370" s="115" t="s">
        <v>81</v>
      </c>
      <c r="K370" s="120" t="s">
        <v>2846</v>
      </c>
      <c r="L370" s="118">
        <v>13888000</v>
      </c>
      <c r="M370" s="110" t="s">
        <v>66</v>
      </c>
      <c r="N370" s="120" t="s">
        <v>2845</v>
      </c>
      <c r="O370" s="120">
        <v>84454604</v>
      </c>
      <c r="P370" s="114">
        <v>28</v>
      </c>
      <c r="Q370" s="121">
        <v>45670</v>
      </c>
      <c r="R370" s="120">
        <v>5573604000</v>
      </c>
      <c r="S370" s="121">
        <v>45695</v>
      </c>
      <c r="T370" s="118">
        <v>13888000</v>
      </c>
      <c r="U370" s="114" t="s">
        <v>65</v>
      </c>
      <c r="V370" s="118">
        <v>12548945</v>
      </c>
      <c r="W370" s="111" t="s">
        <v>1917</v>
      </c>
      <c r="X370" s="169">
        <v>45695</v>
      </c>
      <c r="Y370" s="169">
        <v>45695</v>
      </c>
      <c r="Z370" s="169" t="s">
        <v>73</v>
      </c>
      <c r="AA370" s="169">
        <v>45808</v>
      </c>
      <c r="AB370" s="112">
        <f t="shared" si="25"/>
        <v>113</v>
      </c>
      <c r="AC370" s="114">
        <v>0</v>
      </c>
      <c r="AD370" s="277">
        <v>0</v>
      </c>
      <c r="AE370" s="114">
        <v>0</v>
      </c>
      <c r="AF370" s="119" t="s">
        <v>73</v>
      </c>
      <c r="AG370" s="112">
        <f t="shared" si="26"/>
        <v>0</v>
      </c>
      <c r="AH370" s="114">
        <v>1</v>
      </c>
      <c r="AI370" s="118">
        <v>6944000</v>
      </c>
      <c r="AJ370" s="169">
        <v>45747</v>
      </c>
      <c r="AK370" s="169">
        <v>45747</v>
      </c>
      <c r="AL370" s="114">
        <v>0</v>
      </c>
      <c r="AM370" s="121" t="s">
        <v>73</v>
      </c>
      <c r="AN370" s="121" t="s">
        <v>73</v>
      </c>
      <c r="AO370" s="121" t="s">
        <v>73</v>
      </c>
      <c r="AP370" s="112">
        <f t="shared" si="27"/>
        <v>0</v>
      </c>
      <c r="AQ370" s="112">
        <f>+L370+AD370-AI370</f>
        <v>6944000</v>
      </c>
      <c r="AR370" s="114" t="s">
        <v>65</v>
      </c>
      <c r="AS370" s="118">
        <v>13888000</v>
      </c>
      <c r="AT370" s="114" t="s">
        <v>93</v>
      </c>
      <c r="AU370" s="118">
        <v>0</v>
      </c>
      <c r="AV370" s="122" t="s">
        <v>73</v>
      </c>
      <c r="AW370" s="285">
        <v>6944000</v>
      </c>
      <c r="AX370" s="200">
        <f t="shared" si="28"/>
        <v>0</v>
      </c>
      <c r="AY370" s="123">
        <f t="shared" si="29"/>
        <v>1</v>
      </c>
      <c r="AZ370" s="124">
        <v>1</v>
      </c>
      <c r="BA370" s="122" t="s">
        <v>73</v>
      </c>
      <c r="BB370" s="114" t="s">
        <v>344</v>
      </c>
      <c r="BC370" s="120" t="s">
        <v>2844</v>
      </c>
      <c r="BD370" s="110" t="s">
        <v>65</v>
      </c>
      <c r="BE370" s="110" t="s">
        <v>65</v>
      </c>
    </row>
    <row r="371" spans="2:57" x14ac:dyDescent="0.25">
      <c r="B371" s="110">
        <v>2025</v>
      </c>
      <c r="C371" s="110">
        <v>891780111</v>
      </c>
      <c r="D371" s="110" t="s">
        <v>63</v>
      </c>
      <c r="E371" s="114" t="s">
        <v>2843</v>
      </c>
      <c r="F371" s="114" t="s">
        <v>2842</v>
      </c>
      <c r="G371" s="114">
        <v>0</v>
      </c>
      <c r="H371" s="114" t="s">
        <v>71</v>
      </c>
      <c r="I371" s="110" t="s">
        <v>64</v>
      </c>
      <c r="J371" s="115" t="s">
        <v>81</v>
      </c>
      <c r="K371" s="120" t="s">
        <v>2285</v>
      </c>
      <c r="L371" s="118">
        <v>9000000</v>
      </c>
      <c r="M371" s="110" t="s">
        <v>66</v>
      </c>
      <c r="N371" s="120" t="s">
        <v>2841</v>
      </c>
      <c r="O371" s="120">
        <v>1082944952</v>
      </c>
      <c r="P371" s="114">
        <v>27</v>
      </c>
      <c r="Q371" s="121">
        <v>45670</v>
      </c>
      <c r="R371" s="120">
        <v>2494141000</v>
      </c>
      <c r="S371" s="121">
        <v>45695</v>
      </c>
      <c r="T371" s="118">
        <v>9000000</v>
      </c>
      <c r="U371" s="114" t="s">
        <v>65</v>
      </c>
      <c r="V371" s="118">
        <v>85459497</v>
      </c>
      <c r="W371" s="111" t="s">
        <v>1212</v>
      </c>
      <c r="X371" s="169">
        <v>45695</v>
      </c>
      <c r="Y371" s="169">
        <v>45695</v>
      </c>
      <c r="Z371" s="169" t="s">
        <v>73</v>
      </c>
      <c r="AA371" s="169">
        <v>45808</v>
      </c>
      <c r="AB371" s="112">
        <f t="shared" si="25"/>
        <v>113</v>
      </c>
      <c r="AC371" s="114">
        <v>0</v>
      </c>
      <c r="AD371" s="277">
        <v>0</v>
      </c>
      <c r="AE371" s="114">
        <v>0</v>
      </c>
      <c r="AF371" s="119" t="s">
        <v>73</v>
      </c>
      <c r="AG371" s="112">
        <f t="shared" si="26"/>
        <v>0</v>
      </c>
      <c r="AH371" s="114">
        <v>0</v>
      </c>
      <c r="AI371" s="118">
        <v>0</v>
      </c>
      <c r="AJ371" s="114" t="s">
        <v>73</v>
      </c>
      <c r="AK371" s="121" t="s">
        <v>73</v>
      </c>
      <c r="AL371" s="114">
        <v>0</v>
      </c>
      <c r="AM371" s="121" t="s">
        <v>73</v>
      </c>
      <c r="AN371" s="121" t="s">
        <v>73</v>
      </c>
      <c r="AO371" s="121" t="s">
        <v>73</v>
      </c>
      <c r="AP371" s="112">
        <f t="shared" si="27"/>
        <v>0</v>
      </c>
      <c r="AQ371" s="112">
        <f>+L371+AD371-AI371</f>
        <v>9000000</v>
      </c>
      <c r="AR371" s="114" t="s">
        <v>65</v>
      </c>
      <c r="AS371" s="118">
        <v>9000000</v>
      </c>
      <c r="AT371" s="114" t="s">
        <v>93</v>
      </c>
      <c r="AU371" s="118">
        <v>0</v>
      </c>
      <c r="AV371" s="122" t="s">
        <v>73</v>
      </c>
      <c r="AW371" s="285">
        <v>2250000</v>
      </c>
      <c r="AX371" s="200">
        <f t="shared" si="28"/>
        <v>6750000</v>
      </c>
      <c r="AY371" s="123">
        <f t="shared" si="29"/>
        <v>0.25</v>
      </c>
      <c r="AZ371" s="124">
        <v>0.25</v>
      </c>
      <c r="BA371" s="122" t="s">
        <v>73</v>
      </c>
      <c r="BB371" s="114" t="s">
        <v>94</v>
      </c>
      <c r="BC371" s="120" t="s">
        <v>2840</v>
      </c>
      <c r="BD371" s="110" t="s">
        <v>65</v>
      </c>
      <c r="BE371" s="110" t="s">
        <v>65</v>
      </c>
    </row>
    <row r="372" spans="2:57" x14ac:dyDescent="0.25">
      <c r="B372" s="110">
        <v>2025</v>
      </c>
      <c r="C372" s="110">
        <v>891780111</v>
      </c>
      <c r="D372" s="110" t="s">
        <v>63</v>
      </c>
      <c r="E372" s="114" t="s">
        <v>2839</v>
      </c>
      <c r="F372" s="114" t="s">
        <v>2838</v>
      </c>
      <c r="G372" s="114">
        <v>0</v>
      </c>
      <c r="H372" s="114" t="s">
        <v>71</v>
      </c>
      <c r="I372" s="110" t="s">
        <v>64</v>
      </c>
      <c r="J372" s="115" t="s">
        <v>81</v>
      </c>
      <c r="K372" s="120" t="s">
        <v>2837</v>
      </c>
      <c r="L372" s="118">
        <v>12624000</v>
      </c>
      <c r="M372" s="110" t="s">
        <v>66</v>
      </c>
      <c r="N372" s="120" t="s">
        <v>2836</v>
      </c>
      <c r="O372" s="120">
        <v>1004272192</v>
      </c>
      <c r="P372" s="114">
        <v>28</v>
      </c>
      <c r="Q372" s="121">
        <v>45670</v>
      </c>
      <c r="R372" s="120">
        <v>5573604000</v>
      </c>
      <c r="S372" s="121">
        <v>45695</v>
      </c>
      <c r="T372" s="118">
        <v>12624000</v>
      </c>
      <c r="U372" s="114" t="s">
        <v>65</v>
      </c>
      <c r="V372" s="118">
        <v>57461216</v>
      </c>
      <c r="W372" s="111" t="s">
        <v>2193</v>
      </c>
      <c r="X372" s="169">
        <v>45695</v>
      </c>
      <c r="Y372" s="169">
        <v>45695</v>
      </c>
      <c r="Z372" s="169" t="s">
        <v>73</v>
      </c>
      <c r="AA372" s="169">
        <v>45808</v>
      </c>
      <c r="AB372" s="112">
        <f t="shared" si="25"/>
        <v>113</v>
      </c>
      <c r="AC372" s="114">
        <v>0</v>
      </c>
      <c r="AD372" s="277">
        <v>0</v>
      </c>
      <c r="AE372" s="114">
        <v>0</v>
      </c>
      <c r="AF372" s="119" t="s">
        <v>73</v>
      </c>
      <c r="AG372" s="112">
        <f t="shared" si="26"/>
        <v>0</v>
      </c>
      <c r="AH372" s="114">
        <v>0</v>
      </c>
      <c r="AI372" s="118">
        <v>0</v>
      </c>
      <c r="AJ372" s="114" t="s">
        <v>73</v>
      </c>
      <c r="AK372" s="121" t="s">
        <v>73</v>
      </c>
      <c r="AL372" s="114">
        <v>0</v>
      </c>
      <c r="AM372" s="121" t="s">
        <v>73</v>
      </c>
      <c r="AN372" s="121" t="s">
        <v>73</v>
      </c>
      <c r="AO372" s="121" t="s">
        <v>73</v>
      </c>
      <c r="AP372" s="112">
        <f t="shared" si="27"/>
        <v>0</v>
      </c>
      <c r="AQ372" s="112">
        <f>+L372+AD372-AI372</f>
        <v>12624000</v>
      </c>
      <c r="AR372" s="114" t="s">
        <v>65</v>
      </c>
      <c r="AS372" s="118">
        <v>12624000</v>
      </c>
      <c r="AT372" s="114" t="s">
        <v>93</v>
      </c>
      <c r="AU372" s="118">
        <v>0</v>
      </c>
      <c r="AV372" s="122" t="s">
        <v>73</v>
      </c>
      <c r="AW372" s="285">
        <v>6312000</v>
      </c>
      <c r="AX372" s="200">
        <f t="shared" si="28"/>
        <v>6312000</v>
      </c>
      <c r="AY372" s="123">
        <f t="shared" si="29"/>
        <v>0.5</v>
      </c>
      <c r="AZ372" s="124">
        <v>0.5</v>
      </c>
      <c r="BA372" s="122" t="s">
        <v>73</v>
      </c>
      <c r="BB372" s="114" t="s">
        <v>94</v>
      </c>
      <c r="BC372" s="120" t="s">
        <v>2835</v>
      </c>
      <c r="BD372" s="110" t="s">
        <v>65</v>
      </c>
      <c r="BE372" s="110" t="s">
        <v>65</v>
      </c>
    </row>
    <row r="373" spans="2:57" x14ac:dyDescent="0.25">
      <c r="B373" s="110">
        <v>2025</v>
      </c>
      <c r="C373" s="110">
        <v>891780111</v>
      </c>
      <c r="D373" s="110" t="s">
        <v>63</v>
      </c>
      <c r="E373" s="114" t="s">
        <v>2834</v>
      </c>
      <c r="F373" s="114" t="s">
        <v>2833</v>
      </c>
      <c r="G373" s="114">
        <v>0</v>
      </c>
      <c r="H373" s="114" t="s">
        <v>71</v>
      </c>
      <c r="I373" s="110" t="s">
        <v>64</v>
      </c>
      <c r="J373" s="115" t="s">
        <v>81</v>
      </c>
      <c r="K373" s="120" t="s">
        <v>2832</v>
      </c>
      <c r="L373" s="118">
        <v>12624000</v>
      </c>
      <c r="M373" s="110" t="s">
        <v>66</v>
      </c>
      <c r="N373" s="120" t="s">
        <v>2831</v>
      </c>
      <c r="O373" s="120">
        <v>1083553499</v>
      </c>
      <c r="P373" s="114">
        <v>28</v>
      </c>
      <c r="Q373" s="121">
        <v>45670</v>
      </c>
      <c r="R373" s="120">
        <v>5573604000</v>
      </c>
      <c r="S373" s="121">
        <v>45695</v>
      </c>
      <c r="T373" s="118">
        <v>12624000</v>
      </c>
      <c r="U373" s="114" t="s">
        <v>65</v>
      </c>
      <c r="V373" s="118">
        <v>1083003720</v>
      </c>
      <c r="W373" s="111" t="s">
        <v>2830</v>
      </c>
      <c r="X373" s="169">
        <v>45695</v>
      </c>
      <c r="Y373" s="169">
        <v>45695</v>
      </c>
      <c r="Z373" s="169" t="s">
        <v>73</v>
      </c>
      <c r="AA373" s="169">
        <v>45808</v>
      </c>
      <c r="AB373" s="112">
        <f t="shared" si="25"/>
        <v>113</v>
      </c>
      <c r="AC373" s="114">
        <v>0</v>
      </c>
      <c r="AD373" s="277">
        <v>0</v>
      </c>
      <c r="AE373" s="114">
        <v>0</v>
      </c>
      <c r="AF373" s="119" t="s">
        <v>73</v>
      </c>
      <c r="AG373" s="112">
        <f t="shared" si="26"/>
        <v>0</v>
      </c>
      <c r="AH373" s="114">
        <v>0</v>
      </c>
      <c r="AI373" s="118">
        <v>0</v>
      </c>
      <c r="AJ373" s="114" t="s">
        <v>73</v>
      </c>
      <c r="AK373" s="121" t="s">
        <v>73</v>
      </c>
      <c r="AL373" s="114">
        <v>0</v>
      </c>
      <c r="AM373" s="121" t="s">
        <v>73</v>
      </c>
      <c r="AN373" s="121" t="s">
        <v>73</v>
      </c>
      <c r="AO373" s="121" t="s">
        <v>73</v>
      </c>
      <c r="AP373" s="112">
        <f t="shared" si="27"/>
        <v>0</v>
      </c>
      <c r="AQ373" s="112">
        <f>+L373+AD373-AI373</f>
        <v>12624000</v>
      </c>
      <c r="AR373" s="114" t="s">
        <v>65</v>
      </c>
      <c r="AS373" s="118">
        <v>12624000</v>
      </c>
      <c r="AT373" s="114" t="s">
        <v>93</v>
      </c>
      <c r="AU373" s="118">
        <v>0</v>
      </c>
      <c r="AV373" s="122" t="s">
        <v>73</v>
      </c>
      <c r="AW373" s="285">
        <v>6312000</v>
      </c>
      <c r="AX373" s="200">
        <f t="shared" si="28"/>
        <v>6312000</v>
      </c>
      <c r="AY373" s="123">
        <f t="shared" si="29"/>
        <v>0.5</v>
      </c>
      <c r="AZ373" s="124">
        <v>0.5</v>
      </c>
      <c r="BA373" s="122" t="s">
        <v>73</v>
      </c>
      <c r="BB373" s="114" t="s">
        <v>94</v>
      </c>
      <c r="BC373" s="120" t="s">
        <v>2829</v>
      </c>
      <c r="BD373" s="110" t="s">
        <v>65</v>
      </c>
      <c r="BE373" s="110" t="s">
        <v>65</v>
      </c>
    </row>
    <row r="374" spans="2:57" x14ac:dyDescent="0.25">
      <c r="B374" s="110">
        <v>2025</v>
      </c>
      <c r="C374" s="110">
        <v>891780111</v>
      </c>
      <c r="D374" s="110" t="s">
        <v>63</v>
      </c>
      <c r="E374" s="114" t="s">
        <v>2828</v>
      </c>
      <c r="F374" s="114" t="s">
        <v>2827</v>
      </c>
      <c r="G374" s="114">
        <v>0</v>
      </c>
      <c r="H374" s="114" t="s">
        <v>71</v>
      </c>
      <c r="I374" s="110" t="s">
        <v>64</v>
      </c>
      <c r="J374" s="115" t="s">
        <v>81</v>
      </c>
      <c r="K374" s="120" t="s">
        <v>2826</v>
      </c>
      <c r="L374" s="118">
        <v>9000000</v>
      </c>
      <c r="M374" s="110" t="s">
        <v>66</v>
      </c>
      <c r="N374" s="120" t="s">
        <v>2825</v>
      </c>
      <c r="O374" s="120">
        <v>1082950584</v>
      </c>
      <c r="P374" s="114">
        <v>27</v>
      </c>
      <c r="Q374" s="121">
        <v>45670</v>
      </c>
      <c r="R374" s="120">
        <v>2494141000</v>
      </c>
      <c r="S374" s="121">
        <v>45695</v>
      </c>
      <c r="T374" s="118">
        <v>9000000</v>
      </c>
      <c r="U374" s="114" t="s">
        <v>65</v>
      </c>
      <c r="V374" s="118">
        <v>7631392</v>
      </c>
      <c r="W374" s="111" t="s">
        <v>2824</v>
      </c>
      <c r="X374" s="169">
        <v>45695</v>
      </c>
      <c r="Y374" s="169">
        <v>45695</v>
      </c>
      <c r="Z374" s="169" t="s">
        <v>73</v>
      </c>
      <c r="AA374" s="169">
        <v>45808</v>
      </c>
      <c r="AB374" s="112">
        <f t="shared" si="25"/>
        <v>113</v>
      </c>
      <c r="AC374" s="114">
        <v>0</v>
      </c>
      <c r="AD374" s="277">
        <v>0</v>
      </c>
      <c r="AE374" s="114">
        <v>0</v>
      </c>
      <c r="AF374" s="119" t="s">
        <v>73</v>
      </c>
      <c r="AG374" s="112">
        <f t="shared" si="26"/>
        <v>0</v>
      </c>
      <c r="AH374" s="114">
        <v>0</v>
      </c>
      <c r="AI374" s="118">
        <v>0</v>
      </c>
      <c r="AJ374" s="114" t="s">
        <v>73</v>
      </c>
      <c r="AK374" s="121" t="s">
        <v>73</v>
      </c>
      <c r="AL374" s="114">
        <v>1</v>
      </c>
      <c r="AM374" s="121">
        <v>45700</v>
      </c>
      <c r="AN374" s="121">
        <v>45729</v>
      </c>
      <c r="AO374" s="121">
        <v>45830</v>
      </c>
      <c r="AP374" s="112">
        <f t="shared" si="27"/>
        <v>29</v>
      </c>
      <c r="AQ374" s="112">
        <f>+L374+AD374-AI374</f>
        <v>9000000</v>
      </c>
      <c r="AR374" s="114" t="s">
        <v>65</v>
      </c>
      <c r="AS374" s="118">
        <v>9000000</v>
      </c>
      <c r="AT374" s="114" t="s">
        <v>93</v>
      </c>
      <c r="AU374" s="118">
        <v>0</v>
      </c>
      <c r="AV374" s="122" t="s">
        <v>73</v>
      </c>
      <c r="AW374" s="285">
        <v>2175000</v>
      </c>
      <c r="AX374" s="200">
        <f t="shared" si="28"/>
        <v>6825000</v>
      </c>
      <c r="AY374" s="123">
        <f t="shared" si="29"/>
        <v>0.24166666666666667</v>
      </c>
      <c r="AZ374" s="124">
        <v>0.24166666666666667</v>
      </c>
      <c r="BA374" s="122" t="s">
        <v>73</v>
      </c>
      <c r="BB374" s="114" t="s">
        <v>94</v>
      </c>
      <c r="BC374" s="120" t="s">
        <v>2823</v>
      </c>
      <c r="BD374" s="110" t="s">
        <v>65</v>
      </c>
      <c r="BE374" s="110" t="s">
        <v>65</v>
      </c>
    </row>
    <row r="375" spans="2:57" x14ac:dyDescent="0.25">
      <c r="B375" s="110">
        <v>2025</v>
      </c>
      <c r="C375" s="110">
        <v>891780111</v>
      </c>
      <c r="D375" s="110" t="s">
        <v>63</v>
      </c>
      <c r="E375" s="114" t="s">
        <v>2822</v>
      </c>
      <c r="F375" s="114" t="s">
        <v>2821</v>
      </c>
      <c r="G375" s="114">
        <v>0</v>
      </c>
      <c r="H375" s="114" t="s">
        <v>71</v>
      </c>
      <c r="I375" s="110" t="s">
        <v>64</v>
      </c>
      <c r="J375" s="115" t="s">
        <v>81</v>
      </c>
      <c r="K375" s="120" t="s">
        <v>2820</v>
      </c>
      <c r="L375" s="118">
        <v>13888000</v>
      </c>
      <c r="M375" s="110" t="s">
        <v>66</v>
      </c>
      <c r="N375" s="120" t="s">
        <v>2819</v>
      </c>
      <c r="O375" s="120">
        <v>1082945995</v>
      </c>
      <c r="P375" s="114">
        <v>28</v>
      </c>
      <c r="Q375" s="121">
        <v>45670</v>
      </c>
      <c r="R375" s="120">
        <v>5573604000</v>
      </c>
      <c r="S375" s="121">
        <v>45695</v>
      </c>
      <c r="T375" s="118">
        <v>13888000</v>
      </c>
      <c r="U375" s="114" t="s">
        <v>65</v>
      </c>
      <c r="V375" s="118">
        <v>12560219</v>
      </c>
      <c r="W375" s="111" t="s">
        <v>1711</v>
      </c>
      <c r="X375" s="169">
        <v>45695</v>
      </c>
      <c r="Y375" s="169">
        <v>45695</v>
      </c>
      <c r="Z375" s="169" t="s">
        <v>73</v>
      </c>
      <c r="AA375" s="169">
        <v>45808</v>
      </c>
      <c r="AB375" s="112">
        <f t="shared" si="25"/>
        <v>113</v>
      </c>
      <c r="AC375" s="114">
        <v>0</v>
      </c>
      <c r="AD375" s="277">
        <v>0</v>
      </c>
      <c r="AE375" s="114">
        <v>0</v>
      </c>
      <c r="AF375" s="119" t="s">
        <v>73</v>
      </c>
      <c r="AG375" s="112">
        <f t="shared" si="26"/>
        <v>0</v>
      </c>
      <c r="AH375" s="114">
        <v>0</v>
      </c>
      <c r="AI375" s="118">
        <v>0</v>
      </c>
      <c r="AJ375" s="114" t="s">
        <v>73</v>
      </c>
      <c r="AK375" s="121" t="s">
        <v>73</v>
      </c>
      <c r="AL375" s="114">
        <v>0</v>
      </c>
      <c r="AM375" s="121" t="s">
        <v>73</v>
      </c>
      <c r="AN375" s="121" t="s">
        <v>73</v>
      </c>
      <c r="AO375" s="121" t="s">
        <v>73</v>
      </c>
      <c r="AP375" s="112">
        <f t="shared" si="27"/>
        <v>0</v>
      </c>
      <c r="AQ375" s="112">
        <f>+L375+AD375-AI375</f>
        <v>13888000</v>
      </c>
      <c r="AR375" s="114" t="s">
        <v>65</v>
      </c>
      <c r="AS375" s="118">
        <v>13888000</v>
      </c>
      <c r="AT375" s="114" t="s">
        <v>93</v>
      </c>
      <c r="AU375" s="118">
        <v>0</v>
      </c>
      <c r="AV375" s="122" t="s">
        <v>73</v>
      </c>
      <c r="AW375" s="285">
        <v>6944000</v>
      </c>
      <c r="AX375" s="200">
        <f t="shared" si="28"/>
        <v>6944000</v>
      </c>
      <c r="AY375" s="123">
        <f t="shared" si="29"/>
        <v>0.5</v>
      </c>
      <c r="AZ375" s="124">
        <v>0.5</v>
      </c>
      <c r="BA375" s="122" t="s">
        <v>73</v>
      </c>
      <c r="BB375" s="114" t="s">
        <v>94</v>
      </c>
      <c r="BC375" s="120" t="s">
        <v>2818</v>
      </c>
      <c r="BD375" s="110" t="s">
        <v>65</v>
      </c>
      <c r="BE375" s="110" t="s">
        <v>65</v>
      </c>
    </row>
    <row r="376" spans="2:57" x14ac:dyDescent="0.25">
      <c r="B376" s="110">
        <v>2025</v>
      </c>
      <c r="C376" s="110">
        <v>891780111</v>
      </c>
      <c r="D376" s="110" t="s">
        <v>63</v>
      </c>
      <c r="E376" s="114" t="s">
        <v>2817</v>
      </c>
      <c r="F376" s="114" t="s">
        <v>2816</v>
      </c>
      <c r="G376" s="114">
        <v>0</v>
      </c>
      <c r="H376" s="114" t="s">
        <v>71</v>
      </c>
      <c r="I376" s="110" t="s">
        <v>64</v>
      </c>
      <c r="J376" s="115" t="s">
        <v>81</v>
      </c>
      <c r="K376" s="120" t="s">
        <v>2815</v>
      </c>
      <c r="L376" s="118">
        <v>12624000</v>
      </c>
      <c r="M376" s="110" t="s">
        <v>66</v>
      </c>
      <c r="N376" s="120" t="s">
        <v>2814</v>
      </c>
      <c r="O376" s="120">
        <v>36718392</v>
      </c>
      <c r="P376" s="114">
        <v>28</v>
      </c>
      <c r="Q376" s="121">
        <v>45670</v>
      </c>
      <c r="R376" s="120">
        <v>5573604000</v>
      </c>
      <c r="S376" s="121">
        <v>45695</v>
      </c>
      <c r="T376" s="118">
        <v>12624000</v>
      </c>
      <c r="U376" s="114" t="s">
        <v>65</v>
      </c>
      <c r="V376" s="118">
        <v>85465146</v>
      </c>
      <c r="W376" s="111" t="s">
        <v>1637</v>
      </c>
      <c r="X376" s="169">
        <v>45695</v>
      </c>
      <c r="Y376" s="169">
        <v>45695</v>
      </c>
      <c r="Z376" s="169" t="s">
        <v>73</v>
      </c>
      <c r="AA376" s="169">
        <v>45808</v>
      </c>
      <c r="AB376" s="112">
        <f t="shared" si="25"/>
        <v>113</v>
      </c>
      <c r="AC376" s="114">
        <v>0</v>
      </c>
      <c r="AD376" s="277">
        <v>0</v>
      </c>
      <c r="AE376" s="114">
        <v>0</v>
      </c>
      <c r="AF376" s="119" t="s">
        <v>73</v>
      </c>
      <c r="AG376" s="112">
        <f t="shared" si="26"/>
        <v>0</v>
      </c>
      <c r="AH376" s="114">
        <v>0</v>
      </c>
      <c r="AI376" s="118">
        <v>0</v>
      </c>
      <c r="AJ376" s="114" t="s">
        <v>73</v>
      </c>
      <c r="AK376" s="121" t="s">
        <v>73</v>
      </c>
      <c r="AL376" s="114">
        <v>0</v>
      </c>
      <c r="AM376" s="121" t="s">
        <v>73</v>
      </c>
      <c r="AN376" s="121" t="s">
        <v>73</v>
      </c>
      <c r="AO376" s="121" t="s">
        <v>73</v>
      </c>
      <c r="AP376" s="112">
        <f t="shared" si="27"/>
        <v>0</v>
      </c>
      <c r="AQ376" s="112">
        <f>+L376+AD376-AI376</f>
        <v>12624000</v>
      </c>
      <c r="AR376" s="114" t="s">
        <v>65</v>
      </c>
      <c r="AS376" s="118">
        <v>12624000</v>
      </c>
      <c r="AT376" s="114" t="s">
        <v>93</v>
      </c>
      <c r="AU376" s="118">
        <v>0</v>
      </c>
      <c r="AV376" s="122" t="s">
        <v>73</v>
      </c>
      <c r="AW376" s="285">
        <v>6312000</v>
      </c>
      <c r="AX376" s="200">
        <f t="shared" si="28"/>
        <v>6312000</v>
      </c>
      <c r="AY376" s="123">
        <f t="shared" si="29"/>
        <v>0.5</v>
      </c>
      <c r="AZ376" s="124">
        <v>0.5</v>
      </c>
      <c r="BA376" s="122" t="s">
        <v>73</v>
      </c>
      <c r="BB376" s="114" t="s">
        <v>94</v>
      </c>
      <c r="BC376" s="120" t="s">
        <v>2813</v>
      </c>
      <c r="BD376" s="110" t="s">
        <v>65</v>
      </c>
      <c r="BE376" s="110" t="s">
        <v>65</v>
      </c>
    </row>
    <row r="377" spans="2:57" x14ac:dyDescent="0.25">
      <c r="B377" s="110">
        <v>2025</v>
      </c>
      <c r="C377" s="110">
        <v>891780111</v>
      </c>
      <c r="D377" s="110" t="s">
        <v>63</v>
      </c>
      <c r="E377" s="114" t="s">
        <v>2812</v>
      </c>
      <c r="F377" s="114" t="s">
        <v>2811</v>
      </c>
      <c r="G377" s="114">
        <v>0</v>
      </c>
      <c r="H377" s="114" t="s">
        <v>71</v>
      </c>
      <c r="I377" s="110" t="s">
        <v>64</v>
      </c>
      <c r="J377" s="115" t="s">
        <v>81</v>
      </c>
      <c r="K377" s="120" t="s">
        <v>1750</v>
      </c>
      <c r="L377" s="118">
        <v>9000000</v>
      </c>
      <c r="M377" s="110" t="s">
        <v>66</v>
      </c>
      <c r="N377" s="120" t="s">
        <v>2810</v>
      </c>
      <c r="O377" s="120">
        <v>1082888690</v>
      </c>
      <c r="P377" s="114">
        <v>27</v>
      </c>
      <c r="Q377" s="121">
        <v>45670</v>
      </c>
      <c r="R377" s="120">
        <v>2494141000</v>
      </c>
      <c r="S377" s="121">
        <v>45695</v>
      </c>
      <c r="T377" s="118">
        <v>9000000</v>
      </c>
      <c r="U377" s="114" t="s">
        <v>65</v>
      </c>
      <c r="V377" s="118">
        <v>7633817</v>
      </c>
      <c r="W377" s="111" t="s">
        <v>1586</v>
      </c>
      <c r="X377" s="169">
        <v>45695</v>
      </c>
      <c r="Y377" s="169">
        <v>45695</v>
      </c>
      <c r="Z377" s="169" t="s">
        <v>73</v>
      </c>
      <c r="AA377" s="169">
        <v>45808</v>
      </c>
      <c r="AB377" s="112">
        <f t="shared" si="25"/>
        <v>113</v>
      </c>
      <c r="AC377" s="114">
        <v>0</v>
      </c>
      <c r="AD377" s="277">
        <v>0</v>
      </c>
      <c r="AE377" s="114">
        <v>0</v>
      </c>
      <c r="AF377" s="119" t="s">
        <v>73</v>
      </c>
      <c r="AG377" s="112">
        <f t="shared" si="26"/>
        <v>0</v>
      </c>
      <c r="AH377" s="114">
        <v>0</v>
      </c>
      <c r="AI377" s="118">
        <v>0</v>
      </c>
      <c r="AJ377" s="114" t="s">
        <v>73</v>
      </c>
      <c r="AK377" s="121" t="s">
        <v>73</v>
      </c>
      <c r="AL377" s="114">
        <v>0</v>
      </c>
      <c r="AM377" s="121" t="s">
        <v>73</v>
      </c>
      <c r="AN377" s="121" t="s">
        <v>73</v>
      </c>
      <c r="AO377" s="121" t="s">
        <v>73</v>
      </c>
      <c r="AP377" s="112">
        <f t="shared" si="27"/>
        <v>0</v>
      </c>
      <c r="AQ377" s="112">
        <f>+L377+AD377-AI377</f>
        <v>9000000</v>
      </c>
      <c r="AR377" s="114" t="s">
        <v>65</v>
      </c>
      <c r="AS377" s="118">
        <v>9000000</v>
      </c>
      <c r="AT377" s="114" t="s">
        <v>93</v>
      </c>
      <c r="AU377" s="118">
        <v>0</v>
      </c>
      <c r="AV377" s="122" t="s">
        <v>73</v>
      </c>
      <c r="AW377" s="285">
        <v>4500000</v>
      </c>
      <c r="AX377" s="200">
        <f t="shared" si="28"/>
        <v>4500000</v>
      </c>
      <c r="AY377" s="123">
        <f t="shared" si="29"/>
        <v>0.5</v>
      </c>
      <c r="AZ377" s="124">
        <v>0.5</v>
      </c>
      <c r="BA377" s="122" t="s">
        <v>73</v>
      </c>
      <c r="BB377" s="114" t="s">
        <v>94</v>
      </c>
      <c r="BC377" s="120" t="s">
        <v>2809</v>
      </c>
      <c r="BD377" s="110" t="s">
        <v>65</v>
      </c>
      <c r="BE377" s="110" t="s">
        <v>65</v>
      </c>
    </row>
    <row r="378" spans="2:57" x14ac:dyDescent="0.25">
      <c r="B378" s="110">
        <v>2025</v>
      </c>
      <c r="C378" s="110">
        <v>891780111</v>
      </c>
      <c r="D378" s="110" t="s">
        <v>63</v>
      </c>
      <c r="E378" s="114" t="s">
        <v>2808</v>
      </c>
      <c r="F378" s="114" t="s">
        <v>2807</v>
      </c>
      <c r="G378" s="114">
        <v>0</v>
      </c>
      <c r="H378" s="114" t="s">
        <v>71</v>
      </c>
      <c r="I378" s="110" t="s">
        <v>64</v>
      </c>
      <c r="J378" s="115" t="s">
        <v>81</v>
      </c>
      <c r="K378" s="120" t="s">
        <v>2806</v>
      </c>
      <c r="L378" s="118">
        <v>12624000</v>
      </c>
      <c r="M378" s="110" t="s">
        <v>66</v>
      </c>
      <c r="N378" s="120" t="s">
        <v>2805</v>
      </c>
      <c r="O378" s="120">
        <v>1082881528</v>
      </c>
      <c r="P378" s="114">
        <v>28</v>
      </c>
      <c r="Q378" s="121">
        <v>45670</v>
      </c>
      <c r="R378" s="120">
        <v>5573604000</v>
      </c>
      <c r="S378" s="121">
        <v>45695</v>
      </c>
      <c r="T378" s="118">
        <v>12624000</v>
      </c>
      <c r="U378" s="114" t="s">
        <v>65</v>
      </c>
      <c r="V378" s="118">
        <v>72175281</v>
      </c>
      <c r="W378" s="111" t="s">
        <v>1562</v>
      </c>
      <c r="X378" s="169">
        <v>45695</v>
      </c>
      <c r="Y378" s="169">
        <v>45695</v>
      </c>
      <c r="Z378" s="169" t="s">
        <v>73</v>
      </c>
      <c r="AA378" s="169">
        <v>45808</v>
      </c>
      <c r="AB378" s="112">
        <f t="shared" si="25"/>
        <v>113</v>
      </c>
      <c r="AC378" s="114">
        <v>0</v>
      </c>
      <c r="AD378" s="277">
        <v>0</v>
      </c>
      <c r="AE378" s="114">
        <v>0</v>
      </c>
      <c r="AF378" s="119" t="s">
        <v>73</v>
      </c>
      <c r="AG378" s="112">
        <f t="shared" si="26"/>
        <v>0</v>
      </c>
      <c r="AH378" s="114">
        <v>0</v>
      </c>
      <c r="AI378" s="118">
        <v>0</v>
      </c>
      <c r="AJ378" s="114" t="s">
        <v>73</v>
      </c>
      <c r="AK378" s="121" t="s">
        <v>73</v>
      </c>
      <c r="AL378" s="114">
        <v>0</v>
      </c>
      <c r="AM378" s="121" t="s">
        <v>73</v>
      </c>
      <c r="AN378" s="121" t="s">
        <v>73</v>
      </c>
      <c r="AO378" s="121" t="s">
        <v>73</v>
      </c>
      <c r="AP378" s="112">
        <f t="shared" si="27"/>
        <v>0</v>
      </c>
      <c r="AQ378" s="112">
        <f>+L378+AD378-AI378</f>
        <v>12624000</v>
      </c>
      <c r="AR378" s="114" t="s">
        <v>65</v>
      </c>
      <c r="AS378" s="118">
        <v>12624000</v>
      </c>
      <c r="AT378" s="114" t="s">
        <v>93</v>
      </c>
      <c r="AU378" s="118">
        <v>0</v>
      </c>
      <c r="AV378" s="122" t="s">
        <v>73</v>
      </c>
      <c r="AW378" s="285">
        <v>6312000</v>
      </c>
      <c r="AX378" s="200">
        <f t="shared" si="28"/>
        <v>6312000</v>
      </c>
      <c r="AY378" s="123">
        <f t="shared" si="29"/>
        <v>0.5</v>
      </c>
      <c r="AZ378" s="124">
        <v>0.5</v>
      </c>
      <c r="BA378" s="122" t="s">
        <v>73</v>
      </c>
      <c r="BB378" s="114" t="s">
        <v>94</v>
      </c>
      <c r="BC378" s="120" t="s">
        <v>2804</v>
      </c>
      <c r="BD378" s="110" t="s">
        <v>65</v>
      </c>
      <c r="BE378" s="110" t="s">
        <v>65</v>
      </c>
    </row>
    <row r="379" spans="2:57" x14ac:dyDescent="0.25">
      <c r="B379" s="110">
        <v>2025</v>
      </c>
      <c r="C379" s="110">
        <v>891780111</v>
      </c>
      <c r="D379" s="110" t="s">
        <v>63</v>
      </c>
      <c r="E379" s="114" t="s">
        <v>2803</v>
      </c>
      <c r="F379" s="114" t="s">
        <v>2802</v>
      </c>
      <c r="G379" s="114">
        <v>0</v>
      </c>
      <c r="H379" s="114" t="s">
        <v>71</v>
      </c>
      <c r="I379" s="110" t="s">
        <v>64</v>
      </c>
      <c r="J379" s="115" t="s">
        <v>81</v>
      </c>
      <c r="K379" s="120" t="s">
        <v>1750</v>
      </c>
      <c r="L379" s="118">
        <v>9000000</v>
      </c>
      <c r="M379" s="110" t="s">
        <v>66</v>
      </c>
      <c r="N379" s="120" t="s">
        <v>2801</v>
      </c>
      <c r="O379" s="120">
        <v>57433646</v>
      </c>
      <c r="P379" s="114">
        <v>27</v>
      </c>
      <c r="Q379" s="121">
        <v>45670</v>
      </c>
      <c r="R379" s="120">
        <v>2494141000</v>
      </c>
      <c r="S379" s="121">
        <v>45695</v>
      </c>
      <c r="T379" s="118">
        <v>9000000</v>
      </c>
      <c r="U379" s="114" t="s">
        <v>65</v>
      </c>
      <c r="V379" s="118">
        <v>7633817</v>
      </c>
      <c r="W379" s="111" t="s">
        <v>1586</v>
      </c>
      <c r="X379" s="169">
        <v>45695</v>
      </c>
      <c r="Y379" s="169">
        <v>45695</v>
      </c>
      <c r="Z379" s="169" t="s">
        <v>73</v>
      </c>
      <c r="AA379" s="169">
        <v>45808</v>
      </c>
      <c r="AB379" s="112">
        <f t="shared" si="25"/>
        <v>113</v>
      </c>
      <c r="AC379" s="114">
        <v>0</v>
      </c>
      <c r="AD379" s="277">
        <v>0</v>
      </c>
      <c r="AE379" s="114">
        <v>0</v>
      </c>
      <c r="AF379" s="119" t="s">
        <v>73</v>
      </c>
      <c r="AG379" s="112">
        <f t="shared" si="26"/>
        <v>0</v>
      </c>
      <c r="AH379" s="114">
        <v>0</v>
      </c>
      <c r="AI379" s="118">
        <v>0</v>
      </c>
      <c r="AJ379" s="114" t="s">
        <v>73</v>
      </c>
      <c r="AK379" s="121" t="s">
        <v>73</v>
      </c>
      <c r="AL379" s="114">
        <v>0</v>
      </c>
      <c r="AM379" s="121" t="s">
        <v>73</v>
      </c>
      <c r="AN379" s="121" t="s">
        <v>73</v>
      </c>
      <c r="AO379" s="121" t="s">
        <v>73</v>
      </c>
      <c r="AP379" s="112">
        <f t="shared" si="27"/>
        <v>0</v>
      </c>
      <c r="AQ379" s="112">
        <f>+L379+AD379-AI379</f>
        <v>9000000</v>
      </c>
      <c r="AR379" s="114" t="s">
        <v>65</v>
      </c>
      <c r="AS379" s="118">
        <v>9000000</v>
      </c>
      <c r="AT379" s="114" t="s">
        <v>93</v>
      </c>
      <c r="AU379" s="118">
        <v>0</v>
      </c>
      <c r="AV379" s="122" t="s">
        <v>73</v>
      </c>
      <c r="AW379" s="285">
        <v>4500000</v>
      </c>
      <c r="AX379" s="200">
        <f t="shared" si="28"/>
        <v>4500000</v>
      </c>
      <c r="AY379" s="123">
        <f t="shared" si="29"/>
        <v>0.5</v>
      </c>
      <c r="AZ379" s="124">
        <v>0.5</v>
      </c>
      <c r="BA379" s="122" t="s">
        <v>73</v>
      </c>
      <c r="BB379" s="114" t="s">
        <v>94</v>
      </c>
      <c r="BC379" s="120" t="s">
        <v>2800</v>
      </c>
      <c r="BD379" s="110" t="s">
        <v>65</v>
      </c>
      <c r="BE379" s="110" t="s">
        <v>65</v>
      </c>
    </row>
    <row r="380" spans="2:57" x14ac:dyDescent="0.25">
      <c r="B380" s="110">
        <v>2025</v>
      </c>
      <c r="C380" s="110">
        <v>891780111</v>
      </c>
      <c r="D380" s="110" t="s">
        <v>63</v>
      </c>
      <c r="E380" s="114" t="s">
        <v>2799</v>
      </c>
      <c r="F380" s="114" t="s">
        <v>2798</v>
      </c>
      <c r="G380" s="114">
        <v>0</v>
      </c>
      <c r="H380" s="114" t="s">
        <v>71</v>
      </c>
      <c r="I380" s="110" t="s">
        <v>64</v>
      </c>
      <c r="J380" s="115" t="s">
        <v>81</v>
      </c>
      <c r="K380" s="120" t="s">
        <v>2797</v>
      </c>
      <c r="L380" s="118">
        <v>10600000</v>
      </c>
      <c r="M380" s="110" t="s">
        <v>66</v>
      </c>
      <c r="N380" s="120" t="s">
        <v>2796</v>
      </c>
      <c r="O380" s="120">
        <v>1083014226</v>
      </c>
      <c r="P380" s="114">
        <v>27</v>
      </c>
      <c r="Q380" s="121">
        <v>45670</v>
      </c>
      <c r="R380" s="120">
        <v>2494141000</v>
      </c>
      <c r="S380" s="121">
        <v>45695</v>
      </c>
      <c r="T380" s="118">
        <v>10600000</v>
      </c>
      <c r="U380" s="114" t="s">
        <v>65</v>
      </c>
      <c r="V380" s="118">
        <v>1083554320</v>
      </c>
      <c r="W380" s="111" t="s">
        <v>1331</v>
      </c>
      <c r="X380" s="169">
        <v>45695</v>
      </c>
      <c r="Y380" s="169">
        <v>45695</v>
      </c>
      <c r="Z380" s="169" t="s">
        <v>73</v>
      </c>
      <c r="AA380" s="169">
        <v>45808</v>
      </c>
      <c r="AB380" s="112">
        <f t="shared" si="25"/>
        <v>113</v>
      </c>
      <c r="AC380" s="114">
        <v>0</v>
      </c>
      <c r="AD380" s="277">
        <v>0</v>
      </c>
      <c r="AE380" s="114">
        <v>0</v>
      </c>
      <c r="AF380" s="119" t="s">
        <v>73</v>
      </c>
      <c r="AG380" s="112">
        <f t="shared" si="26"/>
        <v>0</v>
      </c>
      <c r="AH380" s="114">
        <v>0</v>
      </c>
      <c r="AI380" s="118">
        <v>0</v>
      </c>
      <c r="AJ380" s="114" t="s">
        <v>73</v>
      </c>
      <c r="AK380" s="121" t="s">
        <v>73</v>
      </c>
      <c r="AL380" s="114">
        <v>0</v>
      </c>
      <c r="AM380" s="121" t="s">
        <v>73</v>
      </c>
      <c r="AN380" s="121" t="s">
        <v>73</v>
      </c>
      <c r="AO380" s="121" t="s">
        <v>73</v>
      </c>
      <c r="AP380" s="112">
        <f t="shared" si="27"/>
        <v>0</v>
      </c>
      <c r="AQ380" s="112">
        <f>+L380+AD380-AI380</f>
        <v>10600000</v>
      </c>
      <c r="AR380" s="114" t="s">
        <v>65</v>
      </c>
      <c r="AS380" s="118">
        <v>10600000</v>
      </c>
      <c r="AT380" s="114" t="s">
        <v>93</v>
      </c>
      <c r="AU380" s="118">
        <v>0</v>
      </c>
      <c r="AV380" s="122" t="s">
        <v>73</v>
      </c>
      <c r="AW380" s="285">
        <v>5300000</v>
      </c>
      <c r="AX380" s="200">
        <f t="shared" si="28"/>
        <v>5300000</v>
      </c>
      <c r="AY380" s="123">
        <f t="shared" si="29"/>
        <v>0.5</v>
      </c>
      <c r="AZ380" s="124">
        <v>0.5</v>
      </c>
      <c r="BA380" s="122" t="s">
        <v>73</v>
      </c>
      <c r="BB380" s="114" t="s">
        <v>94</v>
      </c>
      <c r="BC380" s="120" t="s">
        <v>2795</v>
      </c>
      <c r="BD380" s="110" t="s">
        <v>65</v>
      </c>
      <c r="BE380" s="110" t="s">
        <v>65</v>
      </c>
    </row>
    <row r="381" spans="2:57" x14ac:dyDescent="0.25">
      <c r="B381" s="110">
        <v>2025</v>
      </c>
      <c r="C381" s="110">
        <v>891780111</v>
      </c>
      <c r="D381" s="110" t="s">
        <v>63</v>
      </c>
      <c r="E381" s="114" t="s">
        <v>2794</v>
      </c>
      <c r="F381" s="114" t="s">
        <v>2793</v>
      </c>
      <c r="G381" s="114">
        <v>0</v>
      </c>
      <c r="H381" s="114" t="s">
        <v>71</v>
      </c>
      <c r="I381" s="110" t="s">
        <v>64</v>
      </c>
      <c r="J381" s="115" t="s">
        <v>81</v>
      </c>
      <c r="K381" s="120" t="s">
        <v>2792</v>
      </c>
      <c r="L381" s="118">
        <v>13888000</v>
      </c>
      <c r="M381" s="110" t="s">
        <v>66</v>
      </c>
      <c r="N381" s="120" t="s">
        <v>2791</v>
      </c>
      <c r="O381" s="120">
        <v>1067900773</v>
      </c>
      <c r="P381" s="114">
        <v>28</v>
      </c>
      <c r="Q381" s="121">
        <v>45670</v>
      </c>
      <c r="R381" s="120">
        <v>5573604000</v>
      </c>
      <c r="S381" s="121">
        <v>45699</v>
      </c>
      <c r="T381" s="118">
        <v>13888000</v>
      </c>
      <c r="U381" s="114" t="s">
        <v>65</v>
      </c>
      <c r="V381" s="118">
        <v>72175281</v>
      </c>
      <c r="W381" s="111" t="s">
        <v>1562</v>
      </c>
      <c r="X381" s="169">
        <v>45699</v>
      </c>
      <c r="Y381" s="169">
        <v>45699</v>
      </c>
      <c r="Z381" s="169" t="s">
        <v>73</v>
      </c>
      <c r="AA381" s="169">
        <v>45808</v>
      </c>
      <c r="AB381" s="112">
        <f t="shared" si="25"/>
        <v>109</v>
      </c>
      <c r="AC381" s="114">
        <v>0</v>
      </c>
      <c r="AD381" s="277">
        <v>0</v>
      </c>
      <c r="AE381" s="114">
        <v>0</v>
      </c>
      <c r="AF381" s="119" t="s">
        <v>73</v>
      </c>
      <c r="AG381" s="112">
        <f t="shared" si="26"/>
        <v>0</v>
      </c>
      <c r="AH381" s="114">
        <v>0</v>
      </c>
      <c r="AI381" s="118">
        <v>0</v>
      </c>
      <c r="AJ381" s="114" t="s">
        <v>73</v>
      </c>
      <c r="AK381" s="121" t="s">
        <v>73</v>
      </c>
      <c r="AL381" s="114">
        <v>0</v>
      </c>
      <c r="AM381" s="121" t="s">
        <v>73</v>
      </c>
      <c r="AN381" s="121" t="s">
        <v>73</v>
      </c>
      <c r="AO381" s="121" t="s">
        <v>73</v>
      </c>
      <c r="AP381" s="112">
        <f t="shared" si="27"/>
        <v>0</v>
      </c>
      <c r="AQ381" s="112">
        <f>+L381+AD381-AI381</f>
        <v>13888000</v>
      </c>
      <c r="AR381" s="114" t="s">
        <v>65</v>
      </c>
      <c r="AS381" s="118">
        <v>13888000</v>
      </c>
      <c r="AT381" s="114" t="s">
        <v>93</v>
      </c>
      <c r="AU381" s="118">
        <v>0</v>
      </c>
      <c r="AV381" s="122" t="s">
        <v>73</v>
      </c>
      <c r="AW381" s="285">
        <v>6944000</v>
      </c>
      <c r="AX381" s="200">
        <f t="shared" si="28"/>
        <v>6944000</v>
      </c>
      <c r="AY381" s="123">
        <f t="shared" si="29"/>
        <v>0.5</v>
      </c>
      <c r="AZ381" s="124">
        <v>0.5</v>
      </c>
      <c r="BA381" s="122" t="s">
        <v>73</v>
      </c>
      <c r="BB381" s="114" t="s">
        <v>94</v>
      </c>
      <c r="BC381" s="120" t="s">
        <v>2790</v>
      </c>
      <c r="BD381" s="110" t="s">
        <v>65</v>
      </c>
      <c r="BE381" s="110" t="s">
        <v>65</v>
      </c>
    </row>
    <row r="382" spans="2:57" x14ac:dyDescent="0.25">
      <c r="B382" s="110">
        <v>2025</v>
      </c>
      <c r="C382" s="110">
        <v>891780111</v>
      </c>
      <c r="D382" s="110" t="s">
        <v>63</v>
      </c>
      <c r="E382" s="114" t="s">
        <v>2789</v>
      </c>
      <c r="F382" s="114" t="s">
        <v>2788</v>
      </c>
      <c r="G382" s="114">
        <v>0</v>
      </c>
      <c r="H382" s="114" t="s">
        <v>71</v>
      </c>
      <c r="I382" s="110" t="s">
        <v>107</v>
      </c>
      <c r="J382" s="115" t="s">
        <v>81</v>
      </c>
      <c r="K382" s="120" t="s">
        <v>2787</v>
      </c>
      <c r="L382" s="118">
        <v>12624000</v>
      </c>
      <c r="M382" s="110" t="s">
        <v>66</v>
      </c>
      <c r="N382" s="120" t="s">
        <v>2786</v>
      </c>
      <c r="O382" s="120">
        <v>1082976463</v>
      </c>
      <c r="P382" s="114">
        <v>309</v>
      </c>
      <c r="Q382" s="121">
        <v>45698</v>
      </c>
      <c r="R382" s="120">
        <v>50496000</v>
      </c>
      <c r="S382" s="121">
        <v>45699</v>
      </c>
      <c r="T382" s="118">
        <v>12624000</v>
      </c>
      <c r="U382" s="114" t="s">
        <v>65</v>
      </c>
      <c r="V382" s="118">
        <v>72175281</v>
      </c>
      <c r="W382" s="111" t="s">
        <v>1562</v>
      </c>
      <c r="X382" s="169">
        <v>45699</v>
      </c>
      <c r="Y382" s="169">
        <v>45699</v>
      </c>
      <c r="Z382" s="169" t="s">
        <v>73</v>
      </c>
      <c r="AA382" s="169">
        <v>45808</v>
      </c>
      <c r="AB382" s="112">
        <f t="shared" si="25"/>
        <v>109</v>
      </c>
      <c r="AC382" s="114">
        <v>0</v>
      </c>
      <c r="AD382" s="277">
        <v>0</v>
      </c>
      <c r="AE382" s="114">
        <v>0</v>
      </c>
      <c r="AF382" s="119" t="s">
        <v>73</v>
      </c>
      <c r="AG382" s="112">
        <f t="shared" si="26"/>
        <v>0</v>
      </c>
      <c r="AH382" s="114">
        <v>0</v>
      </c>
      <c r="AI382" s="118">
        <v>0</v>
      </c>
      <c r="AJ382" s="114" t="s">
        <v>73</v>
      </c>
      <c r="AK382" s="121" t="s">
        <v>73</v>
      </c>
      <c r="AL382" s="114">
        <v>0</v>
      </c>
      <c r="AM382" s="121" t="s">
        <v>73</v>
      </c>
      <c r="AN382" s="121" t="s">
        <v>73</v>
      </c>
      <c r="AO382" s="121" t="s">
        <v>73</v>
      </c>
      <c r="AP382" s="112">
        <f t="shared" si="27"/>
        <v>0</v>
      </c>
      <c r="AQ382" s="112">
        <f>+L382+AD382-AI382</f>
        <v>12624000</v>
      </c>
      <c r="AR382" s="114" t="s">
        <v>65</v>
      </c>
      <c r="AS382" s="118">
        <v>12624000</v>
      </c>
      <c r="AT382" s="114" t="s">
        <v>93</v>
      </c>
      <c r="AU382" s="118">
        <v>0</v>
      </c>
      <c r="AV382" s="122" t="s">
        <v>73</v>
      </c>
      <c r="AW382" s="285">
        <v>6312000</v>
      </c>
      <c r="AX382" s="200">
        <f t="shared" si="28"/>
        <v>6312000</v>
      </c>
      <c r="AY382" s="123">
        <f t="shared" si="29"/>
        <v>0.5</v>
      </c>
      <c r="AZ382" s="124">
        <v>0.5</v>
      </c>
      <c r="BA382" s="122" t="s">
        <v>73</v>
      </c>
      <c r="BB382" s="114" t="s">
        <v>94</v>
      </c>
      <c r="BC382" s="120" t="s">
        <v>2785</v>
      </c>
      <c r="BD382" s="110" t="s">
        <v>65</v>
      </c>
      <c r="BE382" s="110" t="s">
        <v>65</v>
      </c>
    </row>
    <row r="383" spans="2:57" x14ac:dyDescent="0.25">
      <c r="B383" s="110">
        <v>2025</v>
      </c>
      <c r="C383" s="110">
        <v>891780111</v>
      </c>
      <c r="D383" s="110" t="s">
        <v>63</v>
      </c>
      <c r="E383" s="114" t="s">
        <v>2784</v>
      </c>
      <c r="F383" s="114" t="s">
        <v>2783</v>
      </c>
      <c r="G383" s="114">
        <v>0</v>
      </c>
      <c r="H383" s="114" t="s">
        <v>71</v>
      </c>
      <c r="I383" s="110" t="s">
        <v>107</v>
      </c>
      <c r="J383" s="115" t="s">
        <v>81</v>
      </c>
      <c r="K383" s="120" t="s">
        <v>2782</v>
      </c>
      <c r="L383" s="118">
        <v>12624000</v>
      </c>
      <c r="M383" s="110" t="s">
        <v>66</v>
      </c>
      <c r="N383" s="120" t="s">
        <v>2781</v>
      </c>
      <c r="O383" s="120">
        <v>1081826586</v>
      </c>
      <c r="P383" s="114">
        <v>309</v>
      </c>
      <c r="Q383" s="121">
        <v>45698</v>
      </c>
      <c r="R383" s="120">
        <v>50496000</v>
      </c>
      <c r="S383" s="121">
        <v>45699</v>
      </c>
      <c r="T383" s="118">
        <v>12624000</v>
      </c>
      <c r="U383" s="114" t="s">
        <v>65</v>
      </c>
      <c r="V383" s="118">
        <v>72175281</v>
      </c>
      <c r="W383" s="111" t="s">
        <v>1562</v>
      </c>
      <c r="X383" s="169">
        <v>45699</v>
      </c>
      <c r="Y383" s="169">
        <v>45699</v>
      </c>
      <c r="Z383" s="169" t="s">
        <v>73</v>
      </c>
      <c r="AA383" s="169">
        <v>45808</v>
      </c>
      <c r="AB383" s="112">
        <f t="shared" si="25"/>
        <v>109</v>
      </c>
      <c r="AC383" s="114">
        <v>0</v>
      </c>
      <c r="AD383" s="277">
        <v>0</v>
      </c>
      <c r="AE383" s="114">
        <v>0</v>
      </c>
      <c r="AF383" s="119" t="s">
        <v>73</v>
      </c>
      <c r="AG383" s="112">
        <f t="shared" si="26"/>
        <v>0</v>
      </c>
      <c r="AH383" s="114">
        <v>0</v>
      </c>
      <c r="AI383" s="118">
        <v>0</v>
      </c>
      <c r="AJ383" s="114" t="s">
        <v>73</v>
      </c>
      <c r="AK383" s="121" t="s">
        <v>73</v>
      </c>
      <c r="AL383" s="114">
        <v>0</v>
      </c>
      <c r="AM383" s="121" t="s">
        <v>73</v>
      </c>
      <c r="AN383" s="121" t="s">
        <v>73</v>
      </c>
      <c r="AO383" s="121" t="s">
        <v>73</v>
      </c>
      <c r="AP383" s="112">
        <f t="shared" si="27"/>
        <v>0</v>
      </c>
      <c r="AQ383" s="112">
        <f>+L383+AD383-AI383</f>
        <v>12624000</v>
      </c>
      <c r="AR383" s="114" t="s">
        <v>65</v>
      </c>
      <c r="AS383" s="118">
        <v>12624000</v>
      </c>
      <c r="AT383" s="114" t="s">
        <v>93</v>
      </c>
      <c r="AU383" s="118">
        <v>0</v>
      </c>
      <c r="AV383" s="122" t="s">
        <v>73</v>
      </c>
      <c r="AW383" s="285">
        <v>6312000</v>
      </c>
      <c r="AX383" s="200">
        <f t="shared" si="28"/>
        <v>6312000</v>
      </c>
      <c r="AY383" s="123">
        <f t="shared" si="29"/>
        <v>0.5</v>
      </c>
      <c r="AZ383" s="124">
        <v>0.5</v>
      </c>
      <c r="BA383" s="122" t="s">
        <v>73</v>
      </c>
      <c r="BB383" s="114" t="s">
        <v>94</v>
      </c>
      <c r="BC383" s="120" t="s">
        <v>2780</v>
      </c>
      <c r="BD383" s="110" t="s">
        <v>65</v>
      </c>
      <c r="BE383" s="110" t="s">
        <v>65</v>
      </c>
    </row>
    <row r="384" spans="2:57" x14ac:dyDescent="0.25">
      <c r="B384" s="110">
        <v>2025</v>
      </c>
      <c r="C384" s="110">
        <v>891780111</v>
      </c>
      <c r="D384" s="110" t="s">
        <v>63</v>
      </c>
      <c r="E384" s="114" t="s">
        <v>2779</v>
      </c>
      <c r="F384" s="114" t="s">
        <v>2778</v>
      </c>
      <c r="G384" s="114">
        <v>0</v>
      </c>
      <c r="H384" s="114" t="s">
        <v>71</v>
      </c>
      <c r="I384" s="110" t="s">
        <v>64</v>
      </c>
      <c r="J384" s="115" t="s">
        <v>81</v>
      </c>
      <c r="K384" s="120" t="s">
        <v>2777</v>
      </c>
      <c r="L384" s="118">
        <v>13888000</v>
      </c>
      <c r="M384" s="110" t="s">
        <v>66</v>
      </c>
      <c r="N384" s="120" t="s">
        <v>2776</v>
      </c>
      <c r="O384" s="120">
        <v>1082897369</v>
      </c>
      <c r="P384" s="114">
        <v>28</v>
      </c>
      <c r="Q384" s="121">
        <v>45670</v>
      </c>
      <c r="R384" s="120">
        <v>5573604000</v>
      </c>
      <c r="S384" s="121">
        <v>45699</v>
      </c>
      <c r="T384" s="118">
        <v>13888000</v>
      </c>
      <c r="U384" s="114" t="s">
        <v>65</v>
      </c>
      <c r="V384" s="118">
        <v>36669284</v>
      </c>
      <c r="W384" s="111" t="s">
        <v>388</v>
      </c>
      <c r="X384" s="169">
        <v>45699</v>
      </c>
      <c r="Y384" s="169">
        <v>45699</v>
      </c>
      <c r="Z384" s="169" t="s">
        <v>73</v>
      </c>
      <c r="AA384" s="169">
        <v>45808</v>
      </c>
      <c r="AB384" s="112">
        <f t="shared" si="25"/>
        <v>109</v>
      </c>
      <c r="AC384" s="114">
        <v>0</v>
      </c>
      <c r="AD384" s="277">
        <v>0</v>
      </c>
      <c r="AE384" s="114">
        <v>0</v>
      </c>
      <c r="AF384" s="119" t="s">
        <v>73</v>
      </c>
      <c r="AG384" s="112">
        <f t="shared" si="26"/>
        <v>0</v>
      </c>
      <c r="AH384" s="114">
        <v>0</v>
      </c>
      <c r="AI384" s="118">
        <v>0</v>
      </c>
      <c r="AJ384" s="114" t="s">
        <v>73</v>
      </c>
      <c r="AK384" s="121" t="s">
        <v>73</v>
      </c>
      <c r="AL384" s="114">
        <v>0</v>
      </c>
      <c r="AM384" s="121" t="s">
        <v>73</v>
      </c>
      <c r="AN384" s="121" t="s">
        <v>73</v>
      </c>
      <c r="AO384" s="121" t="s">
        <v>73</v>
      </c>
      <c r="AP384" s="112">
        <f t="shared" si="27"/>
        <v>0</v>
      </c>
      <c r="AQ384" s="112">
        <f>+L384+AD384-AI384</f>
        <v>13888000</v>
      </c>
      <c r="AR384" s="114" t="s">
        <v>65</v>
      </c>
      <c r="AS384" s="118">
        <v>13888000</v>
      </c>
      <c r="AT384" s="114" t="s">
        <v>93</v>
      </c>
      <c r="AU384" s="118">
        <v>0</v>
      </c>
      <c r="AV384" s="122" t="s">
        <v>73</v>
      </c>
      <c r="AW384" s="285">
        <v>6944000</v>
      </c>
      <c r="AX384" s="200">
        <f t="shared" si="28"/>
        <v>6944000</v>
      </c>
      <c r="AY384" s="123">
        <f t="shared" si="29"/>
        <v>0.5</v>
      </c>
      <c r="AZ384" s="124">
        <v>0.5</v>
      </c>
      <c r="BA384" s="122" t="s">
        <v>73</v>
      </c>
      <c r="BB384" s="114" t="s">
        <v>94</v>
      </c>
      <c r="BC384" s="120" t="s">
        <v>2775</v>
      </c>
      <c r="BD384" s="110" t="s">
        <v>65</v>
      </c>
      <c r="BE384" s="110" t="s">
        <v>65</v>
      </c>
    </row>
    <row r="385" spans="2:57" x14ac:dyDescent="0.25">
      <c r="B385" s="110">
        <v>2025</v>
      </c>
      <c r="C385" s="110">
        <v>891780111</v>
      </c>
      <c r="D385" s="110" t="s">
        <v>63</v>
      </c>
      <c r="E385" s="114" t="s">
        <v>2774</v>
      </c>
      <c r="F385" s="114" t="s">
        <v>2773</v>
      </c>
      <c r="G385" s="114">
        <v>0</v>
      </c>
      <c r="H385" s="114" t="s">
        <v>71</v>
      </c>
      <c r="I385" s="110" t="s">
        <v>64</v>
      </c>
      <c r="J385" s="115" t="s">
        <v>81</v>
      </c>
      <c r="K385" s="120" t="s">
        <v>2772</v>
      </c>
      <c r="L385" s="118">
        <v>10600000</v>
      </c>
      <c r="M385" s="110" t="s">
        <v>66</v>
      </c>
      <c r="N385" s="120" t="s">
        <v>2771</v>
      </c>
      <c r="O385" s="120">
        <v>84459987</v>
      </c>
      <c r="P385" s="114">
        <v>27</v>
      </c>
      <c r="Q385" s="121">
        <v>45670</v>
      </c>
      <c r="R385" s="120">
        <v>2494141000</v>
      </c>
      <c r="S385" s="121">
        <v>45699</v>
      </c>
      <c r="T385" s="118">
        <v>10600000</v>
      </c>
      <c r="U385" s="114" t="s">
        <v>65</v>
      </c>
      <c r="V385" s="118">
        <v>1082868728</v>
      </c>
      <c r="W385" s="111" t="s">
        <v>1484</v>
      </c>
      <c r="X385" s="169">
        <v>45699</v>
      </c>
      <c r="Y385" s="169">
        <v>45699</v>
      </c>
      <c r="Z385" s="169" t="s">
        <v>73</v>
      </c>
      <c r="AA385" s="169">
        <v>45808</v>
      </c>
      <c r="AB385" s="112">
        <f t="shared" si="25"/>
        <v>109</v>
      </c>
      <c r="AC385" s="114">
        <v>0</v>
      </c>
      <c r="AD385" s="277">
        <v>0</v>
      </c>
      <c r="AE385" s="114">
        <v>0</v>
      </c>
      <c r="AF385" s="119" t="s">
        <v>73</v>
      </c>
      <c r="AG385" s="112">
        <f t="shared" si="26"/>
        <v>0</v>
      </c>
      <c r="AH385" s="114">
        <v>0</v>
      </c>
      <c r="AI385" s="118">
        <v>0</v>
      </c>
      <c r="AJ385" s="114" t="s">
        <v>73</v>
      </c>
      <c r="AK385" s="121" t="s">
        <v>73</v>
      </c>
      <c r="AL385" s="114">
        <v>0</v>
      </c>
      <c r="AM385" s="121" t="s">
        <v>73</v>
      </c>
      <c r="AN385" s="121" t="s">
        <v>73</v>
      </c>
      <c r="AO385" s="121" t="s">
        <v>73</v>
      </c>
      <c r="AP385" s="112">
        <f t="shared" si="27"/>
        <v>0</v>
      </c>
      <c r="AQ385" s="112">
        <f>+L385+AD385-AI385</f>
        <v>10600000</v>
      </c>
      <c r="AR385" s="114" t="s">
        <v>65</v>
      </c>
      <c r="AS385" s="118">
        <v>10600000</v>
      </c>
      <c r="AT385" s="114" t="s">
        <v>93</v>
      </c>
      <c r="AU385" s="118">
        <v>0</v>
      </c>
      <c r="AV385" s="122" t="s">
        <v>73</v>
      </c>
      <c r="AW385" s="285">
        <v>5300000</v>
      </c>
      <c r="AX385" s="200">
        <f t="shared" si="28"/>
        <v>5300000</v>
      </c>
      <c r="AY385" s="123">
        <f t="shared" si="29"/>
        <v>0.5</v>
      </c>
      <c r="AZ385" s="124">
        <v>0.5</v>
      </c>
      <c r="BA385" s="122" t="s">
        <v>73</v>
      </c>
      <c r="BB385" s="114" t="s">
        <v>94</v>
      </c>
      <c r="BC385" s="120" t="s">
        <v>2770</v>
      </c>
      <c r="BD385" s="110" t="s">
        <v>65</v>
      </c>
      <c r="BE385" s="110" t="s">
        <v>65</v>
      </c>
    </row>
    <row r="386" spans="2:57" x14ac:dyDescent="0.25">
      <c r="B386" s="110">
        <v>2025</v>
      </c>
      <c r="C386" s="110">
        <v>891780111</v>
      </c>
      <c r="D386" s="110" t="s">
        <v>63</v>
      </c>
      <c r="E386" s="114" t="s">
        <v>2769</v>
      </c>
      <c r="F386" s="114" t="s">
        <v>2768</v>
      </c>
      <c r="G386" s="114">
        <v>0</v>
      </c>
      <c r="H386" s="114" t="s">
        <v>71</v>
      </c>
      <c r="I386" s="110" t="s">
        <v>64</v>
      </c>
      <c r="J386" s="115" t="s">
        <v>81</v>
      </c>
      <c r="K386" s="120" t="s">
        <v>2767</v>
      </c>
      <c r="L386" s="118">
        <v>15148000</v>
      </c>
      <c r="M386" s="110" t="s">
        <v>66</v>
      </c>
      <c r="N386" s="120" t="s">
        <v>2766</v>
      </c>
      <c r="O386" s="120">
        <v>22854984</v>
      </c>
      <c r="P386" s="114">
        <v>28</v>
      </c>
      <c r="Q386" s="121">
        <v>45670</v>
      </c>
      <c r="R386" s="120">
        <v>5573604000</v>
      </c>
      <c r="S386" s="121">
        <v>45699</v>
      </c>
      <c r="T386" s="118">
        <v>15148000</v>
      </c>
      <c r="U386" s="114" t="s">
        <v>65</v>
      </c>
      <c r="V386" s="118">
        <v>12621405</v>
      </c>
      <c r="W386" s="111" t="s">
        <v>2685</v>
      </c>
      <c r="X386" s="169">
        <v>45699</v>
      </c>
      <c r="Y386" s="169">
        <v>45699</v>
      </c>
      <c r="Z386" s="169" t="s">
        <v>73</v>
      </c>
      <c r="AA386" s="169">
        <v>45808</v>
      </c>
      <c r="AB386" s="112">
        <f t="shared" si="25"/>
        <v>109</v>
      </c>
      <c r="AC386" s="114">
        <v>0</v>
      </c>
      <c r="AD386" s="277">
        <v>0</v>
      </c>
      <c r="AE386" s="114">
        <v>0</v>
      </c>
      <c r="AF386" s="119" t="s">
        <v>73</v>
      </c>
      <c r="AG386" s="112">
        <f t="shared" si="26"/>
        <v>0</v>
      </c>
      <c r="AH386" s="114">
        <v>0</v>
      </c>
      <c r="AI386" s="118">
        <v>0</v>
      </c>
      <c r="AJ386" s="114" t="s">
        <v>73</v>
      </c>
      <c r="AK386" s="121" t="s">
        <v>73</v>
      </c>
      <c r="AL386" s="114">
        <v>0</v>
      </c>
      <c r="AM386" s="121" t="s">
        <v>73</v>
      </c>
      <c r="AN386" s="121" t="s">
        <v>73</v>
      </c>
      <c r="AO386" s="121" t="s">
        <v>73</v>
      </c>
      <c r="AP386" s="112">
        <f t="shared" si="27"/>
        <v>0</v>
      </c>
      <c r="AQ386" s="112">
        <f>+L386+AD386-AI386</f>
        <v>15148000</v>
      </c>
      <c r="AR386" s="114" t="s">
        <v>65</v>
      </c>
      <c r="AS386" s="118">
        <v>15148000</v>
      </c>
      <c r="AT386" s="114" t="s">
        <v>93</v>
      </c>
      <c r="AU386" s="118">
        <v>0</v>
      </c>
      <c r="AV386" s="122" t="s">
        <v>73</v>
      </c>
      <c r="AW386" s="285">
        <v>7574000</v>
      </c>
      <c r="AX386" s="200">
        <f t="shared" si="28"/>
        <v>7574000</v>
      </c>
      <c r="AY386" s="123">
        <f t="shared" si="29"/>
        <v>0.5</v>
      </c>
      <c r="AZ386" s="124">
        <v>0.5</v>
      </c>
      <c r="BA386" s="122" t="s">
        <v>73</v>
      </c>
      <c r="BB386" s="114" t="s">
        <v>94</v>
      </c>
      <c r="BC386" s="120" t="s">
        <v>2765</v>
      </c>
      <c r="BD386" s="110" t="s">
        <v>65</v>
      </c>
      <c r="BE386" s="110" t="s">
        <v>65</v>
      </c>
    </row>
    <row r="387" spans="2:57" x14ac:dyDescent="0.25">
      <c r="B387" s="110">
        <v>2025</v>
      </c>
      <c r="C387" s="110">
        <v>891780111</v>
      </c>
      <c r="D387" s="110" t="s">
        <v>63</v>
      </c>
      <c r="E387" s="114" t="s">
        <v>2764</v>
      </c>
      <c r="F387" s="114" t="s">
        <v>2763</v>
      </c>
      <c r="G387" s="114">
        <v>0</v>
      </c>
      <c r="H387" s="114" t="s">
        <v>71</v>
      </c>
      <c r="I387" s="110" t="s">
        <v>64</v>
      </c>
      <c r="J387" s="115" t="s">
        <v>81</v>
      </c>
      <c r="K387" s="120" t="s">
        <v>2762</v>
      </c>
      <c r="L387" s="118">
        <v>9000000</v>
      </c>
      <c r="M387" s="110" t="s">
        <v>66</v>
      </c>
      <c r="N387" s="120" t="s">
        <v>1658</v>
      </c>
      <c r="O387" s="120">
        <v>1084738546</v>
      </c>
      <c r="P387" s="114">
        <v>27</v>
      </c>
      <c r="Q387" s="121">
        <v>45670</v>
      </c>
      <c r="R387" s="120">
        <v>2494141000</v>
      </c>
      <c r="S387" s="121">
        <v>45699</v>
      </c>
      <c r="T387" s="118">
        <v>9000000</v>
      </c>
      <c r="U387" s="114" t="s">
        <v>65</v>
      </c>
      <c r="V387" s="118">
        <v>85467461</v>
      </c>
      <c r="W387" s="111" t="s">
        <v>1478</v>
      </c>
      <c r="X387" s="169">
        <v>45699</v>
      </c>
      <c r="Y387" s="169">
        <v>45699</v>
      </c>
      <c r="Z387" s="169" t="s">
        <v>73</v>
      </c>
      <c r="AA387" s="169">
        <v>45808</v>
      </c>
      <c r="AB387" s="112">
        <f t="shared" si="25"/>
        <v>109</v>
      </c>
      <c r="AC387" s="114">
        <v>0</v>
      </c>
      <c r="AD387" s="277">
        <v>0</v>
      </c>
      <c r="AE387" s="114">
        <v>0</v>
      </c>
      <c r="AF387" s="119" t="s">
        <v>73</v>
      </c>
      <c r="AG387" s="112">
        <f t="shared" si="26"/>
        <v>0</v>
      </c>
      <c r="AH387" s="114">
        <v>1</v>
      </c>
      <c r="AI387" s="118">
        <v>6750000</v>
      </c>
      <c r="AJ387" s="169">
        <v>45713</v>
      </c>
      <c r="AK387" s="121">
        <v>45716</v>
      </c>
      <c r="AL387" s="114">
        <v>0</v>
      </c>
      <c r="AM387" s="121" t="s">
        <v>73</v>
      </c>
      <c r="AN387" s="121" t="s">
        <v>73</v>
      </c>
      <c r="AO387" s="121" t="s">
        <v>73</v>
      </c>
      <c r="AP387" s="112">
        <f t="shared" si="27"/>
        <v>0</v>
      </c>
      <c r="AQ387" s="112">
        <f>+L387+AD387-AI387</f>
        <v>2250000</v>
      </c>
      <c r="AR387" s="114" t="s">
        <v>65</v>
      </c>
      <c r="AS387" s="118">
        <v>2250000</v>
      </c>
      <c r="AT387" s="114" t="s">
        <v>93</v>
      </c>
      <c r="AU387" s="118">
        <v>0</v>
      </c>
      <c r="AV387" s="122" t="s">
        <v>73</v>
      </c>
      <c r="AW387" s="285">
        <v>2250000</v>
      </c>
      <c r="AX387" s="200">
        <f t="shared" si="28"/>
        <v>0</v>
      </c>
      <c r="AY387" s="123">
        <f t="shared" si="29"/>
        <v>1</v>
      </c>
      <c r="AZ387" s="124">
        <v>1</v>
      </c>
      <c r="BA387" s="122" t="s">
        <v>73</v>
      </c>
      <c r="BB387" s="114" t="s">
        <v>344</v>
      </c>
      <c r="BC387" s="120" t="s">
        <v>2761</v>
      </c>
      <c r="BD387" s="110" t="s">
        <v>65</v>
      </c>
      <c r="BE387" s="110" t="s">
        <v>65</v>
      </c>
    </row>
    <row r="388" spans="2:57" x14ac:dyDescent="0.25">
      <c r="B388" s="110">
        <v>2025</v>
      </c>
      <c r="C388" s="110">
        <v>891780111</v>
      </c>
      <c r="D388" s="110" t="s">
        <v>63</v>
      </c>
      <c r="E388" s="114" t="s">
        <v>2760</v>
      </c>
      <c r="F388" s="114" t="s">
        <v>2759</v>
      </c>
      <c r="G388" s="114">
        <v>0</v>
      </c>
      <c r="H388" s="114" t="s">
        <v>71</v>
      </c>
      <c r="I388" s="110" t="s">
        <v>64</v>
      </c>
      <c r="J388" s="115" t="s">
        <v>81</v>
      </c>
      <c r="K388" s="120" t="s">
        <v>2234</v>
      </c>
      <c r="L388" s="118">
        <v>9000000</v>
      </c>
      <c r="M388" s="110" t="s">
        <v>66</v>
      </c>
      <c r="N388" s="120" t="s">
        <v>2758</v>
      </c>
      <c r="O388" s="120">
        <v>1065647873</v>
      </c>
      <c r="P388" s="114">
        <v>27</v>
      </c>
      <c r="Q388" s="121">
        <v>45670</v>
      </c>
      <c r="R388" s="120">
        <v>2494141000</v>
      </c>
      <c r="S388" s="121">
        <v>45699</v>
      </c>
      <c r="T388" s="118">
        <v>9000000</v>
      </c>
      <c r="U388" s="114" t="s">
        <v>65</v>
      </c>
      <c r="V388" s="118">
        <v>85467461</v>
      </c>
      <c r="W388" s="111" t="s">
        <v>1478</v>
      </c>
      <c r="X388" s="169">
        <v>45699</v>
      </c>
      <c r="Y388" s="169">
        <v>45699</v>
      </c>
      <c r="Z388" s="169" t="s">
        <v>73</v>
      </c>
      <c r="AA388" s="169">
        <v>45808</v>
      </c>
      <c r="AB388" s="112">
        <f t="shared" si="25"/>
        <v>109</v>
      </c>
      <c r="AC388" s="114">
        <v>0</v>
      </c>
      <c r="AD388" s="277">
        <v>0</v>
      </c>
      <c r="AE388" s="114">
        <v>0</v>
      </c>
      <c r="AF388" s="119" t="s">
        <v>73</v>
      </c>
      <c r="AG388" s="112">
        <f t="shared" si="26"/>
        <v>0</v>
      </c>
      <c r="AH388" s="114">
        <v>0</v>
      </c>
      <c r="AI388" s="118">
        <v>0</v>
      </c>
      <c r="AJ388" s="114" t="s">
        <v>73</v>
      </c>
      <c r="AK388" s="121" t="s">
        <v>73</v>
      </c>
      <c r="AL388" s="114">
        <v>0</v>
      </c>
      <c r="AM388" s="121" t="s">
        <v>73</v>
      </c>
      <c r="AN388" s="121" t="s">
        <v>73</v>
      </c>
      <c r="AO388" s="121" t="s">
        <v>73</v>
      </c>
      <c r="AP388" s="112">
        <f t="shared" si="27"/>
        <v>0</v>
      </c>
      <c r="AQ388" s="112">
        <f>+L388+AD388-AI388</f>
        <v>9000000</v>
      </c>
      <c r="AR388" s="114" t="s">
        <v>65</v>
      </c>
      <c r="AS388" s="118">
        <v>9000000</v>
      </c>
      <c r="AT388" s="114" t="s">
        <v>93</v>
      </c>
      <c r="AU388" s="118">
        <v>0</v>
      </c>
      <c r="AV388" s="122" t="s">
        <v>73</v>
      </c>
      <c r="AW388" s="285">
        <v>4500000</v>
      </c>
      <c r="AX388" s="200">
        <f t="shared" si="28"/>
        <v>4500000</v>
      </c>
      <c r="AY388" s="123">
        <f t="shared" si="29"/>
        <v>0.5</v>
      </c>
      <c r="AZ388" s="124">
        <v>0.5</v>
      </c>
      <c r="BA388" s="122" t="s">
        <v>73</v>
      </c>
      <c r="BB388" s="114" t="s">
        <v>94</v>
      </c>
      <c r="BC388" s="120" t="s">
        <v>2757</v>
      </c>
      <c r="BD388" s="110" t="s">
        <v>65</v>
      </c>
      <c r="BE388" s="110" t="s">
        <v>65</v>
      </c>
    </row>
    <row r="389" spans="2:57" x14ac:dyDescent="0.25">
      <c r="B389" s="110">
        <v>2025</v>
      </c>
      <c r="C389" s="110">
        <v>891780111</v>
      </c>
      <c r="D389" s="110" t="s">
        <v>63</v>
      </c>
      <c r="E389" s="114" t="s">
        <v>2756</v>
      </c>
      <c r="F389" s="114" t="s">
        <v>2755</v>
      </c>
      <c r="G389" s="114">
        <v>0</v>
      </c>
      <c r="H389" s="114" t="s">
        <v>71</v>
      </c>
      <c r="I389" s="110" t="s">
        <v>64</v>
      </c>
      <c r="J389" s="115" t="s">
        <v>81</v>
      </c>
      <c r="K389" s="120" t="s">
        <v>2285</v>
      </c>
      <c r="L389" s="118">
        <v>9000000</v>
      </c>
      <c r="M389" s="110" t="s">
        <v>66</v>
      </c>
      <c r="N389" s="120" t="s">
        <v>2754</v>
      </c>
      <c r="O389" s="120">
        <v>1082987415</v>
      </c>
      <c r="P389" s="114">
        <v>27</v>
      </c>
      <c r="Q389" s="121">
        <v>45670</v>
      </c>
      <c r="R389" s="120">
        <v>2494141000</v>
      </c>
      <c r="S389" s="121">
        <v>45699</v>
      </c>
      <c r="T389" s="118">
        <v>9000000</v>
      </c>
      <c r="U389" s="114" t="s">
        <v>65</v>
      </c>
      <c r="V389" s="118">
        <v>85459497</v>
      </c>
      <c r="W389" s="111" t="s">
        <v>1212</v>
      </c>
      <c r="X389" s="169">
        <v>45699</v>
      </c>
      <c r="Y389" s="169">
        <v>45699</v>
      </c>
      <c r="Z389" s="169" t="s">
        <v>73</v>
      </c>
      <c r="AA389" s="169">
        <v>45808</v>
      </c>
      <c r="AB389" s="112">
        <f t="shared" si="25"/>
        <v>109</v>
      </c>
      <c r="AC389" s="114">
        <v>0</v>
      </c>
      <c r="AD389" s="277">
        <v>0</v>
      </c>
      <c r="AE389" s="114">
        <v>0</v>
      </c>
      <c r="AF389" s="119" t="s">
        <v>73</v>
      </c>
      <c r="AG389" s="112">
        <f t="shared" si="26"/>
        <v>0</v>
      </c>
      <c r="AH389" s="114">
        <v>0</v>
      </c>
      <c r="AI389" s="118">
        <v>0</v>
      </c>
      <c r="AJ389" s="114" t="s">
        <v>73</v>
      </c>
      <c r="AK389" s="121" t="s">
        <v>73</v>
      </c>
      <c r="AL389" s="114">
        <v>0</v>
      </c>
      <c r="AM389" s="121" t="s">
        <v>73</v>
      </c>
      <c r="AN389" s="121" t="s">
        <v>73</v>
      </c>
      <c r="AO389" s="121" t="s">
        <v>73</v>
      </c>
      <c r="AP389" s="112">
        <f t="shared" si="27"/>
        <v>0</v>
      </c>
      <c r="AQ389" s="112">
        <f>+L389+AD389-AI389</f>
        <v>9000000</v>
      </c>
      <c r="AR389" s="114" t="s">
        <v>65</v>
      </c>
      <c r="AS389" s="118">
        <v>9000000</v>
      </c>
      <c r="AT389" s="114" t="s">
        <v>93</v>
      </c>
      <c r="AU389" s="118">
        <v>0</v>
      </c>
      <c r="AV389" s="122" t="s">
        <v>73</v>
      </c>
      <c r="AW389" s="285">
        <v>4500000</v>
      </c>
      <c r="AX389" s="200">
        <f t="shared" si="28"/>
        <v>4500000</v>
      </c>
      <c r="AY389" s="123">
        <f t="shared" si="29"/>
        <v>0.5</v>
      </c>
      <c r="AZ389" s="124">
        <v>0.5</v>
      </c>
      <c r="BA389" s="122" t="s">
        <v>73</v>
      </c>
      <c r="BB389" s="114" t="s">
        <v>94</v>
      </c>
      <c r="BC389" s="120" t="s">
        <v>2753</v>
      </c>
      <c r="BD389" s="110" t="s">
        <v>65</v>
      </c>
      <c r="BE389" s="110" t="s">
        <v>65</v>
      </c>
    </row>
    <row r="390" spans="2:57" x14ac:dyDescent="0.25">
      <c r="B390" s="110">
        <v>2025</v>
      </c>
      <c r="C390" s="110">
        <v>891780111</v>
      </c>
      <c r="D390" s="110" t="s">
        <v>63</v>
      </c>
      <c r="E390" s="114" t="s">
        <v>2752</v>
      </c>
      <c r="F390" s="114" t="s">
        <v>2751</v>
      </c>
      <c r="G390" s="114">
        <v>0</v>
      </c>
      <c r="H390" s="114" t="s">
        <v>71</v>
      </c>
      <c r="I390" s="110" t="s">
        <v>64</v>
      </c>
      <c r="J390" s="115" t="s">
        <v>81</v>
      </c>
      <c r="K390" s="120" t="s">
        <v>2554</v>
      </c>
      <c r="L390" s="118">
        <v>9000000</v>
      </c>
      <c r="M390" s="110" t="s">
        <v>66</v>
      </c>
      <c r="N390" s="120" t="s">
        <v>2750</v>
      </c>
      <c r="O390" s="120">
        <v>1083037398</v>
      </c>
      <c r="P390" s="114">
        <v>27</v>
      </c>
      <c r="Q390" s="121">
        <v>45670</v>
      </c>
      <c r="R390" s="120">
        <v>2494141000</v>
      </c>
      <c r="S390" s="121">
        <v>45699</v>
      </c>
      <c r="T390" s="118">
        <v>9000000</v>
      </c>
      <c r="U390" s="114" t="s">
        <v>65</v>
      </c>
      <c r="V390" s="118">
        <v>85467461</v>
      </c>
      <c r="W390" s="111" t="s">
        <v>1478</v>
      </c>
      <c r="X390" s="169">
        <v>45699</v>
      </c>
      <c r="Y390" s="169">
        <v>45699</v>
      </c>
      <c r="Z390" s="169" t="s">
        <v>73</v>
      </c>
      <c r="AA390" s="169">
        <v>45808</v>
      </c>
      <c r="AB390" s="112">
        <f t="shared" si="25"/>
        <v>109</v>
      </c>
      <c r="AC390" s="114">
        <v>0</v>
      </c>
      <c r="AD390" s="277">
        <v>0</v>
      </c>
      <c r="AE390" s="114">
        <v>0</v>
      </c>
      <c r="AF390" s="119" t="s">
        <v>73</v>
      </c>
      <c r="AG390" s="112">
        <f t="shared" si="26"/>
        <v>0</v>
      </c>
      <c r="AH390" s="114">
        <v>0</v>
      </c>
      <c r="AI390" s="118">
        <v>0</v>
      </c>
      <c r="AJ390" s="114" t="s">
        <v>73</v>
      </c>
      <c r="AK390" s="121" t="s">
        <v>73</v>
      </c>
      <c r="AL390" s="114">
        <v>0</v>
      </c>
      <c r="AM390" s="121" t="s">
        <v>73</v>
      </c>
      <c r="AN390" s="121" t="s">
        <v>73</v>
      </c>
      <c r="AO390" s="121" t="s">
        <v>73</v>
      </c>
      <c r="AP390" s="112">
        <f t="shared" si="27"/>
        <v>0</v>
      </c>
      <c r="AQ390" s="112">
        <f>+L390+AD390-AI390</f>
        <v>9000000</v>
      </c>
      <c r="AR390" s="114" t="s">
        <v>65</v>
      </c>
      <c r="AS390" s="118">
        <v>9000000</v>
      </c>
      <c r="AT390" s="114" t="s">
        <v>93</v>
      </c>
      <c r="AU390" s="118">
        <v>0</v>
      </c>
      <c r="AV390" s="122" t="s">
        <v>73</v>
      </c>
      <c r="AW390" s="285">
        <v>4500000</v>
      </c>
      <c r="AX390" s="200">
        <f t="shared" si="28"/>
        <v>4500000</v>
      </c>
      <c r="AY390" s="123">
        <f t="shared" si="29"/>
        <v>0.5</v>
      </c>
      <c r="AZ390" s="124">
        <v>0.5</v>
      </c>
      <c r="BA390" s="122" t="s">
        <v>73</v>
      </c>
      <c r="BB390" s="114" t="s">
        <v>94</v>
      </c>
      <c r="BC390" s="120" t="s">
        <v>2749</v>
      </c>
      <c r="BD390" s="110" t="s">
        <v>65</v>
      </c>
      <c r="BE390" s="110" t="s">
        <v>65</v>
      </c>
    </row>
    <row r="391" spans="2:57" x14ac:dyDescent="0.25">
      <c r="B391" s="110">
        <v>2025</v>
      </c>
      <c r="C391" s="110">
        <v>891780111</v>
      </c>
      <c r="D391" s="110" t="s">
        <v>63</v>
      </c>
      <c r="E391" s="114" t="s">
        <v>2748</v>
      </c>
      <c r="F391" s="114" t="s">
        <v>2747</v>
      </c>
      <c r="G391" s="114">
        <v>0</v>
      </c>
      <c r="H391" s="114" t="s">
        <v>71</v>
      </c>
      <c r="I391" s="110" t="s">
        <v>64</v>
      </c>
      <c r="J391" s="115" t="s">
        <v>81</v>
      </c>
      <c r="K391" s="120" t="s">
        <v>2280</v>
      </c>
      <c r="L391" s="118">
        <v>10600000</v>
      </c>
      <c r="M391" s="110" t="s">
        <v>66</v>
      </c>
      <c r="N391" s="120" t="s">
        <v>2746</v>
      </c>
      <c r="O391" s="120">
        <v>1026256729</v>
      </c>
      <c r="P391" s="114">
        <v>27</v>
      </c>
      <c r="Q391" s="121">
        <v>45670</v>
      </c>
      <c r="R391" s="120">
        <v>2494141000</v>
      </c>
      <c r="S391" s="121">
        <v>45699</v>
      </c>
      <c r="T391" s="118">
        <v>10600000</v>
      </c>
      <c r="U391" s="114" t="s">
        <v>65</v>
      </c>
      <c r="V391" s="118">
        <v>85467461</v>
      </c>
      <c r="W391" s="111" t="s">
        <v>1478</v>
      </c>
      <c r="X391" s="169">
        <v>45699</v>
      </c>
      <c r="Y391" s="169">
        <v>45699</v>
      </c>
      <c r="Z391" s="169" t="s">
        <v>73</v>
      </c>
      <c r="AA391" s="169">
        <v>45808</v>
      </c>
      <c r="AB391" s="112">
        <f t="shared" si="25"/>
        <v>109</v>
      </c>
      <c r="AC391" s="114">
        <v>0</v>
      </c>
      <c r="AD391" s="277">
        <v>0</v>
      </c>
      <c r="AE391" s="114">
        <v>0</v>
      </c>
      <c r="AF391" s="119" t="s">
        <v>73</v>
      </c>
      <c r="AG391" s="112">
        <f t="shared" si="26"/>
        <v>0</v>
      </c>
      <c r="AH391" s="114">
        <v>0</v>
      </c>
      <c r="AI391" s="118">
        <v>0</v>
      </c>
      <c r="AJ391" s="114" t="s">
        <v>73</v>
      </c>
      <c r="AK391" s="121" t="s">
        <v>73</v>
      </c>
      <c r="AL391" s="114">
        <v>0</v>
      </c>
      <c r="AM391" s="121" t="s">
        <v>73</v>
      </c>
      <c r="AN391" s="121" t="s">
        <v>73</v>
      </c>
      <c r="AO391" s="121" t="s">
        <v>73</v>
      </c>
      <c r="AP391" s="112">
        <f t="shared" si="27"/>
        <v>0</v>
      </c>
      <c r="AQ391" s="112">
        <f>+L391+AD391-AI391</f>
        <v>10600000</v>
      </c>
      <c r="AR391" s="114" t="s">
        <v>65</v>
      </c>
      <c r="AS391" s="118">
        <v>10600000</v>
      </c>
      <c r="AT391" s="114" t="s">
        <v>93</v>
      </c>
      <c r="AU391" s="118">
        <v>0</v>
      </c>
      <c r="AV391" s="122" t="s">
        <v>73</v>
      </c>
      <c r="AW391" s="285">
        <v>5300000</v>
      </c>
      <c r="AX391" s="200">
        <f t="shared" si="28"/>
        <v>5300000</v>
      </c>
      <c r="AY391" s="123">
        <f t="shared" si="29"/>
        <v>0.5</v>
      </c>
      <c r="AZ391" s="124">
        <v>0.5</v>
      </c>
      <c r="BA391" s="122" t="s">
        <v>73</v>
      </c>
      <c r="BB391" s="114" t="s">
        <v>94</v>
      </c>
      <c r="BC391" s="120" t="s">
        <v>2745</v>
      </c>
      <c r="BD391" s="110" t="s">
        <v>65</v>
      </c>
      <c r="BE391" s="110" t="s">
        <v>65</v>
      </c>
    </row>
    <row r="392" spans="2:57" x14ac:dyDescent="0.25">
      <c r="B392" s="110">
        <v>2025</v>
      </c>
      <c r="C392" s="110">
        <v>891780111</v>
      </c>
      <c r="D392" s="110" t="s">
        <v>63</v>
      </c>
      <c r="E392" s="114" t="s">
        <v>2744</v>
      </c>
      <c r="F392" s="114" t="s">
        <v>2743</v>
      </c>
      <c r="G392" s="114">
        <v>0</v>
      </c>
      <c r="H392" s="114" t="s">
        <v>71</v>
      </c>
      <c r="I392" s="110" t="s">
        <v>64</v>
      </c>
      <c r="J392" s="115" t="s">
        <v>81</v>
      </c>
      <c r="K392" s="120" t="s">
        <v>2285</v>
      </c>
      <c r="L392" s="118">
        <v>9000000</v>
      </c>
      <c r="M392" s="110" t="s">
        <v>66</v>
      </c>
      <c r="N392" s="120" t="s">
        <v>2742</v>
      </c>
      <c r="O392" s="120">
        <v>85153423</v>
      </c>
      <c r="P392" s="114">
        <v>27</v>
      </c>
      <c r="Q392" s="121">
        <v>45670</v>
      </c>
      <c r="R392" s="120">
        <v>2494141000</v>
      </c>
      <c r="S392" s="121">
        <v>45699</v>
      </c>
      <c r="T392" s="118">
        <v>9000000</v>
      </c>
      <c r="U392" s="114" t="s">
        <v>65</v>
      </c>
      <c r="V392" s="118">
        <v>85459497</v>
      </c>
      <c r="W392" s="111" t="s">
        <v>1212</v>
      </c>
      <c r="X392" s="169">
        <v>45699</v>
      </c>
      <c r="Y392" s="169">
        <v>45699</v>
      </c>
      <c r="Z392" s="169" t="s">
        <v>73</v>
      </c>
      <c r="AA392" s="169">
        <v>45808</v>
      </c>
      <c r="AB392" s="112">
        <f t="shared" ref="AB392:AB455" si="30">+IF(Z392="1800-01-01",AA392-Y392,AA392-Z392)</f>
        <v>109</v>
      </c>
      <c r="AC392" s="114">
        <v>0</v>
      </c>
      <c r="AD392" s="277">
        <v>0</v>
      </c>
      <c r="AE392" s="114">
        <v>0</v>
      </c>
      <c r="AF392" s="119" t="s">
        <v>73</v>
      </c>
      <c r="AG392" s="112">
        <f t="shared" ref="AG392:AG455" si="31">+IF(AF392="1800-01-01",0,AF392-AA392)</f>
        <v>0</v>
      </c>
      <c r="AH392" s="114">
        <v>0</v>
      </c>
      <c r="AI392" s="118">
        <v>0</v>
      </c>
      <c r="AJ392" s="114" t="s">
        <v>73</v>
      </c>
      <c r="AK392" s="121" t="s">
        <v>73</v>
      </c>
      <c r="AL392" s="114">
        <v>0</v>
      </c>
      <c r="AM392" s="121" t="s">
        <v>73</v>
      </c>
      <c r="AN392" s="121" t="s">
        <v>73</v>
      </c>
      <c r="AO392" s="121" t="s">
        <v>73</v>
      </c>
      <c r="AP392" s="112">
        <f t="shared" ref="AP392:AP455" si="32">+IF(AM392="1800-01-01",0,AN392-AM392)</f>
        <v>0</v>
      </c>
      <c r="AQ392" s="112">
        <f>+L392+AD392-AI392</f>
        <v>9000000</v>
      </c>
      <c r="AR392" s="114" t="s">
        <v>65</v>
      </c>
      <c r="AS392" s="118">
        <v>9000000</v>
      </c>
      <c r="AT392" s="114" t="s">
        <v>93</v>
      </c>
      <c r="AU392" s="118">
        <v>0</v>
      </c>
      <c r="AV392" s="122" t="s">
        <v>73</v>
      </c>
      <c r="AW392" s="285">
        <v>4500000</v>
      </c>
      <c r="AX392" s="200">
        <f t="shared" ref="AX392:AX455" si="33">AQ392-AW392</f>
        <v>4500000</v>
      </c>
      <c r="AY392" s="123">
        <f t="shared" ref="AY392:AY455" si="34">+IFERROR(AW392/AQ392,"_")</f>
        <v>0.5</v>
      </c>
      <c r="AZ392" s="124">
        <v>0.5</v>
      </c>
      <c r="BA392" s="122" t="s">
        <v>73</v>
      </c>
      <c r="BB392" s="114" t="s">
        <v>94</v>
      </c>
      <c r="BC392" s="120" t="s">
        <v>2741</v>
      </c>
      <c r="BD392" s="110" t="s">
        <v>65</v>
      </c>
      <c r="BE392" s="110" t="s">
        <v>65</v>
      </c>
    </row>
    <row r="393" spans="2:57" x14ac:dyDescent="0.25">
      <c r="B393" s="110">
        <v>2025</v>
      </c>
      <c r="C393" s="110">
        <v>891780111</v>
      </c>
      <c r="D393" s="110" t="s">
        <v>63</v>
      </c>
      <c r="E393" s="114" t="s">
        <v>2740</v>
      </c>
      <c r="F393" s="114" t="s">
        <v>2739</v>
      </c>
      <c r="G393" s="114">
        <v>0</v>
      </c>
      <c r="H393" s="114" t="s">
        <v>71</v>
      </c>
      <c r="I393" s="110" t="s">
        <v>64</v>
      </c>
      <c r="J393" s="115" t="s">
        <v>81</v>
      </c>
      <c r="K393" s="120" t="s">
        <v>2738</v>
      </c>
      <c r="L393" s="118">
        <v>9000000</v>
      </c>
      <c r="M393" s="110" t="s">
        <v>66</v>
      </c>
      <c r="N393" s="120" t="s">
        <v>2737</v>
      </c>
      <c r="O393" s="120">
        <v>85456053</v>
      </c>
      <c r="P393" s="114">
        <v>27</v>
      </c>
      <c r="Q393" s="121">
        <v>45670</v>
      </c>
      <c r="R393" s="120">
        <v>2494141000</v>
      </c>
      <c r="S393" s="121">
        <v>45699</v>
      </c>
      <c r="T393" s="118">
        <v>9000000</v>
      </c>
      <c r="U393" s="114" t="s">
        <v>65</v>
      </c>
      <c r="V393" s="118">
        <v>85459497</v>
      </c>
      <c r="W393" s="111" t="s">
        <v>1212</v>
      </c>
      <c r="X393" s="169">
        <v>45699</v>
      </c>
      <c r="Y393" s="169">
        <v>45699</v>
      </c>
      <c r="Z393" s="169" t="s">
        <v>73</v>
      </c>
      <c r="AA393" s="169">
        <v>45808</v>
      </c>
      <c r="AB393" s="112">
        <f t="shared" si="30"/>
        <v>109</v>
      </c>
      <c r="AC393" s="114">
        <v>0</v>
      </c>
      <c r="AD393" s="277">
        <v>0</v>
      </c>
      <c r="AE393" s="114">
        <v>0</v>
      </c>
      <c r="AF393" s="119" t="s">
        <v>73</v>
      </c>
      <c r="AG393" s="112">
        <f t="shared" si="31"/>
        <v>0</v>
      </c>
      <c r="AH393" s="114">
        <v>0</v>
      </c>
      <c r="AI393" s="118">
        <v>0</v>
      </c>
      <c r="AJ393" s="114" t="s">
        <v>73</v>
      </c>
      <c r="AK393" s="121" t="s">
        <v>73</v>
      </c>
      <c r="AL393" s="114">
        <v>0</v>
      </c>
      <c r="AM393" s="121" t="s">
        <v>73</v>
      </c>
      <c r="AN393" s="121" t="s">
        <v>73</v>
      </c>
      <c r="AO393" s="121" t="s">
        <v>73</v>
      </c>
      <c r="AP393" s="112">
        <f t="shared" si="32"/>
        <v>0</v>
      </c>
      <c r="AQ393" s="112">
        <f>+L393+AD393-AI393</f>
        <v>9000000</v>
      </c>
      <c r="AR393" s="114" t="s">
        <v>65</v>
      </c>
      <c r="AS393" s="118">
        <v>9000000</v>
      </c>
      <c r="AT393" s="114" t="s">
        <v>93</v>
      </c>
      <c r="AU393" s="118">
        <v>0</v>
      </c>
      <c r="AV393" s="122" t="s">
        <v>73</v>
      </c>
      <c r="AW393" s="285">
        <v>4500000</v>
      </c>
      <c r="AX393" s="200">
        <f t="shared" si="33"/>
        <v>4500000</v>
      </c>
      <c r="AY393" s="123">
        <f t="shared" si="34"/>
        <v>0.5</v>
      </c>
      <c r="AZ393" s="124">
        <v>0.5</v>
      </c>
      <c r="BA393" s="122" t="s">
        <v>73</v>
      </c>
      <c r="BB393" s="114" t="s">
        <v>94</v>
      </c>
      <c r="BC393" s="120" t="s">
        <v>2736</v>
      </c>
      <c r="BD393" s="110" t="s">
        <v>65</v>
      </c>
      <c r="BE393" s="110" t="s">
        <v>65</v>
      </c>
    </row>
    <row r="394" spans="2:57" x14ac:dyDescent="0.25">
      <c r="B394" s="110">
        <v>2025</v>
      </c>
      <c r="C394" s="110">
        <v>891780111</v>
      </c>
      <c r="D394" s="110" t="s">
        <v>63</v>
      </c>
      <c r="E394" s="114" t="s">
        <v>2735</v>
      </c>
      <c r="F394" s="114" t="s">
        <v>2734</v>
      </c>
      <c r="G394" s="114">
        <v>0</v>
      </c>
      <c r="H394" s="114" t="s">
        <v>71</v>
      </c>
      <c r="I394" s="110" t="s">
        <v>64</v>
      </c>
      <c r="J394" s="115" t="s">
        <v>81</v>
      </c>
      <c r="K394" s="120" t="s">
        <v>2733</v>
      </c>
      <c r="L394" s="118">
        <v>12624000</v>
      </c>
      <c r="M394" s="110" t="s">
        <v>66</v>
      </c>
      <c r="N394" s="120" t="s">
        <v>2732</v>
      </c>
      <c r="O394" s="120">
        <v>1083040669</v>
      </c>
      <c r="P394" s="114">
        <v>28</v>
      </c>
      <c r="Q394" s="121">
        <v>45670</v>
      </c>
      <c r="R394" s="120">
        <v>5573604000</v>
      </c>
      <c r="S394" s="121">
        <v>45699</v>
      </c>
      <c r="T394" s="118">
        <v>12624000</v>
      </c>
      <c r="U394" s="114" t="s">
        <v>65</v>
      </c>
      <c r="V394" s="118">
        <v>1192791759</v>
      </c>
      <c r="W394" s="111" t="s">
        <v>1534</v>
      </c>
      <c r="X394" s="169">
        <v>45699</v>
      </c>
      <c r="Y394" s="169">
        <v>45699</v>
      </c>
      <c r="Z394" s="169" t="s">
        <v>73</v>
      </c>
      <c r="AA394" s="169">
        <v>45808</v>
      </c>
      <c r="AB394" s="112">
        <f t="shared" si="30"/>
        <v>109</v>
      </c>
      <c r="AC394" s="114">
        <v>0</v>
      </c>
      <c r="AD394" s="277">
        <v>0</v>
      </c>
      <c r="AE394" s="114">
        <v>0</v>
      </c>
      <c r="AF394" s="119" t="s">
        <v>73</v>
      </c>
      <c r="AG394" s="112">
        <f t="shared" si="31"/>
        <v>0</v>
      </c>
      <c r="AH394" s="114">
        <v>0</v>
      </c>
      <c r="AI394" s="118">
        <v>0</v>
      </c>
      <c r="AJ394" s="114" t="s">
        <v>73</v>
      </c>
      <c r="AK394" s="121" t="s">
        <v>73</v>
      </c>
      <c r="AL394" s="114">
        <v>0</v>
      </c>
      <c r="AM394" s="121" t="s">
        <v>73</v>
      </c>
      <c r="AN394" s="121" t="s">
        <v>73</v>
      </c>
      <c r="AO394" s="121" t="s">
        <v>73</v>
      </c>
      <c r="AP394" s="112">
        <f t="shared" si="32"/>
        <v>0</v>
      </c>
      <c r="AQ394" s="112">
        <f>+L394+AD394-AI394</f>
        <v>12624000</v>
      </c>
      <c r="AR394" s="114" t="s">
        <v>65</v>
      </c>
      <c r="AS394" s="118">
        <v>12624000</v>
      </c>
      <c r="AT394" s="114" t="s">
        <v>93</v>
      </c>
      <c r="AU394" s="118">
        <v>0</v>
      </c>
      <c r="AV394" s="122" t="s">
        <v>73</v>
      </c>
      <c r="AW394" s="285">
        <v>6312000</v>
      </c>
      <c r="AX394" s="200">
        <f t="shared" si="33"/>
        <v>6312000</v>
      </c>
      <c r="AY394" s="123">
        <f t="shared" si="34"/>
        <v>0.5</v>
      </c>
      <c r="AZ394" s="124">
        <v>0.5</v>
      </c>
      <c r="BA394" s="122" t="s">
        <v>73</v>
      </c>
      <c r="BB394" s="114" t="s">
        <v>94</v>
      </c>
      <c r="BC394" s="120" t="s">
        <v>2731</v>
      </c>
      <c r="BD394" s="110" t="s">
        <v>65</v>
      </c>
      <c r="BE394" s="110" t="s">
        <v>65</v>
      </c>
    </row>
    <row r="395" spans="2:57" x14ac:dyDescent="0.25">
      <c r="B395" s="110">
        <v>2025</v>
      </c>
      <c r="C395" s="110">
        <v>891780111</v>
      </c>
      <c r="D395" s="110" t="s">
        <v>63</v>
      </c>
      <c r="E395" s="114" t="s">
        <v>2730</v>
      </c>
      <c r="F395" s="114" t="s">
        <v>2729</v>
      </c>
      <c r="G395" s="114">
        <v>0</v>
      </c>
      <c r="H395" s="114" t="s">
        <v>71</v>
      </c>
      <c r="I395" s="110" t="s">
        <v>64</v>
      </c>
      <c r="J395" s="115" t="s">
        <v>81</v>
      </c>
      <c r="K395" s="120" t="s">
        <v>2728</v>
      </c>
      <c r="L395" s="118">
        <v>10600000</v>
      </c>
      <c r="M395" s="110" t="s">
        <v>66</v>
      </c>
      <c r="N395" s="120" t="s">
        <v>2727</v>
      </c>
      <c r="O395" s="120">
        <v>57463940</v>
      </c>
      <c r="P395" s="114">
        <v>27</v>
      </c>
      <c r="Q395" s="121">
        <v>45670</v>
      </c>
      <c r="R395" s="120">
        <v>2494141000</v>
      </c>
      <c r="S395" s="121">
        <v>45699</v>
      </c>
      <c r="T395" s="118">
        <v>10600000</v>
      </c>
      <c r="U395" s="114" t="s">
        <v>65</v>
      </c>
      <c r="V395" s="118">
        <v>85467461</v>
      </c>
      <c r="W395" s="111" t="s">
        <v>1478</v>
      </c>
      <c r="X395" s="169">
        <v>45699</v>
      </c>
      <c r="Y395" s="169">
        <v>45699</v>
      </c>
      <c r="Z395" s="169" t="s">
        <v>73</v>
      </c>
      <c r="AA395" s="169">
        <v>45808</v>
      </c>
      <c r="AB395" s="112">
        <f t="shared" si="30"/>
        <v>109</v>
      </c>
      <c r="AC395" s="114">
        <v>0</v>
      </c>
      <c r="AD395" s="277">
        <v>0</v>
      </c>
      <c r="AE395" s="114">
        <v>0</v>
      </c>
      <c r="AF395" s="119" t="s">
        <v>73</v>
      </c>
      <c r="AG395" s="112">
        <f t="shared" si="31"/>
        <v>0</v>
      </c>
      <c r="AH395" s="114">
        <v>0</v>
      </c>
      <c r="AI395" s="118">
        <v>0</v>
      </c>
      <c r="AJ395" s="114" t="s">
        <v>73</v>
      </c>
      <c r="AK395" s="121" t="s">
        <v>73</v>
      </c>
      <c r="AL395" s="114">
        <v>0</v>
      </c>
      <c r="AM395" s="121" t="s">
        <v>73</v>
      </c>
      <c r="AN395" s="121" t="s">
        <v>73</v>
      </c>
      <c r="AO395" s="121" t="s">
        <v>73</v>
      </c>
      <c r="AP395" s="112">
        <f t="shared" si="32"/>
        <v>0</v>
      </c>
      <c r="AQ395" s="112">
        <f>+L395+AD395-AI395</f>
        <v>10600000</v>
      </c>
      <c r="AR395" s="114" t="s">
        <v>65</v>
      </c>
      <c r="AS395" s="118">
        <v>10600000</v>
      </c>
      <c r="AT395" s="114" t="s">
        <v>93</v>
      </c>
      <c r="AU395" s="118">
        <v>0</v>
      </c>
      <c r="AV395" s="122" t="s">
        <v>73</v>
      </c>
      <c r="AW395" s="285">
        <v>5300000</v>
      </c>
      <c r="AX395" s="200">
        <f t="shared" si="33"/>
        <v>5300000</v>
      </c>
      <c r="AY395" s="123">
        <f t="shared" si="34"/>
        <v>0.5</v>
      </c>
      <c r="AZ395" s="124">
        <v>0.5</v>
      </c>
      <c r="BA395" s="122" t="s">
        <v>73</v>
      </c>
      <c r="BB395" s="114" t="s">
        <v>94</v>
      </c>
      <c r="BC395" s="120" t="s">
        <v>2726</v>
      </c>
      <c r="BD395" s="110" t="s">
        <v>65</v>
      </c>
      <c r="BE395" s="110" t="s">
        <v>65</v>
      </c>
    </row>
    <row r="396" spans="2:57" x14ac:dyDescent="0.25">
      <c r="B396" s="110">
        <v>2025</v>
      </c>
      <c r="C396" s="110">
        <v>891780111</v>
      </c>
      <c r="D396" s="110" t="s">
        <v>63</v>
      </c>
      <c r="E396" s="114" t="s">
        <v>2725</v>
      </c>
      <c r="F396" s="114" t="s">
        <v>2724</v>
      </c>
      <c r="G396" s="114">
        <v>0</v>
      </c>
      <c r="H396" s="114" t="s">
        <v>71</v>
      </c>
      <c r="I396" s="110" t="s">
        <v>64</v>
      </c>
      <c r="J396" s="115" t="s">
        <v>81</v>
      </c>
      <c r="K396" s="120" t="s">
        <v>2723</v>
      </c>
      <c r="L396" s="118">
        <v>15560000</v>
      </c>
      <c r="M396" s="110" t="s">
        <v>66</v>
      </c>
      <c r="N396" s="120" t="s">
        <v>2722</v>
      </c>
      <c r="O396" s="120">
        <v>7634044</v>
      </c>
      <c r="P396" s="114">
        <v>28</v>
      </c>
      <c r="Q396" s="121">
        <v>45670</v>
      </c>
      <c r="R396" s="120">
        <v>5573604000</v>
      </c>
      <c r="S396" s="121">
        <v>45699</v>
      </c>
      <c r="T396" s="118">
        <v>15560000</v>
      </c>
      <c r="U396" s="114" t="s">
        <v>65</v>
      </c>
      <c r="V396" s="118">
        <v>72175281</v>
      </c>
      <c r="W396" s="111" t="s">
        <v>1562</v>
      </c>
      <c r="X396" s="169">
        <v>45699</v>
      </c>
      <c r="Y396" s="169">
        <v>45699</v>
      </c>
      <c r="Z396" s="169" t="s">
        <v>73</v>
      </c>
      <c r="AA396" s="169">
        <v>45808</v>
      </c>
      <c r="AB396" s="112">
        <f t="shared" si="30"/>
        <v>109</v>
      </c>
      <c r="AC396" s="114">
        <v>0</v>
      </c>
      <c r="AD396" s="277">
        <v>0</v>
      </c>
      <c r="AE396" s="114">
        <v>0</v>
      </c>
      <c r="AF396" s="119" t="s">
        <v>73</v>
      </c>
      <c r="AG396" s="112">
        <f t="shared" si="31"/>
        <v>0</v>
      </c>
      <c r="AH396" s="114">
        <v>0</v>
      </c>
      <c r="AI396" s="118">
        <v>0</v>
      </c>
      <c r="AJ396" s="114" t="s">
        <v>73</v>
      </c>
      <c r="AK396" s="121" t="s">
        <v>73</v>
      </c>
      <c r="AL396" s="114">
        <v>0</v>
      </c>
      <c r="AM396" s="121" t="s">
        <v>73</v>
      </c>
      <c r="AN396" s="121" t="s">
        <v>73</v>
      </c>
      <c r="AO396" s="121" t="s">
        <v>73</v>
      </c>
      <c r="AP396" s="112">
        <f t="shared" si="32"/>
        <v>0</v>
      </c>
      <c r="AQ396" s="112">
        <f>+L396+AD396-AI396</f>
        <v>15560000</v>
      </c>
      <c r="AR396" s="114" t="s">
        <v>65</v>
      </c>
      <c r="AS396" s="118">
        <v>15560000</v>
      </c>
      <c r="AT396" s="114" t="s">
        <v>93</v>
      </c>
      <c r="AU396" s="118">
        <v>0</v>
      </c>
      <c r="AV396" s="122" t="s">
        <v>73</v>
      </c>
      <c r="AW396" s="285">
        <v>7780000</v>
      </c>
      <c r="AX396" s="200">
        <f t="shared" si="33"/>
        <v>7780000</v>
      </c>
      <c r="AY396" s="123">
        <f t="shared" si="34"/>
        <v>0.5</v>
      </c>
      <c r="AZ396" s="124">
        <v>0.5</v>
      </c>
      <c r="BA396" s="122" t="s">
        <v>73</v>
      </c>
      <c r="BB396" s="114" t="s">
        <v>94</v>
      </c>
      <c r="BC396" s="120" t="s">
        <v>2721</v>
      </c>
      <c r="BD396" s="110" t="s">
        <v>65</v>
      </c>
      <c r="BE396" s="110" t="s">
        <v>65</v>
      </c>
    </row>
    <row r="397" spans="2:57" x14ac:dyDescent="0.25">
      <c r="B397" s="110">
        <v>2025</v>
      </c>
      <c r="C397" s="110">
        <v>891780111</v>
      </c>
      <c r="D397" s="110" t="s">
        <v>63</v>
      </c>
      <c r="E397" s="114" t="s">
        <v>2720</v>
      </c>
      <c r="F397" s="114" t="s">
        <v>2719</v>
      </c>
      <c r="G397" s="114">
        <v>0</v>
      </c>
      <c r="H397" s="114" t="s">
        <v>71</v>
      </c>
      <c r="I397" s="110" t="s">
        <v>64</v>
      </c>
      <c r="J397" s="115" t="s">
        <v>81</v>
      </c>
      <c r="K397" s="120" t="s">
        <v>2637</v>
      </c>
      <c r="L397" s="118">
        <v>9000000</v>
      </c>
      <c r="M397" s="110" t="s">
        <v>66</v>
      </c>
      <c r="N397" s="120" t="s">
        <v>1653</v>
      </c>
      <c r="O397" s="120">
        <v>39069270</v>
      </c>
      <c r="P397" s="114">
        <v>27</v>
      </c>
      <c r="Q397" s="121">
        <v>45670</v>
      </c>
      <c r="R397" s="120">
        <v>2494141000</v>
      </c>
      <c r="S397" s="121">
        <v>45699</v>
      </c>
      <c r="T397" s="118">
        <v>9000000</v>
      </c>
      <c r="U397" s="114" t="s">
        <v>65</v>
      </c>
      <c r="V397" s="118">
        <v>85467461</v>
      </c>
      <c r="W397" s="111" t="s">
        <v>1478</v>
      </c>
      <c r="X397" s="169">
        <v>45699</v>
      </c>
      <c r="Y397" s="169">
        <v>45699</v>
      </c>
      <c r="Z397" s="169" t="s">
        <v>73</v>
      </c>
      <c r="AA397" s="169">
        <v>45808</v>
      </c>
      <c r="AB397" s="112">
        <f t="shared" si="30"/>
        <v>109</v>
      </c>
      <c r="AC397" s="114">
        <v>0</v>
      </c>
      <c r="AD397" s="277">
        <v>0</v>
      </c>
      <c r="AE397" s="114">
        <v>0</v>
      </c>
      <c r="AF397" s="119" t="s">
        <v>73</v>
      </c>
      <c r="AG397" s="112">
        <f t="shared" si="31"/>
        <v>0</v>
      </c>
      <c r="AH397" s="114">
        <v>1</v>
      </c>
      <c r="AI397" s="118">
        <v>6750000</v>
      </c>
      <c r="AJ397" s="169">
        <v>45716</v>
      </c>
      <c r="AK397" s="121">
        <v>45716</v>
      </c>
      <c r="AL397" s="114">
        <v>0</v>
      </c>
      <c r="AM397" s="121" t="s">
        <v>73</v>
      </c>
      <c r="AN397" s="121" t="s">
        <v>73</v>
      </c>
      <c r="AO397" s="121" t="s">
        <v>73</v>
      </c>
      <c r="AP397" s="112">
        <f t="shared" si="32"/>
        <v>0</v>
      </c>
      <c r="AQ397" s="112">
        <f>+L397+AD397-AI397</f>
        <v>2250000</v>
      </c>
      <c r="AR397" s="114" t="s">
        <v>65</v>
      </c>
      <c r="AS397" s="118">
        <v>2250000</v>
      </c>
      <c r="AT397" s="114" t="s">
        <v>93</v>
      </c>
      <c r="AU397" s="118">
        <v>0</v>
      </c>
      <c r="AV397" s="122" t="s">
        <v>73</v>
      </c>
      <c r="AW397" s="285">
        <v>2250000</v>
      </c>
      <c r="AX397" s="200">
        <f t="shared" si="33"/>
        <v>0</v>
      </c>
      <c r="AY397" s="123">
        <f t="shared" si="34"/>
        <v>1</v>
      </c>
      <c r="AZ397" s="124">
        <v>1</v>
      </c>
      <c r="BA397" s="122" t="s">
        <v>73</v>
      </c>
      <c r="BB397" s="114" t="s">
        <v>344</v>
      </c>
      <c r="BC397" s="120" t="s">
        <v>2718</v>
      </c>
      <c r="BD397" s="110" t="s">
        <v>65</v>
      </c>
      <c r="BE397" s="110" t="s">
        <v>65</v>
      </c>
    </row>
    <row r="398" spans="2:57" x14ac:dyDescent="0.25">
      <c r="B398" s="110">
        <v>2025</v>
      </c>
      <c r="C398" s="110">
        <v>891780111</v>
      </c>
      <c r="D398" s="110" t="s">
        <v>63</v>
      </c>
      <c r="E398" s="114" t="s">
        <v>2717</v>
      </c>
      <c r="F398" s="114" t="s">
        <v>2716</v>
      </c>
      <c r="G398" s="114">
        <v>0</v>
      </c>
      <c r="H398" s="114" t="s">
        <v>71</v>
      </c>
      <c r="I398" s="110" t="s">
        <v>64</v>
      </c>
      <c r="J398" s="115" t="s">
        <v>81</v>
      </c>
      <c r="K398" s="120" t="s">
        <v>2715</v>
      </c>
      <c r="L398" s="118">
        <v>10600000</v>
      </c>
      <c r="M398" s="110" t="s">
        <v>66</v>
      </c>
      <c r="N398" s="120" t="s">
        <v>2714</v>
      </c>
      <c r="O398" s="120">
        <v>12597246</v>
      </c>
      <c r="P398" s="114">
        <v>27</v>
      </c>
      <c r="Q398" s="121">
        <v>45670</v>
      </c>
      <c r="R398" s="120">
        <v>2494141000</v>
      </c>
      <c r="S398" s="121">
        <v>45699</v>
      </c>
      <c r="T398" s="118">
        <v>10600000</v>
      </c>
      <c r="U398" s="114" t="s">
        <v>65</v>
      </c>
      <c r="V398" s="118">
        <v>85467461</v>
      </c>
      <c r="W398" s="111" t="s">
        <v>1478</v>
      </c>
      <c r="X398" s="169">
        <v>45699</v>
      </c>
      <c r="Y398" s="169">
        <v>45699</v>
      </c>
      <c r="Z398" s="169" t="s">
        <v>73</v>
      </c>
      <c r="AA398" s="169">
        <v>45808</v>
      </c>
      <c r="AB398" s="112">
        <f t="shared" si="30"/>
        <v>109</v>
      </c>
      <c r="AC398" s="114">
        <v>0</v>
      </c>
      <c r="AD398" s="277">
        <v>0</v>
      </c>
      <c r="AE398" s="114">
        <v>0</v>
      </c>
      <c r="AF398" s="119" t="s">
        <v>73</v>
      </c>
      <c r="AG398" s="112">
        <f t="shared" si="31"/>
        <v>0</v>
      </c>
      <c r="AH398" s="114">
        <v>0</v>
      </c>
      <c r="AI398" s="118">
        <v>0</v>
      </c>
      <c r="AJ398" s="114" t="s">
        <v>73</v>
      </c>
      <c r="AK398" s="121" t="s">
        <v>73</v>
      </c>
      <c r="AL398" s="114">
        <v>0</v>
      </c>
      <c r="AM398" s="121" t="s">
        <v>73</v>
      </c>
      <c r="AN398" s="121" t="s">
        <v>73</v>
      </c>
      <c r="AO398" s="121" t="s">
        <v>73</v>
      </c>
      <c r="AP398" s="112">
        <f t="shared" si="32"/>
        <v>0</v>
      </c>
      <c r="AQ398" s="112">
        <f>+L398+AD398-AI398</f>
        <v>10600000</v>
      </c>
      <c r="AR398" s="114" t="s">
        <v>65</v>
      </c>
      <c r="AS398" s="118">
        <v>10600000</v>
      </c>
      <c r="AT398" s="114" t="s">
        <v>93</v>
      </c>
      <c r="AU398" s="118">
        <v>0</v>
      </c>
      <c r="AV398" s="122" t="s">
        <v>73</v>
      </c>
      <c r="AW398" s="285">
        <v>5300000</v>
      </c>
      <c r="AX398" s="200">
        <f t="shared" si="33"/>
        <v>5300000</v>
      </c>
      <c r="AY398" s="123">
        <f t="shared" si="34"/>
        <v>0.5</v>
      </c>
      <c r="AZ398" s="124">
        <v>0.5</v>
      </c>
      <c r="BA398" s="122" t="s">
        <v>73</v>
      </c>
      <c r="BB398" s="114" t="s">
        <v>94</v>
      </c>
      <c r="BC398" s="120" t="s">
        <v>2713</v>
      </c>
      <c r="BD398" s="110" t="s">
        <v>65</v>
      </c>
      <c r="BE398" s="110" t="s">
        <v>65</v>
      </c>
    </row>
    <row r="399" spans="2:57" x14ac:dyDescent="0.25">
      <c r="B399" s="110">
        <v>2025</v>
      </c>
      <c r="C399" s="110">
        <v>891780111</v>
      </c>
      <c r="D399" s="110" t="s">
        <v>63</v>
      </c>
      <c r="E399" s="114" t="s">
        <v>2712</v>
      </c>
      <c r="F399" s="114" t="s">
        <v>2711</v>
      </c>
      <c r="G399" s="114">
        <v>0</v>
      </c>
      <c r="H399" s="114" t="s">
        <v>71</v>
      </c>
      <c r="I399" s="110" t="s">
        <v>64</v>
      </c>
      <c r="J399" s="115" t="s">
        <v>81</v>
      </c>
      <c r="K399" s="120" t="s">
        <v>2234</v>
      </c>
      <c r="L399" s="118">
        <v>10600000</v>
      </c>
      <c r="M399" s="110" t="s">
        <v>66</v>
      </c>
      <c r="N399" s="120" t="s">
        <v>2710</v>
      </c>
      <c r="O399" s="120">
        <v>1082886999</v>
      </c>
      <c r="P399" s="114">
        <v>27</v>
      </c>
      <c r="Q399" s="121">
        <v>45670</v>
      </c>
      <c r="R399" s="120">
        <v>2494141000</v>
      </c>
      <c r="S399" s="121">
        <v>45699</v>
      </c>
      <c r="T399" s="118">
        <v>10600000</v>
      </c>
      <c r="U399" s="114" t="s">
        <v>65</v>
      </c>
      <c r="V399" s="118">
        <v>85467461</v>
      </c>
      <c r="W399" s="111" t="s">
        <v>1478</v>
      </c>
      <c r="X399" s="169">
        <v>45699</v>
      </c>
      <c r="Y399" s="169">
        <v>45699</v>
      </c>
      <c r="Z399" s="169" t="s">
        <v>73</v>
      </c>
      <c r="AA399" s="169">
        <v>45808</v>
      </c>
      <c r="AB399" s="112">
        <f t="shared" si="30"/>
        <v>109</v>
      </c>
      <c r="AC399" s="114">
        <v>0</v>
      </c>
      <c r="AD399" s="277">
        <v>0</v>
      </c>
      <c r="AE399" s="114">
        <v>0</v>
      </c>
      <c r="AF399" s="119" t="s">
        <v>73</v>
      </c>
      <c r="AG399" s="112">
        <f t="shared" si="31"/>
        <v>0</v>
      </c>
      <c r="AH399" s="114">
        <v>0</v>
      </c>
      <c r="AI399" s="118">
        <v>0</v>
      </c>
      <c r="AJ399" s="114" t="s">
        <v>73</v>
      </c>
      <c r="AK399" s="121" t="s">
        <v>73</v>
      </c>
      <c r="AL399" s="114">
        <v>0</v>
      </c>
      <c r="AM399" s="121" t="s">
        <v>73</v>
      </c>
      <c r="AN399" s="121" t="s">
        <v>73</v>
      </c>
      <c r="AO399" s="121" t="s">
        <v>73</v>
      </c>
      <c r="AP399" s="112">
        <f t="shared" si="32"/>
        <v>0</v>
      </c>
      <c r="AQ399" s="112">
        <f>+L399+AD399-AI399</f>
        <v>10600000</v>
      </c>
      <c r="AR399" s="114" t="s">
        <v>65</v>
      </c>
      <c r="AS399" s="118">
        <v>10600000</v>
      </c>
      <c r="AT399" s="114" t="s">
        <v>93</v>
      </c>
      <c r="AU399" s="118">
        <v>0</v>
      </c>
      <c r="AV399" s="122" t="s">
        <v>73</v>
      </c>
      <c r="AW399" s="285">
        <v>5300000</v>
      </c>
      <c r="AX399" s="200">
        <f t="shared" si="33"/>
        <v>5300000</v>
      </c>
      <c r="AY399" s="123">
        <f t="shared" si="34"/>
        <v>0.5</v>
      </c>
      <c r="AZ399" s="124">
        <v>0.5</v>
      </c>
      <c r="BA399" s="122" t="s">
        <v>73</v>
      </c>
      <c r="BB399" s="114" t="s">
        <v>94</v>
      </c>
      <c r="BC399" s="120" t="s">
        <v>2709</v>
      </c>
      <c r="BD399" s="110" t="s">
        <v>65</v>
      </c>
      <c r="BE399" s="110" t="s">
        <v>65</v>
      </c>
    </row>
    <row r="400" spans="2:57" x14ac:dyDescent="0.25">
      <c r="B400" s="110">
        <v>2025</v>
      </c>
      <c r="C400" s="110">
        <v>891780111</v>
      </c>
      <c r="D400" s="110" t="s">
        <v>63</v>
      </c>
      <c r="E400" s="114" t="s">
        <v>2708</v>
      </c>
      <c r="F400" s="114" t="s">
        <v>2707</v>
      </c>
      <c r="G400" s="114">
        <v>0</v>
      </c>
      <c r="H400" s="114" t="s">
        <v>71</v>
      </c>
      <c r="I400" s="110" t="s">
        <v>107</v>
      </c>
      <c r="J400" s="115" t="s">
        <v>81</v>
      </c>
      <c r="K400" s="120" t="s">
        <v>2400</v>
      </c>
      <c r="L400" s="118">
        <v>9400000</v>
      </c>
      <c r="M400" s="110" t="s">
        <v>66</v>
      </c>
      <c r="N400" s="120" t="s">
        <v>2706</v>
      </c>
      <c r="O400" s="120">
        <v>1082975397</v>
      </c>
      <c r="P400" s="114">
        <v>307</v>
      </c>
      <c r="Q400" s="121">
        <v>45698</v>
      </c>
      <c r="R400" s="120">
        <v>65800000</v>
      </c>
      <c r="S400" s="121">
        <v>45699</v>
      </c>
      <c r="T400" s="118">
        <v>9400000</v>
      </c>
      <c r="U400" s="114" t="s">
        <v>65</v>
      </c>
      <c r="V400" s="118">
        <v>36726018</v>
      </c>
      <c r="W400" s="111" t="s">
        <v>2112</v>
      </c>
      <c r="X400" s="169">
        <v>45699</v>
      </c>
      <c r="Y400" s="169">
        <v>45699</v>
      </c>
      <c r="Z400" s="169" t="s">
        <v>73</v>
      </c>
      <c r="AA400" s="169">
        <v>45808</v>
      </c>
      <c r="AB400" s="112">
        <f t="shared" si="30"/>
        <v>109</v>
      </c>
      <c r="AC400" s="114">
        <v>0</v>
      </c>
      <c r="AD400" s="277">
        <v>0</v>
      </c>
      <c r="AE400" s="114">
        <v>0</v>
      </c>
      <c r="AF400" s="119" t="s">
        <v>73</v>
      </c>
      <c r="AG400" s="112">
        <f t="shared" si="31"/>
        <v>0</v>
      </c>
      <c r="AH400" s="114">
        <v>0</v>
      </c>
      <c r="AI400" s="118">
        <v>0</v>
      </c>
      <c r="AJ400" s="114" t="s">
        <v>73</v>
      </c>
      <c r="AK400" s="121" t="s">
        <v>73</v>
      </c>
      <c r="AL400" s="114">
        <v>0</v>
      </c>
      <c r="AM400" s="121" t="s">
        <v>73</v>
      </c>
      <c r="AN400" s="121" t="s">
        <v>73</v>
      </c>
      <c r="AO400" s="121" t="s">
        <v>73</v>
      </c>
      <c r="AP400" s="112">
        <f t="shared" si="32"/>
        <v>0</v>
      </c>
      <c r="AQ400" s="112">
        <f>+L400+AD400-AI400</f>
        <v>9400000</v>
      </c>
      <c r="AR400" s="114" t="s">
        <v>65</v>
      </c>
      <c r="AS400" s="118">
        <v>9400000</v>
      </c>
      <c r="AT400" s="114" t="s">
        <v>93</v>
      </c>
      <c r="AU400" s="118">
        <v>0</v>
      </c>
      <c r="AV400" s="122" t="s">
        <v>73</v>
      </c>
      <c r="AW400" s="285">
        <v>4700000</v>
      </c>
      <c r="AX400" s="200">
        <f t="shared" si="33"/>
        <v>4700000</v>
      </c>
      <c r="AY400" s="123">
        <f t="shared" si="34"/>
        <v>0.5</v>
      </c>
      <c r="AZ400" s="124">
        <v>0.5</v>
      </c>
      <c r="BA400" s="122" t="s">
        <v>73</v>
      </c>
      <c r="BB400" s="114" t="s">
        <v>94</v>
      </c>
      <c r="BC400" s="120" t="s">
        <v>2705</v>
      </c>
      <c r="BD400" s="110" t="s">
        <v>65</v>
      </c>
      <c r="BE400" s="110" t="s">
        <v>65</v>
      </c>
    </row>
    <row r="401" spans="2:57" x14ac:dyDescent="0.25">
      <c r="B401" s="110">
        <v>2025</v>
      </c>
      <c r="C401" s="110">
        <v>891780111</v>
      </c>
      <c r="D401" s="110" t="s">
        <v>63</v>
      </c>
      <c r="E401" s="114" t="s">
        <v>2704</v>
      </c>
      <c r="F401" s="114" t="s">
        <v>2703</v>
      </c>
      <c r="G401" s="114">
        <v>0</v>
      </c>
      <c r="H401" s="114" t="s">
        <v>71</v>
      </c>
      <c r="I401" s="110" t="s">
        <v>64</v>
      </c>
      <c r="J401" s="115" t="s">
        <v>81</v>
      </c>
      <c r="K401" s="120" t="s">
        <v>2702</v>
      </c>
      <c r="L401" s="118">
        <v>12624000</v>
      </c>
      <c r="M401" s="110" t="s">
        <v>66</v>
      </c>
      <c r="N401" s="120" t="s">
        <v>2701</v>
      </c>
      <c r="O401" s="120">
        <v>1083038425</v>
      </c>
      <c r="P401" s="114">
        <v>28</v>
      </c>
      <c r="Q401" s="121">
        <v>45670</v>
      </c>
      <c r="R401" s="120">
        <v>5573604000</v>
      </c>
      <c r="S401" s="121">
        <v>45699</v>
      </c>
      <c r="T401" s="118">
        <v>12624000</v>
      </c>
      <c r="U401" s="114" t="s">
        <v>65</v>
      </c>
      <c r="V401" s="118">
        <v>85467461</v>
      </c>
      <c r="W401" s="111" t="s">
        <v>1478</v>
      </c>
      <c r="X401" s="169">
        <v>45699</v>
      </c>
      <c r="Y401" s="169">
        <v>45699</v>
      </c>
      <c r="Z401" s="169" t="s">
        <v>73</v>
      </c>
      <c r="AA401" s="169">
        <v>45808</v>
      </c>
      <c r="AB401" s="112">
        <f t="shared" si="30"/>
        <v>109</v>
      </c>
      <c r="AC401" s="114">
        <v>0</v>
      </c>
      <c r="AD401" s="277">
        <v>0</v>
      </c>
      <c r="AE401" s="114">
        <v>0</v>
      </c>
      <c r="AF401" s="119" t="s">
        <v>73</v>
      </c>
      <c r="AG401" s="112">
        <f t="shared" si="31"/>
        <v>0</v>
      </c>
      <c r="AH401" s="114">
        <v>0</v>
      </c>
      <c r="AI401" s="118">
        <v>0</v>
      </c>
      <c r="AJ401" s="114" t="s">
        <v>73</v>
      </c>
      <c r="AK401" s="121" t="s">
        <v>73</v>
      </c>
      <c r="AL401" s="114">
        <v>0</v>
      </c>
      <c r="AM401" s="121" t="s">
        <v>73</v>
      </c>
      <c r="AN401" s="121" t="s">
        <v>73</v>
      </c>
      <c r="AO401" s="121" t="s">
        <v>73</v>
      </c>
      <c r="AP401" s="112">
        <f t="shared" si="32"/>
        <v>0</v>
      </c>
      <c r="AQ401" s="112">
        <f>+L401+AD401-AI401</f>
        <v>12624000</v>
      </c>
      <c r="AR401" s="114" t="s">
        <v>65</v>
      </c>
      <c r="AS401" s="118">
        <v>12624000</v>
      </c>
      <c r="AT401" s="114" t="s">
        <v>93</v>
      </c>
      <c r="AU401" s="118">
        <v>0</v>
      </c>
      <c r="AV401" s="122" t="s">
        <v>73</v>
      </c>
      <c r="AW401" s="285">
        <v>6312000</v>
      </c>
      <c r="AX401" s="200">
        <f t="shared" si="33"/>
        <v>6312000</v>
      </c>
      <c r="AY401" s="123">
        <f t="shared" si="34"/>
        <v>0.5</v>
      </c>
      <c r="AZ401" s="124">
        <v>0.5</v>
      </c>
      <c r="BA401" s="122" t="s">
        <v>73</v>
      </c>
      <c r="BB401" s="114" t="s">
        <v>94</v>
      </c>
      <c r="BC401" s="120" t="s">
        <v>2700</v>
      </c>
      <c r="BD401" s="110" t="s">
        <v>65</v>
      </c>
      <c r="BE401" s="110" t="s">
        <v>65</v>
      </c>
    </row>
    <row r="402" spans="2:57" x14ac:dyDescent="0.25">
      <c r="B402" s="110">
        <v>2025</v>
      </c>
      <c r="C402" s="110">
        <v>891780111</v>
      </c>
      <c r="D402" s="110" t="s">
        <v>63</v>
      </c>
      <c r="E402" s="114" t="s">
        <v>2699</v>
      </c>
      <c r="F402" s="114" t="s">
        <v>2698</v>
      </c>
      <c r="G402" s="114">
        <v>0</v>
      </c>
      <c r="H402" s="114" t="s">
        <v>71</v>
      </c>
      <c r="I402" s="110" t="s">
        <v>64</v>
      </c>
      <c r="J402" s="115" t="s">
        <v>81</v>
      </c>
      <c r="K402" s="120" t="s">
        <v>2697</v>
      </c>
      <c r="L402" s="118">
        <v>9000000</v>
      </c>
      <c r="M402" s="110" t="s">
        <v>66</v>
      </c>
      <c r="N402" s="120" t="s">
        <v>2696</v>
      </c>
      <c r="O402" s="120">
        <v>1082410646</v>
      </c>
      <c r="P402" s="114">
        <v>27</v>
      </c>
      <c r="Q402" s="121">
        <v>45670</v>
      </c>
      <c r="R402" s="120">
        <v>2494141000</v>
      </c>
      <c r="S402" s="121">
        <v>45699</v>
      </c>
      <c r="T402" s="118">
        <v>9000000</v>
      </c>
      <c r="U402" s="114" t="s">
        <v>65</v>
      </c>
      <c r="V402" s="118">
        <v>85467461</v>
      </c>
      <c r="W402" s="111" t="s">
        <v>1478</v>
      </c>
      <c r="X402" s="169">
        <v>45699</v>
      </c>
      <c r="Y402" s="169">
        <v>45699</v>
      </c>
      <c r="Z402" s="169" t="s">
        <v>73</v>
      </c>
      <c r="AA402" s="169">
        <v>45808</v>
      </c>
      <c r="AB402" s="112">
        <f t="shared" si="30"/>
        <v>109</v>
      </c>
      <c r="AC402" s="114">
        <v>0</v>
      </c>
      <c r="AD402" s="277">
        <v>0</v>
      </c>
      <c r="AE402" s="114">
        <v>0</v>
      </c>
      <c r="AF402" s="119" t="s">
        <v>73</v>
      </c>
      <c r="AG402" s="112">
        <f t="shared" si="31"/>
        <v>0</v>
      </c>
      <c r="AH402" s="114">
        <v>0</v>
      </c>
      <c r="AI402" s="118">
        <v>0</v>
      </c>
      <c r="AJ402" s="114" t="s">
        <v>73</v>
      </c>
      <c r="AK402" s="121" t="s">
        <v>73</v>
      </c>
      <c r="AL402" s="114">
        <v>0</v>
      </c>
      <c r="AM402" s="121" t="s">
        <v>73</v>
      </c>
      <c r="AN402" s="121" t="s">
        <v>73</v>
      </c>
      <c r="AO402" s="121" t="s">
        <v>73</v>
      </c>
      <c r="AP402" s="112">
        <f t="shared" si="32"/>
        <v>0</v>
      </c>
      <c r="AQ402" s="112">
        <f>+L402+AD402-AI402</f>
        <v>9000000</v>
      </c>
      <c r="AR402" s="114" t="s">
        <v>65</v>
      </c>
      <c r="AS402" s="118">
        <v>9000000</v>
      </c>
      <c r="AT402" s="114" t="s">
        <v>93</v>
      </c>
      <c r="AU402" s="118">
        <v>0</v>
      </c>
      <c r="AV402" s="122" t="s">
        <v>73</v>
      </c>
      <c r="AW402" s="285">
        <v>4500000</v>
      </c>
      <c r="AX402" s="200">
        <f t="shared" si="33"/>
        <v>4500000</v>
      </c>
      <c r="AY402" s="123">
        <f t="shared" si="34"/>
        <v>0.5</v>
      </c>
      <c r="AZ402" s="124">
        <v>0.5</v>
      </c>
      <c r="BA402" s="122" t="s">
        <v>73</v>
      </c>
      <c r="BB402" s="114" t="s">
        <v>94</v>
      </c>
      <c r="BC402" s="120" t="s">
        <v>2695</v>
      </c>
      <c r="BD402" s="110" t="s">
        <v>65</v>
      </c>
      <c r="BE402" s="110" t="s">
        <v>65</v>
      </c>
    </row>
    <row r="403" spans="2:57" x14ac:dyDescent="0.25">
      <c r="B403" s="110">
        <v>2025</v>
      </c>
      <c r="C403" s="110">
        <v>891780111</v>
      </c>
      <c r="D403" s="110" t="s">
        <v>63</v>
      </c>
      <c r="E403" s="114" t="s">
        <v>2694</v>
      </c>
      <c r="F403" s="114" t="s">
        <v>2693</v>
      </c>
      <c r="G403" s="114">
        <v>0</v>
      </c>
      <c r="H403" s="114" t="s">
        <v>71</v>
      </c>
      <c r="I403" s="110" t="s">
        <v>64</v>
      </c>
      <c r="J403" s="115" t="s">
        <v>81</v>
      </c>
      <c r="K403" s="120" t="s">
        <v>2692</v>
      </c>
      <c r="L403" s="118">
        <v>13888000</v>
      </c>
      <c r="M403" s="110" t="s">
        <v>66</v>
      </c>
      <c r="N403" s="120" t="s">
        <v>2691</v>
      </c>
      <c r="O403" s="120">
        <v>1143142377</v>
      </c>
      <c r="P403" s="114">
        <v>28</v>
      </c>
      <c r="Q403" s="121">
        <v>45670</v>
      </c>
      <c r="R403" s="120">
        <v>5573604000</v>
      </c>
      <c r="S403" s="121">
        <v>45699</v>
      </c>
      <c r="T403" s="118">
        <v>13888000</v>
      </c>
      <c r="U403" s="114" t="s">
        <v>65</v>
      </c>
      <c r="V403" s="118">
        <v>1192791759</v>
      </c>
      <c r="W403" s="111" t="s">
        <v>1534</v>
      </c>
      <c r="X403" s="169">
        <v>45699</v>
      </c>
      <c r="Y403" s="169">
        <v>45699</v>
      </c>
      <c r="Z403" s="169" t="s">
        <v>73</v>
      </c>
      <c r="AA403" s="169">
        <v>45808</v>
      </c>
      <c r="AB403" s="112">
        <f t="shared" si="30"/>
        <v>109</v>
      </c>
      <c r="AC403" s="114">
        <v>0</v>
      </c>
      <c r="AD403" s="277">
        <v>0</v>
      </c>
      <c r="AE403" s="114">
        <v>0</v>
      </c>
      <c r="AF403" s="119" t="s">
        <v>73</v>
      </c>
      <c r="AG403" s="112">
        <f t="shared" si="31"/>
        <v>0</v>
      </c>
      <c r="AH403" s="114">
        <v>0</v>
      </c>
      <c r="AI403" s="118">
        <v>0</v>
      </c>
      <c r="AJ403" s="114" t="s">
        <v>73</v>
      </c>
      <c r="AK403" s="121" t="s">
        <v>73</v>
      </c>
      <c r="AL403" s="114">
        <v>0</v>
      </c>
      <c r="AM403" s="121" t="s">
        <v>73</v>
      </c>
      <c r="AN403" s="121" t="s">
        <v>73</v>
      </c>
      <c r="AO403" s="121" t="s">
        <v>73</v>
      </c>
      <c r="AP403" s="112">
        <f t="shared" si="32"/>
        <v>0</v>
      </c>
      <c r="AQ403" s="112">
        <f>+L403+AD403-AI403</f>
        <v>13888000</v>
      </c>
      <c r="AR403" s="114" t="s">
        <v>65</v>
      </c>
      <c r="AS403" s="118">
        <v>13888000</v>
      </c>
      <c r="AT403" s="114" t="s">
        <v>93</v>
      </c>
      <c r="AU403" s="118">
        <v>0</v>
      </c>
      <c r="AV403" s="122" t="s">
        <v>73</v>
      </c>
      <c r="AW403" s="285">
        <v>6944000</v>
      </c>
      <c r="AX403" s="200">
        <f t="shared" si="33"/>
        <v>6944000</v>
      </c>
      <c r="AY403" s="123">
        <f t="shared" si="34"/>
        <v>0.5</v>
      </c>
      <c r="AZ403" s="124">
        <v>0.5</v>
      </c>
      <c r="BA403" s="122" t="s">
        <v>73</v>
      </c>
      <c r="BB403" s="114" t="s">
        <v>94</v>
      </c>
      <c r="BC403" s="120" t="s">
        <v>2690</v>
      </c>
      <c r="BD403" s="110" t="s">
        <v>65</v>
      </c>
      <c r="BE403" s="110" t="s">
        <v>65</v>
      </c>
    </row>
    <row r="404" spans="2:57" x14ac:dyDescent="0.25">
      <c r="B404" s="110">
        <v>2025</v>
      </c>
      <c r="C404" s="110">
        <v>891780111</v>
      </c>
      <c r="D404" s="110" t="s">
        <v>63</v>
      </c>
      <c r="E404" s="114" t="s">
        <v>2689</v>
      </c>
      <c r="F404" s="114" t="s">
        <v>2688</v>
      </c>
      <c r="G404" s="114">
        <v>0</v>
      </c>
      <c r="H404" s="114" t="s">
        <v>71</v>
      </c>
      <c r="I404" s="110" t="s">
        <v>64</v>
      </c>
      <c r="J404" s="115" t="s">
        <v>81</v>
      </c>
      <c r="K404" s="120" t="s">
        <v>2687</v>
      </c>
      <c r="L404" s="118">
        <v>26800000</v>
      </c>
      <c r="M404" s="110" t="s">
        <v>66</v>
      </c>
      <c r="N404" s="120" t="s">
        <v>2686</v>
      </c>
      <c r="O404" s="120">
        <v>12625892</v>
      </c>
      <c r="P404" s="114">
        <v>28</v>
      </c>
      <c r="Q404" s="121">
        <v>45670</v>
      </c>
      <c r="R404" s="120">
        <v>5573604000</v>
      </c>
      <c r="S404" s="121">
        <v>45699</v>
      </c>
      <c r="T404" s="118">
        <v>26800000</v>
      </c>
      <c r="U404" s="114" t="s">
        <v>65</v>
      </c>
      <c r="V404" s="118">
        <v>12621405</v>
      </c>
      <c r="W404" s="111" t="s">
        <v>2685</v>
      </c>
      <c r="X404" s="169">
        <v>45699</v>
      </c>
      <c r="Y404" s="169">
        <v>45699</v>
      </c>
      <c r="Z404" s="169" t="s">
        <v>73</v>
      </c>
      <c r="AA404" s="169">
        <v>45808</v>
      </c>
      <c r="AB404" s="112">
        <f t="shared" si="30"/>
        <v>109</v>
      </c>
      <c r="AC404" s="114">
        <v>0</v>
      </c>
      <c r="AD404" s="277">
        <v>0</v>
      </c>
      <c r="AE404" s="114">
        <v>0</v>
      </c>
      <c r="AF404" s="119" t="s">
        <v>73</v>
      </c>
      <c r="AG404" s="112">
        <f t="shared" si="31"/>
        <v>0</v>
      </c>
      <c r="AH404" s="114">
        <v>0</v>
      </c>
      <c r="AI404" s="118">
        <v>0</v>
      </c>
      <c r="AJ404" s="114" t="s">
        <v>73</v>
      </c>
      <c r="AK404" s="121" t="s">
        <v>73</v>
      </c>
      <c r="AL404" s="114">
        <v>0</v>
      </c>
      <c r="AM404" s="121" t="s">
        <v>73</v>
      </c>
      <c r="AN404" s="121" t="s">
        <v>73</v>
      </c>
      <c r="AO404" s="121" t="s">
        <v>73</v>
      </c>
      <c r="AP404" s="112">
        <f t="shared" si="32"/>
        <v>0</v>
      </c>
      <c r="AQ404" s="112">
        <f>+L404+AD404-AI404</f>
        <v>26800000</v>
      </c>
      <c r="AR404" s="114" t="s">
        <v>65</v>
      </c>
      <c r="AS404" s="118">
        <v>26800000</v>
      </c>
      <c r="AT404" s="114" t="s">
        <v>93</v>
      </c>
      <c r="AU404" s="118">
        <v>0</v>
      </c>
      <c r="AV404" s="122" t="s">
        <v>73</v>
      </c>
      <c r="AW404" s="285">
        <v>13400000</v>
      </c>
      <c r="AX404" s="200">
        <f t="shared" si="33"/>
        <v>13400000</v>
      </c>
      <c r="AY404" s="123">
        <f t="shared" si="34"/>
        <v>0.5</v>
      </c>
      <c r="AZ404" s="124">
        <v>0.5</v>
      </c>
      <c r="BA404" s="122" t="s">
        <v>73</v>
      </c>
      <c r="BB404" s="114" t="s">
        <v>94</v>
      </c>
      <c r="BC404" s="120" t="s">
        <v>2684</v>
      </c>
      <c r="BD404" s="110" t="s">
        <v>65</v>
      </c>
      <c r="BE404" s="110" t="s">
        <v>65</v>
      </c>
    </row>
    <row r="405" spans="2:57" x14ac:dyDescent="0.25">
      <c r="B405" s="110">
        <v>2025</v>
      </c>
      <c r="C405" s="110">
        <v>891780111</v>
      </c>
      <c r="D405" s="110" t="s">
        <v>63</v>
      </c>
      <c r="E405" s="114" t="s">
        <v>2683</v>
      </c>
      <c r="F405" s="114" t="s">
        <v>2682</v>
      </c>
      <c r="G405" s="114">
        <v>0</v>
      </c>
      <c r="H405" s="114" t="s">
        <v>71</v>
      </c>
      <c r="I405" s="110" t="s">
        <v>64</v>
      </c>
      <c r="J405" s="115" t="s">
        <v>81</v>
      </c>
      <c r="K405" s="120" t="s">
        <v>2681</v>
      </c>
      <c r="L405" s="118">
        <v>11400000</v>
      </c>
      <c r="M405" s="110" t="s">
        <v>66</v>
      </c>
      <c r="N405" s="120" t="s">
        <v>2680</v>
      </c>
      <c r="O405" s="120">
        <v>1082997554</v>
      </c>
      <c r="P405" s="114">
        <v>28</v>
      </c>
      <c r="Q405" s="121">
        <v>45670</v>
      </c>
      <c r="R405" s="120">
        <v>5573604000</v>
      </c>
      <c r="S405" s="121">
        <v>45699</v>
      </c>
      <c r="T405" s="118">
        <v>11400000</v>
      </c>
      <c r="U405" s="114" t="s">
        <v>65</v>
      </c>
      <c r="V405" s="118">
        <v>1098669877</v>
      </c>
      <c r="W405" s="111" t="s">
        <v>2679</v>
      </c>
      <c r="X405" s="169">
        <v>45699</v>
      </c>
      <c r="Y405" s="169">
        <v>45699</v>
      </c>
      <c r="Z405" s="169" t="s">
        <v>73</v>
      </c>
      <c r="AA405" s="169">
        <v>45808</v>
      </c>
      <c r="AB405" s="112">
        <f t="shared" si="30"/>
        <v>109</v>
      </c>
      <c r="AC405" s="114">
        <v>0</v>
      </c>
      <c r="AD405" s="277">
        <v>0</v>
      </c>
      <c r="AE405" s="114">
        <v>0</v>
      </c>
      <c r="AF405" s="119" t="s">
        <v>73</v>
      </c>
      <c r="AG405" s="112">
        <f t="shared" si="31"/>
        <v>0</v>
      </c>
      <c r="AH405" s="114">
        <v>0</v>
      </c>
      <c r="AI405" s="118">
        <v>0</v>
      </c>
      <c r="AJ405" s="114" t="s">
        <v>73</v>
      </c>
      <c r="AK405" s="121" t="s">
        <v>73</v>
      </c>
      <c r="AL405" s="114">
        <v>0</v>
      </c>
      <c r="AM405" s="121" t="s">
        <v>73</v>
      </c>
      <c r="AN405" s="121" t="s">
        <v>73</v>
      </c>
      <c r="AO405" s="121" t="s">
        <v>73</v>
      </c>
      <c r="AP405" s="112">
        <f t="shared" si="32"/>
        <v>0</v>
      </c>
      <c r="AQ405" s="112">
        <f>+L405+AD405-AI405</f>
        <v>11400000</v>
      </c>
      <c r="AR405" s="114" t="s">
        <v>65</v>
      </c>
      <c r="AS405" s="118">
        <v>11400000</v>
      </c>
      <c r="AT405" s="114" t="s">
        <v>93</v>
      </c>
      <c r="AU405" s="118">
        <v>0</v>
      </c>
      <c r="AV405" s="122" t="s">
        <v>73</v>
      </c>
      <c r="AW405" s="285">
        <v>5700000</v>
      </c>
      <c r="AX405" s="200">
        <f t="shared" si="33"/>
        <v>5700000</v>
      </c>
      <c r="AY405" s="123">
        <f t="shared" si="34"/>
        <v>0.5</v>
      </c>
      <c r="AZ405" s="124">
        <v>0.5</v>
      </c>
      <c r="BA405" s="122" t="s">
        <v>73</v>
      </c>
      <c r="BB405" s="114" t="s">
        <v>94</v>
      </c>
      <c r="BC405" s="120" t="s">
        <v>2678</v>
      </c>
      <c r="BD405" s="110" t="s">
        <v>65</v>
      </c>
      <c r="BE405" s="110" t="s">
        <v>65</v>
      </c>
    </row>
    <row r="406" spans="2:57" x14ac:dyDescent="0.25">
      <c r="B406" s="110">
        <v>2025</v>
      </c>
      <c r="C406" s="110">
        <v>891780111</v>
      </c>
      <c r="D406" s="110" t="s">
        <v>63</v>
      </c>
      <c r="E406" s="114" t="s">
        <v>2677</v>
      </c>
      <c r="F406" s="114" t="s">
        <v>2676</v>
      </c>
      <c r="G406" s="114">
        <v>0</v>
      </c>
      <c r="H406" s="114" t="s">
        <v>71</v>
      </c>
      <c r="I406" s="110" t="s">
        <v>64</v>
      </c>
      <c r="J406" s="115" t="s">
        <v>81</v>
      </c>
      <c r="K406" s="120" t="s">
        <v>1750</v>
      </c>
      <c r="L406" s="118">
        <v>8700000</v>
      </c>
      <c r="M406" s="110" t="s">
        <v>66</v>
      </c>
      <c r="N406" s="120" t="s">
        <v>2675</v>
      </c>
      <c r="O406" s="120">
        <v>1083046658</v>
      </c>
      <c r="P406" s="114">
        <v>27</v>
      </c>
      <c r="Q406" s="121">
        <v>45670</v>
      </c>
      <c r="R406" s="120">
        <v>2494141000</v>
      </c>
      <c r="S406" s="121">
        <v>45699</v>
      </c>
      <c r="T406" s="118">
        <v>8700000</v>
      </c>
      <c r="U406" s="114" t="s">
        <v>65</v>
      </c>
      <c r="V406" s="118">
        <v>7633817</v>
      </c>
      <c r="W406" s="111" t="s">
        <v>1586</v>
      </c>
      <c r="X406" s="169">
        <v>45699</v>
      </c>
      <c r="Y406" s="169">
        <v>45699</v>
      </c>
      <c r="Z406" s="169" t="s">
        <v>73</v>
      </c>
      <c r="AA406" s="169">
        <v>45808</v>
      </c>
      <c r="AB406" s="112">
        <f t="shared" si="30"/>
        <v>109</v>
      </c>
      <c r="AC406" s="114">
        <v>0</v>
      </c>
      <c r="AD406" s="277">
        <v>0</v>
      </c>
      <c r="AE406" s="114">
        <v>0</v>
      </c>
      <c r="AF406" s="119" t="s">
        <v>73</v>
      </c>
      <c r="AG406" s="112">
        <f t="shared" si="31"/>
        <v>0</v>
      </c>
      <c r="AH406" s="114">
        <v>0</v>
      </c>
      <c r="AI406" s="118">
        <v>0</v>
      </c>
      <c r="AJ406" s="114" t="s">
        <v>73</v>
      </c>
      <c r="AK406" s="121" t="s">
        <v>73</v>
      </c>
      <c r="AL406" s="114">
        <v>0</v>
      </c>
      <c r="AM406" s="121" t="s">
        <v>73</v>
      </c>
      <c r="AN406" s="121" t="s">
        <v>73</v>
      </c>
      <c r="AO406" s="121" t="s">
        <v>73</v>
      </c>
      <c r="AP406" s="112">
        <f t="shared" si="32"/>
        <v>0</v>
      </c>
      <c r="AQ406" s="112">
        <f>+L406+AD406-AI406</f>
        <v>8700000</v>
      </c>
      <c r="AR406" s="114" t="s">
        <v>65</v>
      </c>
      <c r="AS406" s="118">
        <v>8700000</v>
      </c>
      <c r="AT406" s="114" t="s">
        <v>93</v>
      </c>
      <c r="AU406" s="118">
        <v>0</v>
      </c>
      <c r="AV406" s="122" t="s">
        <v>73</v>
      </c>
      <c r="AW406" s="285">
        <v>4200000</v>
      </c>
      <c r="AX406" s="200">
        <f t="shared" si="33"/>
        <v>4500000</v>
      </c>
      <c r="AY406" s="123">
        <f t="shared" si="34"/>
        <v>0.48275862068965519</v>
      </c>
      <c r="AZ406" s="124">
        <v>0.48275862068965519</v>
      </c>
      <c r="BA406" s="122" t="s">
        <v>73</v>
      </c>
      <c r="BB406" s="114" t="s">
        <v>94</v>
      </c>
      <c r="BC406" s="120" t="s">
        <v>2674</v>
      </c>
      <c r="BD406" s="110" t="s">
        <v>65</v>
      </c>
      <c r="BE406" s="110" t="s">
        <v>65</v>
      </c>
    </row>
    <row r="407" spans="2:57" x14ac:dyDescent="0.25">
      <c r="B407" s="110">
        <v>2025</v>
      </c>
      <c r="C407" s="110">
        <v>891780111</v>
      </c>
      <c r="D407" s="110" t="s">
        <v>63</v>
      </c>
      <c r="E407" s="114" t="s">
        <v>2673</v>
      </c>
      <c r="F407" s="114" t="s">
        <v>2672</v>
      </c>
      <c r="G407" s="114">
        <v>0</v>
      </c>
      <c r="H407" s="114" t="s">
        <v>71</v>
      </c>
      <c r="I407" s="110" t="s">
        <v>64</v>
      </c>
      <c r="J407" s="115" t="s">
        <v>81</v>
      </c>
      <c r="K407" s="120" t="s">
        <v>2671</v>
      </c>
      <c r="L407" s="118">
        <v>13888000</v>
      </c>
      <c r="M407" s="110" t="s">
        <v>66</v>
      </c>
      <c r="N407" s="120" t="s">
        <v>2670</v>
      </c>
      <c r="O407" s="120">
        <v>7143181</v>
      </c>
      <c r="P407" s="114">
        <v>28</v>
      </c>
      <c r="Q407" s="121">
        <v>45670</v>
      </c>
      <c r="R407" s="120">
        <v>5573604000</v>
      </c>
      <c r="S407" s="121">
        <v>45699</v>
      </c>
      <c r="T407" s="118">
        <v>13888000</v>
      </c>
      <c r="U407" s="114" t="s">
        <v>65</v>
      </c>
      <c r="V407" s="118">
        <v>57461216</v>
      </c>
      <c r="W407" s="111" t="s">
        <v>2193</v>
      </c>
      <c r="X407" s="169">
        <v>45699</v>
      </c>
      <c r="Y407" s="169">
        <v>45699</v>
      </c>
      <c r="Z407" s="169" t="s">
        <v>73</v>
      </c>
      <c r="AA407" s="169">
        <v>45808</v>
      </c>
      <c r="AB407" s="112">
        <f t="shared" si="30"/>
        <v>109</v>
      </c>
      <c r="AC407" s="114">
        <v>0</v>
      </c>
      <c r="AD407" s="277">
        <v>0</v>
      </c>
      <c r="AE407" s="114">
        <v>0</v>
      </c>
      <c r="AF407" s="119" t="s">
        <v>73</v>
      </c>
      <c r="AG407" s="112">
        <f t="shared" si="31"/>
        <v>0</v>
      </c>
      <c r="AH407" s="114">
        <v>0</v>
      </c>
      <c r="AI407" s="118">
        <v>0</v>
      </c>
      <c r="AJ407" s="114" t="s">
        <v>73</v>
      </c>
      <c r="AK407" s="121" t="s">
        <v>73</v>
      </c>
      <c r="AL407" s="114">
        <v>0</v>
      </c>
      <c r="AM407" s="121" t="s">
        <v>73</v>
      </c>
      <c r="AN407" s="121" t="s">
        <v>73</v>
      </c>
      <c r="AO407" s="121" t="s">
        <v>73</v>
      </c>
      <c r="AP407" s="112">
        <f t="shared" si="32"/>
        <v>0</v>
      </c>
      <c r="AQ407" s="112">
        <f>+L407+AD407-AI407</f>
        <v>13888000</v>
      </c>
      <c r="AR407" s="114" t="s">
        <v>65</v>
      </c>
      <c r="AS407" s="118">
        <v>13888000</v>
      </c>
      <c r="AT407" s="114" t="s">
        <v>93</v>
      </c>
      <c r="AU407" s="118">
        <v>0</v>
      </c>
      <c r="AV407" s="122" t="s">
        <v>73</v>
      </c>
      <c r="AW407" s="285">
        <v>6944000</v>
      </c>
      <c r="AX407" s="200">
        <f t="shared" si="33"/>
        <v>6944000</v>
      </c>
      <c r="AY407" s="123">
        <f t="shared" si="34"/>
        <v>0.5</v>
      </c>
      <c r="AZ407" s="124">
        <v>0.5</v>
      </c>
      <c r="BA407" s="122" t="s">
        <v>73</v>
      </c>
      <c r="BB407" s="114" t="s">
        <v>94</v>
      </c>
      <c r="BC407" s="120" t="s">
        <v>2669</v>
      </c>
      <c r="BD407" s="110" t="s">
        <v>65</v>
      </c>
      <c r="BE407" s="110" t="s">
        <v>65</v>
      </c>
    </row>
    <row r="408" spans="2:57" x14ac:dyDescent="0.25">
      <c r="B408" s="110">
        <v>2025</v>
      </c>
      <c r="C408" s="110">
        <v>891780111</v>
      </c>
      <c r="D408" s="110" t="s">
        <v>63</v>
      </c>
      <c r="E408" s="114" t="s">
        <v>2668</v>
      </c>
      <c r="F408" s="114" t="s">
        <v>2667</v>
      </c>
      <c r="G408" s="114">
        <v>0</v>
      </c>
      <c r="H408" s="114" t="s">
        <v>71</v>
      </c>
      <c r="I408" s="110" t="s">
        <v>64</v>
      </c>
      <c r="J408" s="115" t="s">
        <v>81</v>
      </c>
      <c r="K408" s="120" t="s">
        <v>2666</v>
      </c>
      <c r="L408" s="118">
        <v>10600000</v>
      </c>
      <c r="M408" s="110" t="s">
        <v>66</v>
      </c>
      <c r="N408" s="120" t="s">
        <v>2665</v>
      </c>
      <c r="O408" s="120">
        <v>1082962412</v>
      </c>
      <c r="P408" s="114">
        <v>27</v>
      </c>
      <c r="Q408" s="121">
        <v>45670</v>
      </c>
      <c r="R408" s="120">
        <v>2494141000</v>
      </c>
      <c r="S408" s="121">
        <v>45699</v>
      </c>
      <c r="T408" s="118">
        <v>10600000</v>
      </c>
      <c r="U408" s="114" t="s">
        <v>65</v>
      </c>
      <c r="V408" s="118">
        <v>30766322</v>
      </c>
      <c r="W408" s="111" t="s">
        <v>2063</v>
      </c>
      <c r="X408" s="169">
        <v>45699</v>
      </c>
      <c r="Y408" s="169">
        <v>45699</v>
      </c>
      <c r="Z408" s="169" t="s">
        <v>73</v>
      </c>
      <c r="AA408" s="169">
        <v>45808</v>
      </c>
      <c r="AB408" s="112">
        <f t="shared" si="30"/>
        <v>109</v>
      </c>
      <c r="AC408" s="114">
        <v>0</v>
      </c>
      <c r="AD408" s="277">
        <v>0</v>
      </c>
      <c r="AE408" s="114">
        <v>0</v>
      </c>
      <c r="AF408" s="119" t="s">
        <v>73</v>
      </c>
      <c r="AG408" s="112">
        <f t="shared" si="31"/>
        <v>0</v>
      </c>
      <c r="AH408" s="114">
        <v>0</v>
      </c>
      <c r="AI408" s="118">
        <v>0</v>
      </c>
      <c r="AJ408" s="114" t="s">
        <v>73</v>
      </c>
      <c r="AK408" s="121" t="s">
        <v>73</v>
      </c>
      <c r="AL408" s="114">
        <v>0</v>
      </c>
      <c r="AM408" s="121" t="s">
        <v>73</v>
      </c>
      <c r="AN408" s="121" t="s">
        <v>73</v>
      </c>
      <c r="AO408" s="121" t="s">
        <v>73</v>
      </c>
      <c r="AP408" s="112">
        <f t="shared" si="32"/>
        <v>0</v>
      </c>
      <c r="AQ408" s="112">
        <f>+L408+AD408-AI408</f>
        <v>10600000</v>
      </c>
      <c r="AR408" s="114" t="s">
        <v>65</v>
      </c>
      <c r="AS408" s="118">
        <v>10600000</v>
      </c>
      <c r="AT408" s="114" t="s">
        <v>93</v>
      </c>
      <c r="AU408" s="118">
        <v>0</v>
      </c>
      <c r="AV408" s="122" t="s">
        <v>73</v>
      </c>
      <c r="AW408" s="285">
        <v>5300000</v>
      </c>
      <c r="AX408" s="200">
        <f t="shared" si="33"/>
        <v>5300000</v>
      </c>
      <c r="AY408" s="123">
        <f t="shared" si="34"/>
        <v>0.5</v>
      </c>
      <c r="AZ408" s="124">
        <v>0.5</v>
      </c>
      <c r="BA408" s="122" t="s">
        <v>73</v>
      </c>
      <c r="BB408" s="114" t="s">
        <v>94</v>
      </c>
      <c r="BC408" s="120" t="s">
        <v>2664</v>
      </c>
      <c r="BD408" s="110" t="s">
        <v>65</v>
      </c>
      <c r="BE408" s="110" t="s">
        <v>65</v>
      </c>
    </row>
    <row r="409" spans="2:57" x14ac:dyDescent="0.25">
      <c r="B409" s="110">
        <v>2025</v>
      </c>
      <c r="C409" s="110">
        <v>891780111</v>
      </c>
      <c r="D409" s="110" t="s">
        <v>63</v>
      </c>
      <c r="E409" s="114" t="s">
        <v>2663</v>
      </c>
      <c r="F409" s="114" t="s">
        <v>2662</v>
      </c>
      <c r="G409" s="114">
        <v>0</v>
      </c>
      <c r="H409" s="114" t="s">
        <v>71</v>
      </c>
      <c r="I409" s="110" t="s">
        <v>64</v>
      </c>
      <c r="J409" s="115" t="s">
        <v>81</v>
      </c>
      <c r="K409" s="120" t="s">
        <v>1798</v>
      </c>
      <c r="L409" s="118">
        <v>9000000</v>
      </c>
      <c r="M409" s="110" t="s">
        <v>66</v>
      </c>
      <c r="N409" s="120" t="s">
        <v>2661</v>
      </c>
      <c r="O409" s="120">
        <v>57466963</v>
      </c>
      <c r="P409" s="114">
        <v>27</v>
      </c>
      <c r="Q409" s="121">
        <v>45670</v>
      </c>
      <c r="R409" s="120">
        <v>2494141000</v>
      </c>
      <c r="S409" s="121">
        <v>45699</v>
      </c>
      <c r="T409" s="118">
        <v>9000000</v>
      </c>
      <c r="U409" s="114" t="s">
        <v>65</v>
      </c>
      <c r="V409" s="118">
        <v>57444673</v>
      </c>
      <c r="W409" s="111" t="s">
        <v>1592</v>
      </c>
      <c r="X409" s="169">
        <v>45699</v>
      </c>
      <c r="Y409" s="169">
        <v>45699</v>
      </c>
      <c r="Z409" s="169" t="s">
        <v>73</v>
      </c>
      <c r="AA409" s="169">
        <v>45808</v>
      </c>
      <c r="AB409" s="112">
        <f t="shared" si="30"/>
        <v>109</v>
      </c>
      <c r="AC409" s="114">
        <v>0</v>
      </c>
      <c r="AD409" s="277">
        <v>0</v>
      </c>
      <c r="AE409" s="114">
        <v>0</v>
      </c>
      <c r="AF409" s="119" t="s">
        <v>73</v>
      </c>
      <c r="AG409" s="112">
        <f t="shared" si="31"/>
        <v>0</v>
      </c>
      <c r="AH409" s="114">
        <v>0</v>
      </c>
      <c r="AI409" s="118">
        <v>0</v>
      </c>
      <c r="AJ409" s="114" t="s">
        <v>73</v>
      </c>
      <c r="AK409" s="121" t="s">
        <v>73</v>
      </c>
      <c r="AL409" s="114">
        <v>0</v>
      </c>
      <c r="AM409" s="121" t="s">
        <v>73</v>
      </c>
      <c r="AN409" s="121" t="s">
        <v>73</v>
      </c>
      <c r="AO409" s="121" t="s">
        <v>73</v>
      </c>
      <c r="AP409" s="112">
        <f t="shared" si="32"/>
        <v>0</v>
      </c>
      <c r="AQ409" s="112">
        <f>+L409+AD409-AI409</f>
        <v>9000000</v>
      </c>
      <c r="AR409" s="114" t="s">
        <v>65</v>
      </c>
      <c r="AS409" s="118">
        <v>9000000</v>
      </c>
      <c r="AT409" s="114" t="s">
        <v>93</v>
      </c>
      <c r="AU409" s="118">
        <v>0</v>
      </c>
      <c r="AV409" s="122" t="s">
        <v>73</v>
      </c>
      <c r="AW409" s="285">
        <v>4500000</v>
      </c>
      <c r="AX409" s="200">
        <f t="shared" si="33"/>
        <v>4500000</v>
      </c>
      <c r="AY409" s="123">
        <f t="shared" si="34"/>
        <v>0.5</v>
      </c>
      <c r="AZ409" s="124">
        <v>0.5</v>
      </c>
      <c r="BA409" s="122" t="s">
        <v>73</v>
      </c>
      <c r="BB409" s="114" t="s">
        <v>94</v>
      </c>
      <c r="BC409" s="120" t="s">
        <v>2657</v>
      </c>
      <c r="BD409" s="110" t="s">
        <v>65</v>
      </c>
      <c r="BE409" s="110" t="s">
        <v>65</v>
      </c>
    </row>
    <row r="410" spans="2:57" x14ac:dyDescent="0.25">
      <c r="B410" s="110">
        <v>2025</v>
      </c>
      <c r="C410" s="110">
        <v>891780111</v>
      </c>
      <c r="D410" s="110" t="s">
        <v>63</v>
      </c>
      <c r="E410" s="114" t="s">
        <v>2660</v>
      </c>
      <c r="F410" s="114" t="s">
        <v>2659</v>
      </c>
      <c r="G410" s="114">
        <v>0</v>
      </c>
      <c r="H410" s="114" t="s">
        <v>71</v>
      </c>
      <c r="I410" s="110" t="s">
        <v>64</v>
      </c>
      <c r="J410" s="115" t="s">
        <v>81</v>
      </c>
      <c r="K410" s="120" t="s">
        <v>1798</v>
      </c>
      <c r="L410" s="118">
        <v>9000000</v>
      </c>
      <c r="M410" s="110" t="s">
        <v>66</v>
      </c>
      <c r="N410" s="120" t="s">
        <v>2658</v>
      </c>
      <c r="O410" s="120">
        <v>39055352</v>
      </c>
      <c r="P410" s="114">
        <v>27</v>
      </c>
      <c r="Q410" s="121">
        <v>45670</v>
      </c>
      <c r="R410" s="120">
        <v>2494141000</v>
      </c>
      <c r="S410" s="121">
        <v>45699</v>
      </c>
      <c r="T410" s="118">
        <v>9000000</v>
      </c>
      <c r="U410" s="114" t="s">
        <v>65</v>
      </c>
      <c r="V410" s="118">
        <v>57444673</v>
      </c>
      <c r="W410" s="111" t="s">
        <v>1592</v>
      </c>
      <c r="X410" s="169">
        <v>45699</v>
      </c>
      <c r="Y410" s="169">
        <v>45699</v>
      </c>
      <c r="Z410" s="169" t="s">
        <v>73</v>
      </c>
      <c r="AA410" s="169">
        <v>45808</v>
      </c>
      <c r="AB410" s="112">
        <f t="shared" si="30"/>
        <v>109</v>
      </c>
      <c r="AC410" s="114">
        <v>0</v>
      </c>
      <c r="AD410" s="277">
        <v>0</v>
      </c>
      <c r="AE410" s="114">
        <v>0</v>
      </c>
      <c r="AF410" s="119" t="s">
        <v>73</v>
      </c>
      <c r="AG410" s="112">
        <f t="shared" si="31"/>
        <v>0</v>
      </c>
      <c r="AH410" s="114">
        <v>0</v>
      </c>
      <c r="AI410" s="118">
        <v>0</v>
      </c>
      <c r="AJ410" s="114" t="s">
        <v>73</v>
      </c>
      <c r="AK410" s="121" t="s">
        <v>73</v>
      </c>
      <c r="AL410" s="114">
        <v>0</v>
      </c>
      <c r="AM410" s="121" t="s">
        <v>73</v>
      </c>
      <c r="AN410" s="121" t="s">
        <v>73</v>
      </c>
      <c r="AO410" s="121" t="s">
        <v>73</v>
      </c>
      <c r="AP410" s="112">
        <f t="shared" si="32"/>
        <v>0</v>
      </c>
      <c r="AQ410" s="112">
        <f>+L410+AD410-AI410</f>
        <v>9000000</v>
      </c>
      <c r="AR410" s="114" t="s">
        <v>65</v>
      </c>
      <c r="AS410" s="118">
        <v>9000000</v>
      </c>
      <c r="AT410" s="114" t="s">
        <v>93</v>
      </c>
      <c r="AU410" s="118">
        <v>0</v>
      </c>
      <c r="AV410" s="122" t="s">
        <v>73</v>
      </c>
      <c r="AW410" s="285">
        <v>4500000</v>
      </c>
      <c r="AX410" s="200">
        <f t="shared" si="33"/>
        <v>4500000</v>
      </c>
      <c r="AY410" s="123">
        <f t="shared" si="34"/>
        <v>0.5</v>
      </c>
      <c r="AZ410" s="124">
        <v>0.5</v>
      </c>
      <c r="BA410" s="122" t="s">
        <v>73</v>
      </c>
      <c r="BB410" s="114" t="s">
        <v>94</v>
      </c>
      <c r="BC410" s="120" t="s">
        <v>2657</v>
      </c>
      <c r="BD410" s="110" t="s">
        <v>65</v>
      </c>
      <c r="BE410" s="110" t="s">
        <v>65</v>
      </c>
    </row>
    <row r="411" spans="2:57" x14ac:dyDescent="0.25">
      <c r="B411" s="110">
        <v>2025</v>
      </c>
      <c r="C411" s="110">
        <v>891780111</v>
      </c>
      <c r="D411" s="110" t="s">
        <v>63</v>
      </c>
      <c r="E411" s="114" t="s">
        <v>2656</v>
      </c>
      <c r="F411" s="114" t="s">
        <v>2655</v>
      </c>
      <c r="G411" s="114">
        <v>0</v>
      </c>
      <c r="H411" s="114" t="s">
        <v>71</v>
      </c>
      <c r="I411" s="110" t="s">
        <v>64</v>
      </c>
      <c r="J411" s="115" t="s">
        <v>81</v>
      </c>
      <c r="K411" s="120" t="s">
        <v>2654</v>
      </c>
      <c r="L411" s="118">
        <v>2800000</v>
      </c>
      <c r="M411" s="110" t="s">
        <v>66</v>
      </c>
      <c r="N411" s="120" t="s">
        <v>2524</v>
      </c>
      <c r="O411" s="120">
        <v>1082842092</v>
      </c>
      <c r="P411" s="114">
        <v>234</v>
      </c>
      <c r="Q411" s="169">
        <v>45692</v>
      </c>
      <c r="R411" s="120">
        <v>52900000</v>
      </c>
      <c r="S411" s="121">
        <v>45699</v>
      </c>
      <c r="T411" s="118">
        <v>2800000</v>
      </c>
      <c r="U411" s="114" t="s">
        <v>65</v>
      </c>
      <c r="V411" s="118">
        <v>1082868728</v>
      </c>
      <c r="W411" s="111" t="s">
        <v>1484</v>
      </c>
      <c r="X411" s="169">
        <v>45699</v>
      </c>
      <c r="Y411" s="169">
        <v>45699</v>
      </c>
      <c r="Z411" s="169" t="s">
        <v>73</v>
      </c>
      <c r="AA411" s="169">
        <v>45716</v>
      </c>
      <c r="AB411" s="112">
        <f t="shared" si="30"/>
        <v>17</v>
      </c>
      <c r="AC411" s="114">
        <v>0</v>
      </c>
      <c r="AD411" s="277">
        <v>0</v>
      </c>
      <c r="AE411" s="114">
        <v>0</v>
      </c>
      <c r="AF411" s="119" t="s">
        <v>73</v>
      </c>
      <c r="AG411" s="112">
        <f t="shared" si="31"/>
        <v>0</v>
      </c>
      <c r="AH411" s="114">
        <v>0</v>
      </c>
      <c r="AI411" s="118">
        <v>0</v>
      </c>
      <c r="AJ411" s="114" t="s">
        <v>73</v>
      </c>
      <c r="AK411" s="121" t="s">
        <v>73</v>
      </c>
      <c r="AL411" s="114">
        <v>0</v>
      </c>
      <c r="AM411" s="121" t="s">
        <v>73</v>
      </c>
      <c r="AN411" s="121" t="s">
        <v>73</v>
      </c>
      <c r="AO411" s="121" t="s">
        <v>73</v>
      </c>
      <c r="AP411" s="112">
        <f t="shared" si="32"/>
        <v>0</v>
      </c>
      <c r="AQ411" s="112">
        <f>+L411+AD411-AI411</f>
        <v>2800000</v>
      </c>
      <c r="AR411" s="114" t="s">
        <v>65</v>
      </c>
      <c r="AS411" s="118">
        <v>2800000</v>
      </c>
      <c r="AT411" s="114" t="s">
        <v>93</v>
      </c>
      <c r="AU411" s="118">
        <v>0</v>
      </c>
      <c r="AV411" s="122" t="s">
        <v>73</v>
      </c>
      <c r="AW411" s="285">
        <v>2800000</v>
      </c>
      <c r="AX411" s="200">
        <f t="shared" si="33"/>
        <v>0</v>
      </c>
      <c r="AY411" s="123">
        <f t="shared" si="34"/>
        <v>1</v>
      </c>
      <c r="AZ411" s="124">
        <v>1</v>
      </c>
      <c r="BA411" s="122" t="s">
        <v>73</v>
      </c>
      <c r="BB411" s="114" t="s">
        <v>344</v>
      </c>
      <c r="BC411" s="120" t="s">
        <v>2653</v>
      </c>
      <c r="BD411" s="110" t="s">
        <v>65</v>
      </c>
      <c r="BE411" s="110" t="s">
        <v>65</v>
      </c>
    </row>
    <row r="412" spans="2:57" x14ac:dyDescent="0.25">
      <c r="B412" s="110">
        <v>2025</v>
      </c>
      <c r="C412" s="110">
        <v>891780111</v>
      </c>
      <c r="D412" s="110" t="s">
        <v>63</v>
      </c>
      <c r="E412" s="114" t="s">
        <v>2652</v>
      </c>
      <c r="F412" s="114" t="s">
        <v>2651</v>
      </c>
      <c r="G412" s="114">
        <v>0</v>
      </c>
      <c r="H412" s="114" t="s">
        <v>71</v>
      </c>
      <c r="I412" s="110" t="s">
        <v>64</v>
      </c>
      <c r="J412" s="115" t="s">
        <v>81</v>
      </c>
      <c r="K412" s="120" t="s">
        <v>2650</v>
      </c>
      <c r="L412" s="118">
        <v>6000000</v>
      </c>
      <c r="M412" s="110" t="s">
        <v>66</v>
      </c>
      <c r="N412" s="120" t="s">
        <v>1485</v>
      </c>
      <c r="O412" s="120">
        <v>1082957435</v>
      </c>
      <c r="P412" s="114">
        <v>234</v>
      </c>
      <c r="Q412" s="169">
        <v>45692</v>
      </c>
      <c r="R412" s="120">
        <v>52900000</v>
      </c>
      <c r="S412" s="121">
        <v>45699</v>
      </c>
      <c r="T412" s="118">
        <v>6000000</v>
      </c>
      <c r="U412" s="114" t="s">
        <v>65</v>
      </c>
      <c r="V412" s="118">
        <v>1082868728</v>
      </c>
      <c r="W412" s="111" t="s">
        <v>1484</v>
      </c>
      <c r="X412" s="169">
        <v>45699</v>
      </c>
      <c r="Y412" s="169">
        <v>45699</v>
      </c>
      <c r="Z412" s="169" t="s">
        <v>73</v>
      </c>
      <c r="AA412" s="169">
        <v>45716</v>
      </c>
      <c r="AB412" s="112">
        <f t="shared" si="30"/>
        <v>17</v>
      </c>
      <c r="AC412" s="114">
        <v>0</v>
      </c>
      <c r="AD412" s="277">
        <v>0</v>
      </c>
      <c r="AE412" s="114">
        <v>0</v>
      </c>
      <c r="AF412" s="119" t="s">
        <v>73</v>
      </c>
      <c r="AG412" s="112">
        <f t="shared" si="31"/>
        <v>0</v>
      </c>
      <c r="AH412" s="114">
        <v>0</v>
      </c>
      <c r="AI412" s="118">
        <v>0</v>
      </c>
      <c r="AJ412" s="114" t="s">
        <v>73</v>
      </c>
      <c r="AK412" s="121" t="s">
        <v>73</v>
      </c>
      <c r="AL412" s="114">
        <v>0</v>
      </c>
      <c r="AM412" s="121" t="s">
        <v>73</v>
      </c>
      <c r="AN412" s="121" t="s">
        <v>73</v>
      </c>
      <c r="AO412" s="121" t="s">
        <v>73</v>
      </c>
      <c r="AP412" s="112">
        <f t="shared" si="32"/>
        <v>0</v>
      </c>
      <c r="AQ412" s="112">
        <f>+L412+AD412-AI412</f>
        <v>6000000</v>
      </c>
      <c r="AR412" s="114" t="s">
        <v>65</v>
      </c>
      <c r="AS412" s="118">
        <v>6000000</v>
      </c>
      <c r="AT412" s="114" t="s">
        <v>93</v>
      </c>
      <c r="AU412" s="118">
        <v>0</v>
      </c>
      <c r="AV412" s="122" t="s">
        <v>73</v>
      </c>
      <c r="AW412" s="285">
        <v>6000000</v>
      </c>
      <c r="AX412" s="200">
        <f t="shared" si="33"/>
        <v>0</v>
      </c>
      <c r="AY412" s="123">
        <f t="shared" si="34"/>
        <v>1</v>
      </c>
      <c r="AZ412" s="124">
        <v>1</v>
      </c>
      <c r="BA412" s="122" t="s">
        <v>73</v>
      </c>
      <c r="BB412" s="114" t="s">
        <v>344</v>
      </c>
      <c r="BC412" s="120" t="s">
        <v>2649</v>
      </c>
      <c r="BD412" s="110" t="s">
        <v>65</v>
      </c>
      <c r="BE412" s="110" t="s">
        <v>65</v>
      </c>
    </row>
    <row r="413" spans="2:57" x14ac:dyDescent="0.25">
      <c r="B413" s="110">
        <v>2025</v>
      </c>
      <c r="C413" s="110">
        <v>891780111</v>
      </c>
      <c r="D413" s="110" t="s">
        <v>63</v>
      </c>
      <c r="E413" s="114" t="s">
        <v>2648</v>
      </c>
      <c r="F413" s="114" t="s">
        <v>2647</v>
      </c>
      <c r="G413" s="114">
        <v>0</v>
      </c>
      <c r="H413" s="114" t="s">
        <v>71</v>
      </c>
      <c r="I413" s="110" t="s">
        <v>129</v>
      </c>
      <c r="J413" s="115" t="s">
        <v>81</v>
      </c>
      <c r="K413" s="120" t="s">
        <v>2646</v>
      </c>
      <c r="L413" s="118">
        <v>11040000</v>
      </c>
      <c r="M413" s="110" t="s">
        <v>66</v>
      </c>
      <c r="N413" s="120" t="s">
        <v>2096</v>
      </c>
      <c r="O413" s="120">
        <v>1085038618</v>
      </c>
      <c r="P413" s="114">
        <v>323</v>
      </c>
      <c r="Q413" s="169">
        <v>45699</v>
      </c>
      <c r="R413" s="120">
        <v>22080000</v>
      </c>
      <c r="S413" s="121">
        <v>45699</v>
      </c>
      <c r="T413" s="118">
        <v>11040000</v>
      </c>
      <c r="U413" s="114" t="s">
        <v>65</v>
      </c>
      <c r="V413" s="118">
        <v>57461216</v>
      </c>
      <c r="W413" s="111" t="s">
        <v>2193</v>
      </c>
      <c r="X413" s="169">
        <v>45699</v>
      </c>
      <c r="Y413" s="169">
        <v>45699</v>
      </c>
      <c r="Z413" s="169" t="s">
        <v>73</v>
      </c>
      <c r="AA413" s="169">
        <v>45808</v>
      </c>
      <c r="AB413" s="112">
        <f t="shared" si="30"/>
        <v>109</v>
      </c>
      <c r="AC413" s="114">
        <v>0</v>
      </c>
      <c r="AD413" s="277">
        <v>0</v>
      </c>
      <c r="AE413" s="114">
        <v>0</v>
      </c>
      <c r="AF413" s="119" t="s">
        <v>73</v>
      </c>
      <c r="AG413" s="112">
        <f t="shared" si="31"/>
        <v>0</v>
      </c>
      <c r="AH413" s="114">
        <v>0</v>
      </c>
      <c r="AI413" s="118">
        <v>0</v>
      </c>
      <c r="AJ413" s="114" t="s">
        <v>73</v>
      </c>
      <c r="AK413" s="121" t="s">
        <v>73</v>
      </c>
      <c r="AL413" s="114">
        <v>0</v>
      </c>
      <c r="AM413" s="121" t="s">
        <v>73</v>
      </c>
      <c r="AN413" s="121" t="s">
        <v>73</v>
      </c>
      <c r="AO413" s="121" t="s">
        <v>73</v>
      </c>
      <c r="AP413" s="112">
        <f t="shared" si="32"/>
        <v>0</v>
      </c>
      <c r="AQ413" s="112">
        <f>+L413+AD413-AI413</f>
        <v>11040000</v>
      </c>
      <c r="AR413" s="114" t="s">
        <v>65</v>
      </c>
      <c r="AS413" s="118">
        <v>11040000</v>
      </c>
      <c r="AT413" s="114" t="s">
        <v>93</v>
      </c>
      <c r="AU413" s="118">
        <v>0</v>
      </c>
      <c r="AV413" s="122" t="s">
        <v>73</v>
      </c>
      <c r="AW413" s="285">
        <v>5520000</v>
      </c>
      <c r="AX413" s="200">
        <f t="shared" si="33"/>
        <v>5520000</v>
      </c>
      <c r="AY413" s="123">
        <f t="shared" si="34"/>
        <v>0.5</v>
      </c>
      <c r="AZ413" s="124">
        <v>0.5</v>
      </c>
      <c r="BA413" s="122" t="s">
        <v>73</v>
      </c>
      <c r="BB413" s="114" t="s">
        <v>94</v>
      </c>
      <c r="BC413" s="120" t="s">
        <v>2645</v>
      </c>
      <c r="BD413" s="110" t="s">
        <v>65</v>
      </c>
      <c r="BE413" s="110" t="s">
        <v>65</v>
      </c>
    </row>
    <row r="414" spans="2:57" x14ac:dyDescent="0.25">
      <c r="B414" s="110">
        <v>2025</v>
      </c>
      <c r="C414" s="110">
        <v>891780111</v>
      </c>
      <c r="D414" s="110" t="s">
        <v>63</v>
      </c>
      <c r="E414" s="114" t="s">
        <v>2644</v>
      </c>
      <c r="F414" s="114" t="s">
        <v>2643</v>
      </c>
      <c r="G414" s="114">
        <v>0</v>
      </c>
      <c r="H414" s="114" t="s">
        <v>71</v>
      </c>
      <c r="I414" s="110" t="s">
        <v>64</v>
      </c>
      <c r="J414" s="115" t="s">
        <v>81</v>
      </c>
      <c r="K414" s="120" t="s">
        <v>2642</v>
      </c>
      <c r="L414" s="118">
        <v>9000000</v>
      </c>
      <c r="M414" s="110" t="s">
        <v>66</v>
      </c>
      <c r="N414" s="120" t="s">
        <v>2641</v>
      </c>
      <c r="O414" s="120">
        <v>1004364827</v>
      </c>
      <c r="P414" s="114">
        <v>27</v>
      </c>
      <c r="Q414" s="121">
        <v>45670</v>
      </c>
      <c r="R414" s="120">
        <v>2494141000</v>
      </c>
      <c r="S414" s="121">
        <v>45700</v>
      </c>
      <c r="T414" s="118">
        <v>9000000</v>
      </c>
      <c r="U414" s="114" t="s">
        <v>65</v>
      </c>
      <c r="V414" s="118">
        <v>85450705</v>
      </c>
      <c r="W414" s="111" t="s">
        <v>1871</v>
      </c>
      <c r="X414" s="169">
        <v>45700</v>
      </c>
      <c r="Y414" s="169">
        <v>45700</v>
      </c>
      <c r="Z414" s="169" t="s">
        <v>73</v>
      </c>
      <c r="AA414" s="169">
        <v>45808</v>
      </c>
      <c r="AB414" s="112">
        <f t="shared" si="30"/>
        <v>108</v>
      </c>
      <c r="AC414" s="114">
        <v>0</v>
      </c>
      <c r="AD414" s="277">
        <v>0</v>
      </c>
      <c r="AE414" s="114">
        <v>0</v>
      </c>
      <c r="AF414" s="119" t="s">
        <v>73</v>
      </c>
      <c r="AG414" s="112">
        <f t="shared" si="31"/>
        <v>0</v>
      </c>
      <c r="AH414" s="114">
        <v>0</v>
      </c>
      <c r="AI414" s="118">
        <v>0</v>
      </c>
      <c r="AJ414" s="114" t="s">
        <v>73</v>
      </c>
      <c r="AK414" s="121" t="s">
        <v>73</v>
      </c>
      <c r="AL414" s="114">
        <v>0</v>
      </c>
      <c r="AM414" s="121" t="s">
        <v>73</v>
      </c>
      <c r="AN414" s="121" t="s">
        <v>73</v>
      </c>
      <c r="AO414" s="121" t="s">
        <v>73</v>
      </c>
      <c r="AP414" s="112">
        <f t="shared" si="32"/>
        <v>0</v>
      </c>
      <c r="AQ414" s="112">
        <f>+L414+AD414-AI414</f>
        <v>9000000</v>
      </c>
      <c r="AR414" s="114" t="s">
        <v>65</v>
      </c>
      <c r="AS414" s="118">
        <v>9000000</v>
      </c>
      <c r="AT414" s="114" t="s">
        <v>93</v>
      </c>
      <c r="AU414" s="118">
        <v>0</v>
      </c>
      <c r="AV414" s="122" t="s">
        <v>73</v>
      </c>
      <c r="AW414" s="285">
        <v>4500000</v>
      </c>
      <c r="AX414" s="200">
        <f t="shared" si="33"/>
        <v>4500000</v>
      </c>
      <c r="AY414" s="123">
        <f t="shared" si="34"/>
        <v>0.5</v>
      </c>
      <c r="AZ414" s="124">
        <v>0.5</v>
      </c>
      <c r="BA414" s="122" t="s">
        <v>73</v>
      </c>
      <c r="BB414" s="114" t="s">
        <v>94</v>
      </c>
      <c r="BC414" s="120" t="s">
        <v>2640</v>
      </c>
      <c r="BD414" s="110" t="s">
        <v>65</v>
      </c>
      <c r="BE414" s="110" t="s">
        <v>65</v>
      </c>
    </row>
    <row r="415" spans="2:57" x14ac:dyDescent="0.25">
      <c r="B415" s="110">
        <v>2025</v>
      </c>
      <c r="C415" s="110">
        <v>891780111</v>
      </c>
      <c r="D415" s="110" t="s">
        <v>63</v>
      </c>
      <c r="E415" s="114" t="s">
        <v>2639</v>
      </c>
      <c r="F415" s="114" t="s">
        <v>2638</v>
      </c>
      <c r="G415" s="114">
        <v>0</v>
      </c>
      <c r="H415" s="114" t="s">
        <v>71</v>
      </c>
      <c r="I415" s="110" t="s">
        <v>64</v>
      </c>
      <c r="J415" s="115" t="s">
        <v>81</v>
      </c>
      <c r="K415" s="120" t="s">
        <v>2637</v>
      </c>
      <c r="L415" s="118">
        <v>9000000</v>
      </c>
      <c r="M415" s="110" t="s">
        <v>66</v>
      </c>
      <c r="N415" s="120" t="s">
        <v>1648</v>
      </c>
      <c r="O415" s="120">
        <v>1221971298</v>
      </c>
      <c r="P415" s="114">
        <v>27</v>
      </c>
      <c r="Q415" s="121">
        <v>45670</v>
      </c>
      <c r="R415" s="120">
        <v>2494141000</v>
      </c>
      <c r="S415" s="121">
        <v>45700</v>
      </c>
      <c r="T415" s="118">
        <v>9000000</v>
      </c>
      <c r="U415" s="114" t="s">
        <v>65</v>
      </c>
      <c r="V415" s="118">
        <v>85467461</v>
      </c>
      <c r="W415" s="111" t="s">
        <v>1478</v>
      </c>
      <c r="X415" s="169">
        <v>45700</v>
      </c>
      <c r="Y415" s="169">
        <v>45700</v>
      </c>
      <c r="Z415" s="169" t="s">
        <v>73</v>
      </c>
      <c r="AA415" s="169">
        <v>45808</v>
      </c>
      <c r="AB415" s="112">
        <f t="shared" si="30"/>
        <v>108</v>
      </c>
      <c r="AC415" s="114">
        <v>0</v>
      </c>
      <c r="AD415" s="277">
        <v>0</v>
      </c>
      <c r="AE415" s="114">
        <v>0</v>
      </c>
      <c r="AF415" s="119" t="s">
        <v>73</v>
      </c>
      <c r="AG415" s="112">
        <f t="shared" si="31"/>
        <v>0</v>
      </c>
      <c r="AH415" s="114">
        <v>1</v>
      </c>
      <c r="AI415" s="118">
        <v>6750000</v>
      </c>
      <c r="AJ415" s="169">
        <v>45716</v>
      </c>
      <c r="AK415" s="121">
        <v>45716</v>
      </c>
      <c r="AL415" s="114">
        <v>0</v>
      </c>
      <c r="AM415" s="121" t="s">
        <v>73</v>
      </c>
      <c r="AN415" s="121" t="s">
        <v>73</v>
      </c>
      <c r="AO415" s="121" t="s">
        <v>73</v>
      </c>
      <c r="AP415" s="112">
        <f t="shared" si="32"/>
        <v>0</v>
      </c>
      <c r="AQ415" s="112">
        <f>+L415+AD415-AI415</f>
        <v>2250000</v>
      </c>
      <c r="AR415" s="114" t="s">
        <v>65</v>
      </c>
      <c r="AS415" s="118">
        <v>2250000</v>
      </c>
      <c r="AT415" s="114" t="s">
        <v>93</v>
      </c>
      <c r="AU415" s="118">
        <v>0</v>
      </c>
      <c r="AV415" s="122" t="s">
        <v>73</v>
      </c>
      <c r="AW415" s="285">
        <v>2250000</v>
      </c>
      <c r="AX415" s="200">
        <f t="shared" si="33"/>
        <v>0</v>
      </c>
      <c r="AY415" s="123">
        <f t="shared" si="34"/>
        <v>1</v>
      </c>
      <c r="AZ415" s="124">
        <v>1</v>
      </c>
      <c r="BA415" s="122" t="s">
        <v>73</v>
      </c>
      <c r="BB415" s="114" t="s">
        <v>344</v>
      </c>
      <c r="BC415" s="120" t="s">
        <v>2636</v>
      </c>
      <c r="BD415" s="110" t="s">
        <v>65</v>
      </c>
      <c r="BE415" s="110" t="s">
        <v>65</v>
      </c>
    </row>
    <row r="416" spans="2:57" x14ac:dyDescent="0.25">
      <c r="B416" s="110">
        <v>2025</v>
      </c>
      <c r="C416" s="110">
        <v>891780111</v>
      </c>
      <c r="D416" s="110" t="s">
        <v>63</v>
      </c>
      <c r="E416" s="114" t="s">
        <v>2635</v>
      </c>
      <c r="F416" s="114" t="s">
        <v>2634</v>
      </c>
      <c r="G416" s="114">
        <v>0</v>
      </c>
      <c r="H416" s="114" t="s">
        <v>71</v>
      </c>
      <c r="I416" s="110" t="s">
        <v>107</v>
      </c>
      <c r="J416" s="115" t="s">
        <v>81</v>
      </c>
      <c r="K416" s="120" t="s">
        <v>2395</v>
      </c>
      <c r="L416" s="118">
        <v>9400000</v>
      </c>
      <c r="M416" s="110" t="s">
        <v>66</v>
      </c>
      <c r="N416" s="120" t="s">
        <v>2633</v>
      </c>
      <c r="O416" s="120">
        <v>85155135</v>
      </c>
      <c r="P416" s="114">
        <v>307</v>
      </c>
      <c r="Q416" s="121">
        <v>45698</v>
      </c>
      <c r="R416" s="120">
        <v>65800000</v>
      </c>
      <c r="S416" s="121">
        <v>45700</v>
      </c>
      <c r="T416" s="118">
        <v>9400000</v>
      </c>
      <c r="U416" s="114" t="s">
        <v>65</v>
      </c>
      <c r="V416" s="118">
        <v>36726018</v>
      </c>
      <c r="W416" s="111" t="s">
        <v>2112</v>
      </c>
      <c r="X416" s="169">
        <v>45700</v>
      </c>
      <c r="Y416" s="169">
        <v>45700</v>
      </c>
      <c r="Z416" s="169" t="s">
        <v>73</v>
      </c>
      <c r="AA416" s="169">
        <v>45808</v>
      </c>
      <c r="AB416" s="112">
        <f t="shared" si="30"/>
        <v>108</v>
      </c>
      <c r="AC416" s="114">
        <v>0</v>
      </c>
      <c r="AD416" s="277">
        <v>0</v>
      </c>
      <c r="AE416" s="114">
        <v>0</v>
      </c>
      <c r="AF416" s="119" t="s">
        <v>73</v>
      </c>
      <c r="AG416" s="112">
        <f t="shared" si="31"/>
        <v>0</v>
      </c>
      <c r="AH416" s="114">
        <v>0</v>
      </c>
      <c r="AI416" s="118">
        <v>0</v>
      </c>
      <c r="AJ416" s="114" t="s">
        <v>73</v>
      </c>
      <c r="AK416" s="121" t="s">
        <v>73</v>
      </c>
      <c r="AL416" s="114">
        <v>0</v>
      </c>
      <c r="AM416" s="121" t="s">
        <v>73</v>
      </c>
      <c r="AN416" s="121" t="s">
        <v>73</v>
      </c>
      <c r="AO416" s="121" t="s">
        <v>73</v>
      </c>
      <c r="AP416" s="112">
        <f t="shared" si="32"/>
        <v>0</v>
      </c>
      <c r="AQ416" s="112">
        <f>+L416+AD416-AI416</f>
        <v>9400000</v>
      </c>
      <c r="AR416" s="114" t="s">
        <v>65</v>
      </c>
      <c r="AS416" s="118">
        <v>9400000</v>
      </c>
      <c r="AT416" s="114" t="s">
        <v>93</v>
      </c>
      <c r="AU416" s="118">
        <v>0</v>
      </c>
      <c r="AV416" s="122" t="s">
        <v>73</v>
      </c>
      <c r="AW416" s="285">
        <v>4700000</v>
      </c>
      <c r="AX416" s="200">
        <f t="shared" si="33"/>
        <v>4700000</v>
      </c>
      <c r="AY416" s="123">
        <f t="shared" si="34"/>
        <v>0.5</v>
      </c>
      <c r="AZ416" s="124">
        <v>0.5</v>
      </c>
      <c r="BA416" s="122" t="s">
        <v>73</v>
      </c>
      <c r="BB416" s="114" t="s">
        <v>94</v>
      </c>
      <c r="BC416" s="120" t="s">
        <v>2632</v>
      </c>
      <c r="BD416" s="110" t="s">
        <v>65</v>
      </c>
      <c r="BE416" s="110" t="s">
        <v>65</v>
      </c>
    </row>
    <row r="417" spans="2:57" x14ac:dyDescent="0.25">
      <c r="B417" s="110">
        <v>2025</v>
      </c>
      <c r="C417" s="110">
        <v>891780111</v>
      </c>
      <c r="D417" s="110" t="s">
        <v>63</v>
      </c>
      <c r="E417" s="114" t="s">
        <v>2631</v>
      </c>
      <c r="F417" s="114" t="s">
        <v>2630</v>
      </c>
      <c r="G417" s="114">
        <v>0</v>
      </c>
      <c r="H417" s="114" t="s">
        <v>71</v>
      </c>
      <c r="I417" s="110" t="s">
        <v>107</v>
      </c>
      <c r="J417" s="115" t="s">
        <v>81</v>
      </c>
      <c r="K417" s="120" t="s">
        <v>2395</v>
      </c>
      <c r="L417" s="118">
        <v>9400000</v>
      </c>
      <c r="M417" s="110" t="s">
        <v>66</v>
      </c>
      <c r="N417" s="120" t="s">
        <v>2629</v>
      </c>
      <c r="O417" s="120">
        <v>1082926063</v>
      </c>
      <c r="P417" s="114">
        <v>307</v>
      </c>
      <c r="Q417" s="121">
        <v>45698</v>
      </c>
      <c r="R417" s="120">
        <v>65800000</v>
      </c>
      <c r="S417" s="121">
        <v>45700</v>
      </c>
      <c r="T417" s="118">
        <v>9400000</v>
      </c>
      <c r="U417" s="114" t="s">
        <v>65</v>
      </c>
      <c r="V417" s="118">
        <v>36726018</v>
      </c>
      <c r="W417" s="111" t="s">
        <v>2112</v>
      </c>
      <c r="X417" s="169">
        <v>45700</v>
      </c>
      <c r="Y417" s="169">
        <v>45700</v>
      </c>
      <c r="Z417" s="169" t="s">
        <v>73</v>
      </c>
      <c r="AA417" s="169">
        <v>45808</v>
      </c>
      <c r="AB417" s="112">
        <f t="shared" si="30"/>
        <v>108</v>
      </c>
      <c r="AC417" s="114">
        <v>0</v>
      </c>
      <c r="AD417" s="277">
        <v>0</v>
      </c>
      <c r="AE417" s="114">
        <v>0</v>
      </c>
      <c r="AF417" s="119" t="s">
        <v>73</v>
      </c>
      <c r="AG417" s="112">
        <f t="shared" si="31"/>
        <v>0</v>
      </c>
      <c r="AH417" s="114">
        <v>0</v>
      </c>
      <c r="AI417" s="118">
        <v>0</v>
      </c>
      <c r="AJ417" s="114" t="s">
        <v>73</v>
      </c>
      <c r="AK417" s="121" t="s">
        <v>73</v>
      </c>
      <c r="AL417" s="114">
        <v>0</v>
      </c>
      <c r="AM417" s="121" t="s">
        <v>73</v>
      </c>
      <c r="AN417" s="121" t="s">
        <v>73</v>
      </c>
      <c r="AO417" s="121" t="s">
        <v>73</v>
      </c>
      <c r="AP417" s="112">
        <f t="shared" si="32"/>
        <v>0</v>
      </c>
      <c r="AQ417" s="112">
        <f>+L417+AD417-AI417</f>
        <v>9400000</v>
      </c>
      <c r="AR417" s="114" t="s">
        <v>65</v>
      </c>
      <c r="AS417" s="118">
        <v>9400000</v>
      </c>
      <c r="AT417" s="114" t="s">
        <v>93</v>
      </c>
      <c r="AU417" s="118">
        <v>0</v>
      </c>
      <c r="AV417" s="122" t="s">
        <v>73</v>
      </c>
      <c r="AW417" s="285">
        <v>4700000</v>
      </c>
      <c r="AX417" s="200">
        <f t="shared" si="33"/>
        <v>4700000</v>
      </c>
      <c r="AY417" s="123">
        <f t="shared" si="34"/>
        <v>0.5</v>
      </c>
      <c r="AZ417" s="124">
        <v>0.5</v>
      </c>
      <c r="BA417" s="122" t="s">
        <v>73</v>
      </c>
      <c r="BB417" s="114" t="s">
        <v>94</v>
      </c>
      <c r="BC417" s="120" t="s">
        <v>2628</v>
      </c>
      <c r="BD417" s="110" t="s">
        <v>65</v>
      </c>
      <c r="BE417" s="110" t="s">
        <v>65</v>
      </c>
    </row>
    <row r="418" spans="2:57" x14ac:dyDescent="0.25">
      <c r="B418" s="110">
        <v>2025</v>
      </c>
      <c r="C418" s="110">
        <v>891780111</v>
      </c>
      <c r="D418" s="110" t="s">
        <v>63</v>
      </c>
      <c r="E418" s="114" t="s">
        <v>2627</v>
      </c>
      <c r="F418" s="114" t="s">
        <v>2626</v>
      </c>
      <c r="G418" s="114">
        <v>0</v>
      </c>
      <c r="H418" s="114" t="s">
        <v>71</v>
      </c>
      <c r="I418" s="110" t="s">
        <v>107</v>
      </c>
      <c r="J418" s="115" t="s">
        <v>81</v>
      </c>
      <c r="K418" s="120" t="s">
        <v>2625</v>
      </c>
      <c r="L418" s="118">
        <v>9400000</v>
      </c>
      <c r="M418" s="110" t="s">
        <v>66</v>
      </c>
      <c r="N418" s="120" t="s">
        <v>2624</v>
      </c>
      <c r="O418" s="120">
        <v>1082958970</v>
      </c>
      <c r="P418" s="114">
        <v>307</v>
      </c>
      <c r="Q418" s="121">
        <v>45698</v>
      </c>
      <c r="R418" s="120">
        <v>65800000</v>
      </c>
      <c r="S418" s="121">
        <v>45700</v>
      </c>
      <c r="T418" s="118">
        <v>9400000</v>
      </c>
      <c r="U418" s="114" t="s">
        <v>65</v>
      </c>
      <c r="V418" s="118">
        <v>36726018</v>
      </c>
      <c r="W418" s="111" t="s">
        <v>2112</v>
      </c>
      <c r="X418" s="169">
        <v>45700</v>
      </c>
      <c r="Y418" s="169">
        <v>45700</v>
      </c>
      <c r="Z418" s="169" t="s">
        <v>73</v>
      </c>
      <c r="AA418" s="169">
        <v>45808</v>
      </c>
      <c r="AB418" s="112">
        <f t="shared" si="30"/>
        <v>108</v>
      </c>
      <c r="AC418" s="114">
        <v>0</v>
      </c>
      <c r="AD418" s="277">
        <v>0</v>
      </c>
      <c r="AE418" s="114">
        <v>0</v>
      </c>
      <c r="AF418" s="119" t="s">
        <v>73</v>
      </c>
      <c r="AG418" s="112">
        <f t="shared" si="31"/>
        <v>0</v>
      </c>
      <c r="AH418" s="114">
        <v>0</v>
      </c>
      <c r="AI418" s="118">
        <v>0</v>
      </c>
      <c r="AJ418" s="114" t="s">
        <v>73</v>
      </c>
      <c r="AK418" s="121" t="s">
        <v>73</v>
      </c>
      <c r="AL418" s="114">
        <v>0</v>
      </c>
      <c r="AM418" s="121" t="s">
        <v>73</v>
      </c>
      <c r="AN418" s="121" t="s">
        <v>73</v>
      </c>
      <c r="AO418" s="121" t="s">
        <v>73</v>
      </c>
      <c r="AP418" s="112">
        <f t="shared" si="32"/>
        <v>0</v>
      </c>
      <c r="AQ418" s="112">
        <f>+L418+AD418-AI418</f>
        <v>9400000</v>
      </c>
      <c r="AR418" s="114" t="s">
        <v>65</v>
      </c>
      <c r="AS418" s="118">
        <v>9400000</v>
      </c>
      <c r="AT418" s="114" t="s">
        <v>93</v>
      </c>
      <c r="AU418" s="118">
        <v>0</v>
      </c>
      <c r="AV418" s="122" t="s">
        <v>73</v>
      </c>
      <c r="AW418" s="285">
        <v>4700000</v>
      </c>
      <c r="AX418" s="200">
        <f t="shared" si="33"/>
        <v>4700000</v>
      </c>
      <c r="AY418" s="123">
        <f t="shared" si="34"/>
        <v>0.5</v>
      </c>
      <c r="AZ418" s="124">
        <v>0.5</v>
      </c>
      <c r="BA418" s="122" t="s">
        <v>73</v>
      </c>
      <c r="BB418" s="114" t="s">
        <v>94</v>
      </c>
      <c r="BC418" s="120" t="s">
        <v>2623</v>
      </c>
      <c r="BD418" s="110" t="s">
        <v>65</v>
      </c>
      <c r="BE418" s="110" t="s">
        <v>65</v>
      </c>
    </row>
    <row r="419" spans="2:57" x14ac:dyDescent="0.25">
      <c r="B419" s="110">
        <v>2025</v>
      </c>
      <c r="C419" s="110">
        <v>891780111</v>
      </c>
      <c r="D419" s="110" t="s">
        <v>63</v>
      </c>
      <c r="E419" s="114" t="s">
        <v>2622</v>
      </c>
      <c r="F419" s="114" t="s">
        <v>2621</v>
      </c>
      <c r="G419" s="114">
        <v>0</v>
      </c>
      <c r="H419" s="114" t="s">
        <v>71</v>
      </c>
      <c r="I419" s="110" t="s">
        <v>64</v>
      </c>
      <c r="J419" s="115" t="s">
        <v>81</v>
      </c>
      <c r="K419" s="120" t="s">
        <v>2285</v>
      </c>
      <c r="L419" s="118">
        <v>9000000</v>
      </c>
      <c r="M419" s="110" t="s">
        <v>66</v>
      </c>
      <c r="N419" s="120" t="s">
        <v>2620</v>
      </c>
      <c r="O419" s="120">
        <v>1083047056</v>
      </c>
      <c r="P419" s="114">
        <v>27</v>
      </c>
      <c r="Q419" s="121">
        <v>45670</v>
      </c>
      <c r="R419" s="120">
        <v>2494141000</v>
      </c>
      <c r="S419" s="121">
        <v>45700</v>
      </c>
      <c r="T419" s="118">
        <v>9000000</v>
      </c>
      <c r="U419" s="114" t="s">
        <v>65</v>
      </c>
      <c r="V419" s="118">
        <v>85459497</v>
      </c>
      <c r="W419" s="111" t="s">
        <v>1212</v>
      </c>
      <c r="X419" s="169">
        <v>45700</v>
      </c>
      <c r="Y419" s="169">
        <v>45700</v>
      </c>
      <c r="Z419" s="169" t="s">
        <v>73</v>
      </c>
      <c r="AA419" s="169">
        <v>45808</v>
      </c>
      <c r="AB419" s="112">
        <f t="shared" si="30"/>
        <v>108</v>
      </c>
      <c r="AC419" s="114">
        <v>0</v>
      </c>
      <c r="AD419" s="277">
        <v>0</v>
      </c>
      <c r="AE419" s="114">
        <v>0</v>
      </c>
      <c r="AF419" s="119" t="s">
        <v>73</v>
      </c>
      <c r="AG419" s="112">
        <f t="shared" si="31"/>
        <v>0</v>
      </c>
      <c r="AH419" s="114">
        <v>0</v>
      </c>
      <c r="AI419" s="118">
        <v>0</v>
      </c>
      <c r="AJ419" s="114" t="s">
        <v>73</v>
      </c>
      <c r="AK419" s="121" t="s">
        <v>73</v>
      </c>
      <c r="AL419" s="114">
        <v>0</v>
      </c>
      <c r="AM419" s="121" t="s">
        <v>73</v>
      </c>
      <c r="AN419" s="121" t="s">
        <v>73</v>
      </c>
      <c r="AO419" s="121" t="s">
        <v>73</v>
      </c>
      <c r="AP419" s="112">
        <f t="shared" si="32"/>
        <v>0</v>
      </c>
      <c r="AQ419" s="112">
        <f>+L419+AD419-AI419</f>
        <v>9000000</v>
      </c>
      <c r="AR419" s="114" t="s">
        <v>65</v>
      </c>
      <c r="AS419" s="118">
        <v>9000000</v>
      </c>
      <c r="AT419" s="114" t="s">
        <v>93</v>
      </c>
      <c r="AU419" s="118">
        <v>0</v>
      </c>
      <c r="AV419" s="122" t="s">
        <v>73</v>
      </c>
      <c r="AW419" s="285">
        <v>4500000</v>
      </c>
      <c r="AX419" s="200">
        <f t="shared" si="33"/>
        <v>4500000</v>
      </c>
      <c r="AY419" s="123">
        <f t="shared" si="34"/>
        <v>0.5</v>
      </c>
      <c r="AZ419" s="124">
        <v>0.5</v>
      </c>
      <c r="BA419" s="122" t="s">
        <v>73</v>
      </c>
      <c r="BB419" s="114" t="s">
        <v>94</v>
      </c>
      <c r="BC419" s="120" t="s">
        <v>2619</v>
      </c>
      <c r="BD419" s="110" t="s">
        <v>65</v>
      </c>
      <c r="BE419" s="110" t="s">
        <v>65</v>
      </c>
    </row>
    <row r="420" spans="2:57" x14ac:dyDescent="0.25">
      <c r="B420" s="110">
        <v>2025</v>
      </c>
      <c r="C420" s="110">
        <v>891780111</v>
      </c>
      <c r="D420" s="110" t="s">
        <v>63</v>
      </c>
      <c r="E420" s="114" t="s">
        <v>2618</v>
      </c>
      <c r="F420" s="114" t="s">
        <v>2617</v>
      </c>
      <c r="G420" s="114">
        <v>0</v>
      </c>
      <c r="H420" s="114" t="s">
        <v>71</v>
      </c>
      <c r="I420" s="110" t="s">
        <v>107</v>
      </c>
      <c r="J420" s="115" t="s">
        <v>81</v>
      </c>
      <c r="K420" s="120" t="s">
        <v>2395</v>
      </c>
      <c r="L420" s="118">
        <v>9400000</v>
      </c>
      <c r="M420" s="110" t="s">
        <v>66</v>
      </c>
      <c r="N420" s="120" t="s">
        <v>2616</v>
      </c>
      <c r="O420" s="120">
        <v>57466769</v>
      </c>
      <c r="P420" s="114">
        <v>307</v>
      </c>
      <c r="Q420" s="121">
        <v>45698</v>
      </c>
      <c r="R420" s="120">
        <v>65800000</v>
      </c>
      <c r="S420" s="121">
        <v>45700</v>
      </c>
      <c r="T420" s="118">
        <v>9400000</v>
      </c>
      <c r="U420" s="114" t="s">
        <v>65</v>
      </c>
      <c r="V420" s="118">
        <v>36726018</v>
      </c>
      <c r="W420" s="111" t="s">
        <v>2112</v>
      </c>
      <c r="X420" s="169">
        <v>45700</v>
      </c>
      <c r="Y420" s="169">
        <v>45700</v>
      </c>
      <c r="Z420" s="169" t="s">
        <v>73</v>
      </c>
      <c r="AA420" s="169">
        <v>45808</v>
      </c>
      <c r="AB420" s="112">
        <f t="shared" si="30"/>
        <v>108</v>
      </c>
      <c r="AC420" s="114">
        <v>0</v>
      </c>
      <c r="AD420" s="277">
        <v>0</v>
      </c>
      <c r="AE420" s="114">
        <v>0</v>
      </c>
      <c r="AF420" s="119" t="s">
        <v>73</v>
      </c>
      <c r="AG420" s="112">
        <f t="shared" si="31"/>
        <v>0</v>
      </c>
      <c r="AH420" s="114">
        <v>0</v>
      </c>
      <c r="AI420" s="118">
        <v>0</v>
      </c>
      <c r="AJ420" s="114" t="s">
        <v>73</v>
      </c>
      <c r="AK420" s="121" t="s">
        <v>73</v>
      </c>
      <c r="AL420" s="114">
        <v>0</v>
      </c>
      <c r="AM420" s="121" t="s">
        <v>73</v>
      </c>
      <c r="AN420" s="121" t="s">
        <v>73</v>
      </c>
      <c r="AO420" s="121" t="s">
        <v>73</v>
      </c>
      <c r="AP420" s="112">
        <f t="shared" si="32"/>
        <v>0</v>
      </c>
      <c r="AQ420" s="112">
        <f>+L420+AD420-AI420</f>
        <v>9400000</v>
      </c>
      <c r="AR420" s="114" t="s">
        <v>65</v>
      </c>
      <c r="AS420" s="118">
        <v>9400000</v>
      </c>
      <c r="AT420" s="114" t="s">
        <v>93</v>
      </c>
      <c r="AU420" s="118">
        <v>0</v>
      </c>
      <c r="AV420" s="122" t="s">
        <v>73</v>
      </c>
      <c r="AW420" s="285">
        <v>4700000</v>
      </c>
      <c r="AX420" s="200">
        <f t="shared" si="33"/>
        <v>4700000</v>
      </c>
      <c r="AY420" s="123">
        <f t="shared" si="34"/>
        <v>0.5</v>
      </c>
      <c r="AZ420" s="124">
        <v>0.5</v>
      </c>
      <c r="BA420" s="122" t="s">
        <v>73</v>
      </c>
      <c r="BB420" s="114" t="s">
        <v>94</v>
      </c>
      <c r="BC420" s="120" t="s">
        <v>2615</v>
      </c>
      <c r="BD420" s="110" t="s">
        <v>65</v>
      </c>
      <c r="BE420" s="110" t="s">
        <v>65</v>
      </c>
    </row>
    <row r="421" spans="2:57" x14ac:dyDescent="0.25">
      <c r="B421" s="110">
        <v>2025</v>
      </c>
      <c r="C421" s="110">
        <v>891780111</v>
      </c>
      <c r="D421" s="110" t="s">
        <v>63</v>
      </c>
      <c r="E421" s="114" t="s">
        <v>2614</v>
      </c>
      <c r="F421" s="114" t="s">
        <v>2613</v>
      </c>
      <c r="G421" s="114">
        <v>0</v>
      </c>
      <c r="H421" s="114" t="s">
        <v>71</v>
      </c>
      <c r="I421" s="110" t="s">
        <v>64</v>
      </c>
      <c r="J421" s="115" t="s">
        <v>81</v>
      </c>
      <c r="K421" s="120" t="s">
        <v>2285</v>
      </c>
      <c r="L421" s="118">
        <v>9000000</v>
      </c>
      <c r="M421" s="110" t="s">
        <v>66</v>
      </c>
      <c r="N421" s="120" t="s">
        <v>2612</v>
      </c>
      <c r="O421" s="120">
        <v>85473768</v>
      </c>
      <c r="P421" s="114">
        <v>27</v>
      </c>
      <c r="Q421" s="121">
        <v>45670</v>
      </c>
      <c r="R421" s="120">
        <v>2494141000</v>
      </c>
      <c r="S421" s="121">
        <v>45700</v>
      </c>
      <c r="T421" s="118">
        <v>9000000</v>
      </c>
      <c r="U421" s="114" t="s">
        <v>65</v>
      </c>
      <c r="V421" s="118">
        <v>85459497</v>
      </c>
      <c r="W421" s="111" t="s">
        <v>1212</v>
      </c>
      <c r="X421" s="169">
        <v>45700</v>
      </c>
      <c r="Y421" s="169">
        <v>45700</v>
      </c>
      <c r="Z421" s="169" t="s">
        <v>73</v>
      </c>
      <c r="AA421" s="169">
        <v>45808</v>
      </c>
      <c r="AB421" s="112">
        <f t="shared" si="30"/>
        <v>108</v>
      </c>
      <c r="AC421" s="114">
        <v>0</v>
      </c>
      <c r="AD421" s="277">
        <v>0</v>
      </c>
      <c r="AE421" s="114">
        <v>0</v>
      </c>
      <c r="AF421" s="119" t="s">
        <v>73</v>
      </c>
      <c r="AG421" s="112">
        <f t="shared" si="31"/>
        <v>0</v>
      </c>
      <c r="AH421" s="114">
        <v>0</v>
      </c>
      <c r="AI421" s="118">
        <v>0</v>
      </c>
      <c r="AJ421" s="114" t="s">
        <v>73</v>
      </c>
      <c r="AK421" s="121" t="s">
        <v>73</v>
      </c>
      <c r="AL421" s="114">
        <v>0</v>
      </c>
      <c r="AM421" s="121" t="s">
        <v>73</v>
      </c>
      <c r="AN421" s="121" t="s">
        <v>73</v>
      </c>
      <c r="AO421" s="121" t="s">
        <v>73</v>
      </c>
      <c r="AP421" s="112">
        <f t="shared" si="32"/>
        <v>0</v>
      </c>
      <c r="AQ421" s="112">
        <f>+L421+AD421-AI421</f>
        <v>9000000</v>
      </c>
      <c r="AR421" s="114" t="s">
        <v>65</v>
      </c>
      <c r="AS421" s="118">
        <v>9000000</v>
      </c>
      <c r="AT421" s="114" t="s">
        <v>93</v>
      </c>
      <c r="AU421" s="118">
        <v>0</v>
      </c>
      <c r="AV421" s="122" t="s">
        <v>73</v>
      </c>
      <c r="AW421" s="285">
        <v>4500000</v>
      </c>
      <c r="AX421" s="200">
        <f t="shared" si="33"/>
        <v>4500000</v>
      </c>
      <c r="AY421" s="123">
        <f t="shared" si="34"/>
        <v>0.5</v>
      </c>
      <c r="AZ421" s="124">
        <v>0.5</v>
      </c>
      <c r="BA421" s="122" t="s">
        <v>73</v>
      </c>
      <c r="BB421" s="114" t="s">
        <v>94</v>
      </c>
      <c r="BC421" s="120" t="s">
        <v>2611</v>
      </c>
      <c r="BD421" s="110" t="s">
        <v>65</v>
      </c>
      <c r="BE421" s="110" t="s">
        <v>65</v>
      </c>
    </row>
    <row r="422" spans="2:57" x14ac:dyDescent="0.25">
      <c r="B422" s="110">
        <v>2025</v>
      </c>
      <c r="C422" s="110">
        <v>891780111</v>
      </c>
      <c r="D422" s="110" t="s">
        <v>63</v>
      </c>
      <c r="E422" s="114" t="s">
        <v>2610</v>
      </c>
      <c r="F422" s="114" t="s">
        <v>2609</v>
      </c>
      <c r="G422" s="114">
        <v>0</v>
      </c>
      <c r="H422" s="114" t="s">
        <v>71</v>
      </c>
      <c r="I422" s="110" t="s">
        <v>64</v>
      </c>
      <c r="J422" s="115" t="s">
        <v>81</v>
      </c>
      <c r="K422" s="120" t="s">
        <v>1750</v>
      </c>
      <c r="L422" s="118">
        <v>8700000</v>
      </c>
      <c r="M422" s="110" t="s">
        <v>66</v>
      </c>
      <c r="N422" s="120" t="s">
        <v>2608</v>
      </c>
      <c r="O422" s="120">
        <v>1004356411</v>
      </c>
      <c r="P422" s="114">
        <v>27</v>
      </c>
      <c r="Q422" s="121">
        <v>45670</v>
      </c>
      <c r="R422" s="120">
        <v>2494141000</v>
      </c>
      <c r="S422" s="121">
        <v>45700</v>
      </c>
      <c r="T422" s="118">
        <v>8700000</v>
      </c>
      <c r="U422" s="114" t="s">
        <v>65</v>
      </c>
      <c r="V422" s="118">
        <v>7633817</v>
      </c>
      <c r="W422" s="111" t="s">
        <v>1586</v>
      </c>
      <c r="X422" s="169">
        <v>45700</v>
      </c>
      <c r="Y422" s="169">
        <v>45700</v>
      </c>
      <c r="Z422" s="169" t="s">
        <v>73</v>
      </c>
      <c r="AA422" s="169">
        <v>45808</v>
      </c>
      <c r="AB422" s="112">
        <f t="shared" si="30"/>
        <v>108</v>
      </c>
      <c r="AC422" s="114">
        <v>0</v>
      </c>
      <c r="AD422" s="277">
        <v>0</v>
      </c>
      <c r="AE422" s="114">
        <v>0</v>
      </c>
      <c r="AF422" s="119" t="s">
        <v>73</v>
      </c>
      <c r="AG422" s="112">
        <f t="shared" si="31"/>
        <v>0</v>
      </c>
      <c r="AH422" s="114">
        <v>0</v>
      </c>
      <c r="AI422" s="118">
        <v>0</v>
      </c>
      <c r="AJ422" s="114" t="s">
        <v>73</v>
      </c>
      <c r="AK422" s="121" t="s">
        <v>73</v>
      </c>
      <c r="AL422" s="114">
        <v>0</v>
      </c>
      <c r="AM422" s="121" t="s">
        <v>73</v>
      </c>
      <c r="AN422" s="121" t="s">
        <v>73</v>
      </c>
      <c r="AO422" s="121" t="s">
        <v>73</v>
      </c>
      <c r="AP422" s="112">
        <f t="shared" si="32"/>
        <v>0</v>
      </c>
      <c r="AQ422" s="112">
        <f>+L422+AD422-AI422</f>
        <v>8700000</v>
      </c>
      <c r="AR422" s="114" t="s">
        <v>65</v>
      </c>
      <c r="AS422" s="118">
        <v>8700000</v>
      </c>
      <c r="AT422" s="114" t="s">
        <v>93</v>
      </c>
      <c r="AU422" s="118">
        <v>0</v>
      </c>
      <c r="AV422" s="122" t="s">
        <v>73</v>
      </c>
      <c r="AW422" s="285">
        <v>4200000</v>
      </c>
      <c r="AX422" s="200">
        <f t="shared" si="33"/>
        <v>4500000</v>
      </c>
      <c r="AY422" s="123">
        <f t="shared" si="34"/>
        <v>0.48275862068965519</v>
      </c>
      <c r="AZ422" s="124">
        <v>0.48275862068965519</v>
      </c>
      <c r="BA422" s="122" t="s">
        <v>73</v>
      </c>
      <c r="BB422" s="114" t="s">
        <v>94</v>
      </c>
      <c r="BC422" s="120" t="s">
        <v>2607</v>
      </c>
      <c r="BD422" s="110" t="s">
        <v>65</v>
      </c>
      <c r="BE422" s="110" t="s">
        <v>65</v>
      </c>
    </row>
    <row r="423" spans="2:57" x14ac:dyDescent="0.25">
      <c r="B423" s="110">
        <v>2025</v>
      </c>
      <c r="C423" s="110">
        <v>891780111</v>
      </c>
      <c r="D423" s="110" t="s">
        <v>63</v>
      </c>
      <c r="E423" s="114" t="s">
        <v>2606</v>
      </c>
      <c r="F423" s="114" t="s">
        <v>2605</v>
      </c>
      <c r="G423" s="114">
        <v>0</v>
      </c>
      <c r="H423" s="114" t="s">
        <v>71</v>
      </c>
      <c r="I423" s="110" t="s">
        <v>64</v>
      </c>
      <c r="J423" s="115" t="s">
        <v>81</v>
      </c>
      <c r="K423" s="120" t="s">
        <v>2604</v>
      </c>
      <c r="L423" s="118">
        <v>11400000</v>
      </c>
      <c r="M423" s="110" t="s">
        <v>66</v>
      </c>
      <c r="N423" s="120" t="s">
        <v>2603</v>
      </c>
      <c r="O423" s="120">
        <v>1082996963</v>
      </c>
      <c r="P423" s="114">
        <v>28</v>
      </c>
      <c r="Q423" s="121">
        <v>45670</v>
      </c>
      <c r="R423" s="120">
        <v>5573604000</v>
      </c>
      <c r="S423" s="121">
        <v>45700</v>
      </c>
      <c r="T423" s="118">
        <v>11400000</v>
      </c>
      <c r="U423" s="114" t="s">
        <v>65</v>
      </c>
      <c r="V423" s="118">
        <v>30766322</v>
      </c>
      <c r="W423" s="111" t="s">
        <v>2063</v>
      </c>
      <c r="X423" s="169">
        <v>45700</v>
      </c>
      <c r="Y423" s="169">
        <v>45700</v>
      </c>
      <c r="Z423" s="169" t="s">
        <v>73</v>
      </c>
      <c r="AA423" s="169">
        <v>45808</v>
      </c>
      <c r="AB423" s="112">
        <f t="shared" si="30"/>
        <v>108</v>
      </c>
      <c r="AC423" s="114">
        <v>0</v>
      </c>
      <c r="AD423" s="277">
        <v>0</v>
      </c>
      <c r="AE423" s="114">
        <v>0</v>
      </c>
      <c r="AF423" s="119" t="s">
        <v>73</v>
      </c>
      <c r="AG423" s="112">
        <f t="shared" si="31"/>
        <v>0</v>
      </c>
      <c r="AH423" s="114">
        <v>0</v>
      </c>
      <c r="AI423" s="118">
        <v>0</v>
      </c>
      <c r="AJ423" s="114" t="s">
        <v>73</v>
      </c>
      <c r="AK423" s="121" t="s">
        <v>73</v>
      </c>
      <c r="AL423" s="114">
        <v>0</v>
      </c>
      <c r="AM423" s="121" t="s">
        <v>73</v>
      </c>
      <c r="AN423" s="121" t="s">
        <v>73</v>
      </c>
      <c r="AO423" s="121" t="s">
        <v>73</v>
      </c>
      <c r="AP423" s="112">
        <f t="shared" si="32"/>
        <v>0</v>
      </c>
      <c r="AQ423" s="112">
        <f>+L423+AD423-AI423</f>
        <v>11400000</v>
      </c>
      <c r="AR423" s="114" t="s">
        <v>65</v>
      </c>
      <c r="AS423" s="118">
        <v>11400000</v>
      </c>
      <c r="AT423" s="114" t="s">
        <v>93</v>
      </c>
      <c r="AU423" s="118">
        <v>0</v>
      </c>
      <c r="AV423" s="122" t="s">
        <v>73</v>
      </c>
      <c r="AW423" s="285">
        <v>5700000</v>
      </c>
      <c r="AX423" s="200">
        <f t="shared" si="33"/>
        <v>5700000</v>
      </c>
      <c r="AY423" s="123">
        <f t="shared" si="34"/>
        <v>0.5</v>
      </c>
      <c r="AZ423" s="124">
        <v>0.5</v>
      </c>
      <c r="BA423" s="122" t="s">
        <v>73</v>
      </c>
      <c r="BB423" s="114" t="s">
        <v>94</v>
      </c>
      <c r="BC423" s="120" t="s">
        <v>2602</v>
      </c>
      <c r="BD423" s="110" t="s">
        <v>65</v>
      </c>
      <c r="BE423" s="110" t="s">
        <v>65</v>
      </c>
    </row>
    <row r="424" spans="2:57" x14ac:dyDescent="0.25">
      <c r="B424" s="110">
        <v>2025</v>
      </c>
      <c r="C424" s="110">
        <v>891780111</v>
      </c>
      <c r="D424" s="110" t="s">
        <v>63</v>
      </c>
      <c r="E424" s="114" t="s">
        <v>2601</v>
      </c>
      <c r="F424" s="114" t="s">
        <v>2600</v>
      </c>
      <c r="G424" s="114">
        <v>0</v>
      </c>
      <c r="H424" s="114" t="s">
        <v>71</v>
      </c>
      <c r="I424" s="110" t="s">
        <v>64</v>
      </c>
      <c r="J424" s="115" t="s">
        <v>81</v>
      </c>
      <c r="K424" s="120" t="s">
        <v>2599</v>
      </c>
      <c r="L424" s="118">
        <v>9000000</v>
      </c>
      <c r="M424" s="110" t="s">
        <v>66</v>
      </c>
      <c r="N424" s="120" t="s">
        <v>2598</v>
      </c>
      <c r="O424" s="120">
        <v>1083040617</v>
      </c>
      <c r="P424" s="114">
        <v>27</v>
      </c>
      <c r="Q424" s="121">
        <v>45670</v>
      </c>
      <c r="R424" s="120">
        <v>2494141000</v>
      </c>
      <c r="S424" s="121">
        <v>45700</v>
      </c>
      <c r="T424" s="118">
        <v>9000000</v>
      </c>
      <c r="U424" s="114" t="s">
        <v>65</v>
      </c>
      <c r="V424" s="118">
        <v>85467461</v>
      </c>
      <c r="W424" s="111" t="s">
        <v>1478</v>
      </c>
      <c r="X424" s="169">
        <v>45700</v>
      </c>
      <c r="Y424" s="169">
        <v>45700</v>
      </c>
      <c r="Z424" s="169" t="s">
        <v>73</v>
      </c>
      <c r="AA424" s="169">
        <v>45808</v>
      </c>
      <c r="AB424" s="112">
        <f t="shared" si="30"/>
        <v>108</v>
      </c>
      <c r="AC424" s="114">
        <v>0</v>
      </c>
      <c r="AD424" s="277">
        <v>0</v>
      </c>
      <c r="AE424" s="114">
        <v>0</v>
      </c>
      <c r="AF424" s="119" t="s">
        <v>73</v>
      </c>
      <c r="AG424" s="112">
        <f t="shared" si="31"/>
        <v>0</v>
      </c>
      <c r="AH424" s="114">
        <v>0</v>
      </c>
      <c r="AI424" s="118">
        <v>0</v>
      </c>
      <c r="AJ424" s="114" t="s">
        <v>73</v>
      </c>
      <c r="AK424" s="121" t="s">
        <v>73</v>
      </c>
      <c r="AL424" s="114">
        <v>0</v>
      </c>
      <c r="AM424" s="121" t="s">
        <v>73</v>
      </c>
      <c r="AN424" s="121" t="s">
        <v>73</v>
      </c>
      <c r="AO424" s="121" t="s">
        <v>73</v>
      </c>
      <c r="AP424" s="112">
        <f t="shared" si="32"/>
        <v>0</v>
      </c>
      <c r="AQ424" s="112">
        <f>+L424+AD424-AI424</f>
        <v>9000000</v>
      </c>
      <c r="AR424" s="114" t="s">
        <v>65</v>
      </c>
      <c r="AS424" s="118">
        <v>9000000</v>
      </c>
      <c r="AT424" s="114" t="s">
        <v>93</v>
      </c>
      <c r="AU424" s="118">
        <v>0</v>
      </c>
      <c r="AV424" s="122" t="s">
        <v>73</v>
      </c>
      <c r="AW424" s="285">
        <v>4500000</v>
      </c>
      <c r="AX424" s="200">
        <f t="shared" si="33"/>
        <v>4500000</v>
      </c>
      <c r="AY424" s="123">
        <f t="shared" si="34"/>
        <v>0.5</v>
      </c>
      <c r="AZ424" s="124">
        <v>0.5</v>
      </c>
      <c r="BA424" s="122" t="s">
        <v>73</v>
      </c>
      <c r="BB424" s="114" t="s">
        <v>94</v>
      </c>
      <c r="BC424" s="120" t="s">
        <v>2597</v>
      </c>
      <c r="BD424" s="110" t="s">
        <v>65</v>
      </c>
      <c r="BE424" s="110" t="s">
        <v>65</v>
      </c>
    </row>
    <row r="425" spans="2:57" x14ac:dyDescent="0.25">
      <c r="B425" s="110">
        <v>2025</v>
      </c>
      <c r="C425" s="110">
        <v>891780111</v>
      </c>
      <c r="D425" s="110" t="s">
        <v>63</v>
      </c>
      <c r="E425" s="114" t="s">
        <v>2596</v>
      </c>
      <c r="F425" s="114" t="s">
        <v>2595</v>
      </c>
      <c r="G425" s="114">
        <v>0</v>
      </c>
      <c r="H425" s="114" t="s">
        <v>71</v>
      </c>
      <c r="I425" s="110" t="s">
        <v>64</v>
      </c>
      <c r="J425" s="115" t="s">
        <v>81</v>
      </c>
      <c r="K425" s="120" t="s">
        <v>2594</v>
      </c>
      <c r="L425" s="118">
        <v>12624000</v>
      </c>
      <c r="M425" s="110" t="s">
        <v>66</v>
      </c>
      <c r="N425" s="120" t="s">
        <v>2593</v>
      </c>
      <c r="O425" s="120">
        <v>36668619</v>
      </c>
      <c r="P425" s="114">
        <v>28</v>
      </c>
      <c r="Q425" s="121">
        <v>45670</v>
      </c>
      <c r="R425" s="120">
        <v>5573604000</v>
      </c>
      <c r="S425" s="121">
        <v>45700</v>
      </c>
      <c r="T425" s="118">
        <v>12624000</v>
      </c>
      <c r="U425" s="114" t="s">
        <v>65</v>
      </c>
      <c r="V425" s="118">
        <v>85154788</v>
      </c>
      <c r="W425" s="111" t="s">
        <v>1891</v>
      </c>
      <c r="X425" s="169">
        <v>45700</v>
      </c>
      <c r="Y425" s="169">
        <v>45700</v>
      </c>
      <c r="Z425" s="169" t="s">
        <v>73</v>
      </c>
      <c r="AA425" s="169">
        <v>45808</v>
      </c>
      <c r="AB425" s="112">
        <f t="shared" si="30"/>
        <v>108</v>
      </c>
      <c r="AC425" s="114">
        <v>0</v>
      </c>
      <c r="AD425" s="277">
        <v>0</v>
      </c>
      <c r="AE425" s="114">
        <v>0</v>
      </c>
      <c r="AF425" s="119" t="s">
        <v>73</v>
      </c>
      <c r="AG425" s="112">
        <f t="shared" si="31"/>
        <v>0</v>
      </c>
      <c r="AH425" s="114">
        <v>0</v>
      </c>
      <c r="AI425" s="118">
        <v>0</v>
      </c>
      <c r="AJ425" s="114" t="s">
        <v>73</v>
      </c>
      <c r="AK425" s="121" t="s">
        <v>73</v>
      </c>
      <c r="AL425" s="114">
        <v>0</v>
      </c>
      <c r="AM425" s="121" t="s">
        <v>73</v>
      </c>
      <c r="AN425" s="121" t="s">
        <v>73</v>
      </c>
      <c r="AO425" s="121" t="s">
        <v>73</v>
      </c>
      <c r="AP425" s="112">
        <f t="shared" si="32"/>
        <v>0</v>
      </c>
      <c r="AQ425" s="112">
        <f>+L425+AD425-AI425</f>
        <v>12624000</v>
      </c>
      <c r="AR425" s="114" t="s">
        <v>65</v>
      </c>
      <c r="AS425" s="118">
        <v>12624000</v>
      </c>
      <c r="AT425" s="114" t="s">
        <v>93</v>
      </c>
      <c r="AU425" s="118">
        <v>0</v>
      </c>
      <c r="AV425" s="122" t="s">
        <v>73</v>
      </c>
      <c r="AW425" s="285">
        <v>6312000</v>
      </c>
      <c r="AX425" s="200">
        <f t="shared" si="33"/>
        <v>6312000</v>
      </c>
      <c r="AY425" s="123">
        <f t="shared" si="34"/>
        <v>0.5</v>
      </c>
      <c r="AZ425" s="124">
        <v>0.5</v>
      </c>
      <c r="BA425" s="122" t="s">
        <v>73</v>
      </c>
      <c r="BB425" s="114" t="s">
        <v>94</v>
      </c>
      <c r="BC425" s="120" t="s">
        <v>2592</v>
      </c>
      <c r="BD425" s="110" t="s">
        <v>65</v>
      </c>
      <c r="BE425" s="110" t="s">
        <v>65</v>
      </c>
    </row>
    <row r="426" spans="2:57" x14ac:dyDescent="0.25">
      <c r="B426" s="110">
        <v>2025</v>
      </c>
      <c r="C426" s="110">
        <v>891780111</v>
      </c>
      <c r="D426" s="110" t="s">
        <v>63</v>
      </c>
      <c r="E426" s="114" t="s">
        <v>2591</v>
      </c>
      <c r="F426" s="114" t="s">
        <v>2590</v>
      </c>
      <c r="G426" s="114">
        <v>0</v>
      </c>
      <c r="H426" s="114" t="s">
        <v>71</v>
      </c>
      <c r="I426" s="110" t="s">
        <v>64</v>
      </c>
      <c r="J426" s="115" t="s">
        <v>81</v>
      </c>
      <c r="K426" s="120" t="s">
        <v>2589</v>
      </c>
      <c r="L426" s="118">
        <v>12624000</v>
      </c>
      <c r="M426" s="110" t="s">
        <v>66</v>
      </c>
      <c r="N426" s="120" t="s">
        <v>2588</v>
      </c>
      <c r="O426" s="120">
        <v>36551666</v>
      </c>
      <c r="P426" s="114">
        <v>28</v>
      </c>
      <c r="Q426" s="121">
        <v>45670</v>
      </c>
      <c r="R426" s="120">
        <v>5573604000</v>
      </c>
      <c r="S426" s="121">
        <v>45700</v>
      </c>
      <c r="T426" s="118">
        <v>12624000</v>
      </c>
      <c r="U426" s="114" t="s">
        <v>65</v>
      </c>
      <c r="V426" s="118">
        <v>85460625</v>
      </c>
      <c r="W426" s="111" t="s">
        <v>2587</v>
      </c>
      <c r="X426" s="169">
        <v>45700</v>
      </c>
      <c r="Y426" s="169">
        <v>45700</v>
      </c>
      <c r="Z426" s="169" t="s">
        <v>73</v>
      </c>
      <c r="AA426" s="169">
        <v>45808</v>
      </c>
      <c r="AB426" s="112">
        <f t="shared" si="30"/>
        <v>108</v>
      </c>
      <c r="AC426" s="114">
        <v>0</v>
      </c>
      <c r="AD426" s="277">
        <v>0</v>
      </c>
      <c r="AE426" s="114">
        <v>0</v>
      </c>
      <c r="AF426" s="119" t="s">
        <v>73</v>
      </c>
      <c r="AG426" s="112">
        <f t="shared" si="31"/>
        <v>0</v>
      </c>
      <c r="AH426" s="114">
        <v>0</v>
      </c>
      <c r="AI426" s="118">
        <v>0</v>
      </c>
      <c r="AJ426" s="114" t="s">
        <v>73</v>
      </c>
      <c r="AK426" s="121" t="s">
        <v>73</v>
      </c>
      <c r="AL426" s="114">
        <v>0</v>
      </c>
      <c r="AM426" s="121" t="s">
        <v>73</v>
      </c>
      <c r="AN426" s="121" t="s">
        <v>73</v>
      </c>
      <c r="AO426" s="121" t="s">
        <v>73</v>
      </c>
      <c r="AP426" s="112">
        <f t="shared" si="32"/>
        <v>0</v>
      </c>
      <c r="AQ426" s="112">
        <f>+L426+AD426-AI426</f>
        <v>12624000</v>
      </c>
      <c r="AR426" s="114" t="s">
        <v>65</v>
      </c>
      <c r="AS426" s="118">
        <v>12624000</v>
      </c>
      <c r="AT426" s="114" t="s">
        <v>93</v>
      </c>
      <c r="AU426" s="118">
        <v>0</v>
      </c>
      <c r="AV426" s="122" t="s">
        <v>73</v>
      </c>
      <c r="AW426" s="285">
        <v>6312000</v>
      </c>
      <c r="AX426" s="200">
        <f t="shared" si="33"/>
        <v>6312000</v>
      </c>
      <c r="AY426" s="123">
        <f t="shared" si="34"/>
        <v>0.5</v>
      </c>
      <c r="AZ426" s="124">
        <v>0.5</v>
      </c>
      <c r="BA426" s="122" t="s">
        <v>73</v>
      </c>
      <c r="BB426" s="114" t="s">
        <v>94</v>
      </c>
      <c r="BC426" s="120" t="s">
        <v>2586</v>
      </c>
      <c r="BD426" s="110" t="s">
        <v>65</v>
      </c>
      <c r="BE426" s="110" t="s">
        <v>65</v>
      </c>
    </row>
    <row r="427" spans="2:57" x14ac:dyDescent="0.25">
      <c r="B427" s="110">
        <v>2025</v>
      </c>
      <c r="C427" s="110">
        <v>891780111</v>
      </c>
      <c r="D427" s="110" t="s">
        <v>63</v>
      </c>
      <c r="E427" s="114" t="s">
        <v>2585</v>
      </c>
      <c r="F427" s="114" t="s">
        <v>2584</v>
      </c>
      <c r="G427" s="114">
        <v>0</v>
      </c>
      <c r="H427" s="114" t="s">
        <v>71</v>
      </c>
      <c r="I427" s="110" t="s">
        <v>64</v>
      </c>
      <c r="J427" s="115" t="s">
        <v>81</v>
      </c>
      <c r="K427" s="120" t="s">
        <v>2583</v>
      </c>
      <c r="L427" s="118">
        <v>15148000</v>
      </c>
      <c r="M427" s="110" t="s">
        <v>66</v>
      </c>
      <c r="N427" s="120" t="s">
        <v>2582</v>
      </c>
      <c r="O427" s="120">
        <v>1004373746</v>
      </c>
      <c r="P427" s="114">
        <v>28</v>
      </c>
      <c r="Q427" s="121">
        <v>45670</v>
      </c>
      <c r="R427" s="120">
        <v>5573604000</v>
      </c>
      <c r="S427" s="121">
        <v>45700</v>
      </c>
      <c r="T427" s="118">
        <v>15148000</v>
      </c>
      <c r="U427" s="114" t="s">
        <v>65</v>
      </c>
      <c r="V427" s="118">
        <v>1082870070</v>
      </c>
      <c r="W427" s="111" t="s">
        <v>1518</v>
      </c>
      <c r="X427" s="169">
        <v>45700</v>
      </c>
      <c r="Y427" s="169">
        <v>45700</v>
      </c>
      <c r="Z427" s="169" t="s">
        <v>73</v>
      </c>
      <c r="AA427" s="169">
        <v>45808</v>
      </c>
      <c r="AB427" s="112">
        <f t="shared" si="30"/>
        <v>108</v>
      </c>
      <c r="AC427" s="114">
        <v>0</v>
      </c>
      <c r="AD427" s="277">
        <v>0</v>
      </c>
      <c r="AE427" s="114">
        <v>0</v>
      </c>
      <c r="AF427" s="119" t="s">
        <v>73</v>
      </c>
      <c r="AG427" s="112">
        <f t="shared" si="31"/>
        <v>0</v>
      </c>
      <c r="AH427" s="114">
        <v>0</v>
      </c>
      <c r="AI427" s="118">
        <v>0</v>
      </c>
      <c r="AJ427" s="114" t="s">
        <v>73</v>
      </c>
      <c r="AK427" s="121" t="s">
        <v>73</v>
      </c>
      <c r="AL427" s="114">
        <v>0</v>
      </c>
      <c r="AM427" s="121" t="s">
        <v>73</v>
      </c>
      <c r="AN427" s="121" t="s">
        <v>73</v>
      </c>
      <c r="AO427" s="121" t="s">
        <v>73</v>
      </c>
      <c r="AP427" s="112">
        <f t="shared" si="32"/>
        <v>0</v>
      </c>
      <c r="AQ427" s="112">
        <f>+L427+AD427-AI427</f>
        <v>15148000</v>
      </c>
      <c r="AR427" s="114" t="s">
        <v>65</v>
      </c>
      <c r="AS427" s="118">
        <v>15148000</v>
      </c>
      <c r="AT427" s="114" t="s">
        <v>93</v>
      </c>
      <c r="AU427" s="118">
        <v>0</v>
      </c>
      <c r="AV427" s="122" t="s">
        <v>73</v>
      </c>
      <c r="AW427" s="285">
        <v>7574000</v>
      </c>
      <c r="AX427" s="200">
        <f t="shared" si="33"/>
        <v>7574000</v>
      </c>
      <c r="AY427" s="123">
        <f t="shared" si="34"/>
        <v>0.5</v>
      </c>
      <c r="AZ427" s="124">
        <v>0.5</v>
      </c>
      <c r="BA427" s="122" t="s">
        <v>73</v>
      </c>
      <c r="BB427" s="114" t="s">
        <v>94</v>
      </c>
      <c r="BC427" s="120" t="s">
        <v>2581</v>
      </c>
      <c r="BD427" s="110" t="s">
        <v>65</v>
      </c>
      <c r="BE427" s="110" t="s">
        <v>65</v>
      </c>
    </row>
    <row r="428" spans="2:57" x14ac:dyDescent="0.25">
      <c r="B428" s="110">
        <v>2025</v>
      </c>
      <c r="C428" s="110">
        <v>891780111</v>
      </c>
      <c r="D428" s="110" t="s">
        <v>63</v>
      </c>
      <c r="E428" s="114" t="s">
        <v>2580</v>
      </c>
      <c r="F428" s="114" t="s">
        <v>2579</v>
      </c>
      <c r="G428" s="114">
        <v>0</v>
      </c>
      <c r="H428" s="114" t="s">
        <v>71</v>
      </c>
      <c r="I428" s="110" t="s">
        <v>64</v>
      </c>
      <c r="J428" s="115" t="s">
        <v>81</v>
      </c>
      <c r="K428" s="120" t="s">
        <v>2578</v>
      </c>
      <c r="L428" s="118">
        <v>10600000</v>
      </c>
      <c r="M428" s="110" t="s">
        <v>66</v>
      </c>
      <c r="N428" s="120" t="s">
        <v>2577</v>
      </c>
      <c r="O428" s="120">
        <v>1083041732</v>
      </c>
      <c r="P428" s="114">
        <v>27</v>
      </c>
      <c r="Q428" s="121">
        <v>45670</v>
      </c>
      <c r="R428" s="120">
        <v>2494141000</v>
      </c>
      <c r="S428" s="121">
        <v>45700</v>
      </c>
      <c r="T428" s="118">
        <v>10600000</v>
      </c>
      <c r="U428" s="114" t="s">
        <v>65</v>
      </c>
      <c r="V428" s="118">
        <v>30766322</v>
      </c>
      <c r="W428" s="111" t="s">
        <v>2063</v>
      </c>
      <c r="X428" s="169">
        <v>45700</v>
      </c>
      <c r="Y428" s="169">
        <v>45700</v>
      </c>
      <c r="Z428" s="169" t="s">
        <v>73</v>
      </c>
      <c r="AA428" s="169">
        <v>45808</v>
      </c>
      <c r="AB428" s="112">
        <f t="shared" si="30"/>
        <v>108</v>
      </c>
      <c r="AC428" s="114">
        <v>0</v>
      </c>
      <c r="AD428" s="277">
        <v>0</v>
      </c>
      <c r="AE428" s="114">
        <v>0</v>
      </c>
      <c r="AF428" s="119" t="s">
        <v>73</v>
      </c>
      <c r="AG428" s="112">
        <f t="shared" si="31"/>
        <v>0</v>
      </c>
      <c r="AH428" s="114">
        <v>0</v>
      </c>
      <c r="AI428" s="118">
        <v>0</v>
      </c>
      <c r="AJ428" s="114" t="s">
        <v>73</v>
      </c>
      <c r="AK428" s="121" t="s">
        <v>73</v>
      </c>
      <c r="AL428" s="114">
        <v>0</v>
      </c>
      <c r="AM428" s="121" t="s">
        <v>73</v>
      </c>
      <c r="AN428" s="121" t="s">
        <v>73</v>
      </c>
      <c r="AO428" s="121" t="s">
        <v>73</v>
      </c>
      <c r="AP428" s="112">
        <f t="shared" si="32"/>
        <v>0</v>
      </c>
      <c r="AQ428" s="112">
        <f>+L428+AD428-AI428</f>
        <v>10600000</v>
      </c>
      <c r="AR428" s="114" t="s">
        <v>65</v>
      </c>
      <c r="AS428" s="118">
        <v>10600000</v>
      </c>
      <c r="AT428" s="114" t="s">
        <v>93</v>
      </c>
      <c r="AU428" s="118">
        <v>0</v>
      </c>
      <c r="AV428" s="122" t="s">
        <v>73</v>
      </c>
      <c r="AW428" s="285">
        <v>5300000</v>
      </c>
      <c r="AX428" s="200">
        <f t="shared" si="33"/>
        <v>5300000</v>
      </c>
      <c r="AY428" s="123">
        <f t="shared" si="34"/>
        <v>0.5</v>
      </c>
      <c r="AZ428" s="124">
        <v>0.5</v>
      </c>
      <c r="BA428" s="122" t="s">
        <v>73</v>
      </c>
      <c r="BB428" s="114" t="s">
        <v>94</v>
      </c>
      <c r="BC428" s="120" t="s">
        <v>2576</v>
      </c>
      <c r="BD428" s="110" t="s">
        <v>65</v>
      </c>
      <c r="BE428" s="110" t="s">
        <v>65</v>
      </c>
    </row>
    <row r="429" spans="2:57" x14ac:dyDescent="0.25">
      <c r="B429" s="110">
        <v>2025</v>
      </c>
      <c r="C429" s="110">
        <v>891780111</v>
      </c>
      <c r="D429" s="110" t="s">
        <v>63</v>
      </c>
      <c r="E429" s="114" t="s">
        <v>2575</v>
      </c>
      <c r="F429" s="114" t="s">
        <v>2574</v>
      </c>
      <c r="G429" s="114">
        <v>0</v>
      </c>
      <c r="H429" s="114" t="s">
        <v>71</v>
      </c>
      <c r="I429" s="110" t="s">
        <v>64</v>
      </c>
      <c r="J429" s="115" t="s">
        <v>81</v>
      </c>
      <c r="K429" s="120" t="s">
        <v>2573</v>
      </c>
      <c r="L429" s="118">
        <v>12624000</v>
      </c>
      <c r="M429" s="110" t="s">
        <v>66</v>
      </c>
      <c r="N429" s="120" t="s">
        <v>2572</v>
      </c>
      <c r="O429" s="120">
        <v>1020757367</v>
      </c>
      <c r="P429" s="114">
        <v>28</v>
      </c>
      <c r="Q429" s="121">
        <v>45670</v>
      </c>
      <c r="R429" s="120">
        <v>5573604000</v>
      </c>
      <c r="S429" s="121">
        <v>45700</v>
      </c>
      <c r="T429" s="118">
        <v>12624000</v>
      </c>
      <c r="U429" s="114" t="s">
        <v>65</v>
      </c>
      <c r="V429" s="118">
        <v>4978990</v>
      </c>
      <c r="W429" s="111" t="s">
        <v>1626</v>
      </c>
      <c r="X429" s="169">
        <v>45700</v>
      </c>
      <c r="Y429" s="169">
        <v>45700</v>
      </c>
      <c r="Z429" s="169" t="s">
        <v>73</v>
      </c>
      <c r="AA429" s="169">
        <v>45808</v>
      </c>
      <c r="AB429" s="112">
        <f t="shared" si="30"/>
        <v>108</v>
      </c>
      <c r="AC429" s="114">
        <v>0</v>
      </c>
      <c r="AD429" s="277">
        <v>0</v>
      </c>
      <c r="AE429" s="114">
        <v>0</v>
      </c>
      <c r="AF429" s="119" t="s">
        <v>73</v>
      </c>
      <c r="AG429" s="112">
        <f t="shared" si="31"/>
        <v>0</v>
      </c>
      <c r="AH429" s="114">
        <v>0</v>
      </c>
      <c r="AI429" s="118">
        <v>0</v>
      </c>
      <c r="AJ429" s="114" t="s">
        <v>73</v>
      </c>
      <c r="AK429" s="121" t="s">
        <v>73</v>
      </c>
      <c r="AL429" s="114">
        <v>0</v>
      </c>
      <c r="AM429" s="121" t="s">
        <v>73</v>
      </c>
      <c r="AN429" s="121" t="s">
        <v>73</v>
      </c>
      <c r="AO429" s="121" t="s">
        <v>73</v>
      </c>
      <c r="AP429" s="112">
        <f t="shared" si="32"/>
        <v>0</v>
      </c>
      <c r="AQ429" s="112">
        <f>+L429+AD429-AI429</f>
        <v>12624000</v>
      </c>
      <c r="AR429" s="114" t="s">
        <v>65</v>
      </c>
      <c r="AS429" s="118">
        <v>12624000</v>
      </c>
      <c r="AT429" s="114" t="s">
        <v>93</v>
      </c>
      <c r="AU429" s="118">
        <v>0</v>
      </c>
      <c r="AV429" s="122" t="s">
        <v>73</v>
      </c>
      <c r="AW429" s="285">
        <v>3156000</v>
      </c>
      <c r="AX429" s="200">
        <f t="shared" si="33"/>
        <v>9468000</v>
      </c>
      <c r="AY429" s="123">
        <f t="shared" si="34"/>
        <v>0.25</v>
      </c>
      <c r="AZ429" s="124">
        <v>0.25</v>
      </c>
      <c r="BA429" s="122" t="s">
        <v>73</v>
      </c>
      <c r="BB429" s="114" t="s">
        <v>94</v>
      </c>
      <c r="BC429" s="120" t="s">
        <v>2571</v>
      </c>
      <c r="BD429" s="110" t="s">
        <v>65</v>
      </c>
      <c r="BE429" s="110" t="s">
        <v>65</v>
      </c>
    </row>
    <row r="430" spans="2:57" x14ac:dyDescent="0.25">
      <c r="B430" s="110">
        <v>2025</v>
      </c>
      <c r="C430" s="110">
        <v>891780111</v>
      </c>
      <c r="D430" s="110" t="s">
        <v>63</v>
      </c>
      <c r="E430" s="114" t="s">
        <v>2570</v>
      </c>
      <c r="F430" s="114" t="s">
        <v>2569</v>
      </c>
      <c r="G430" s="114">
        <v>0</v>
      </c>
      <c r="H430" s="114" t="s">
        <v>71</v>
      </c>
      <c r="I430" s="110" t="s">
        <v>64</v>
      </c>
      <c r="J430" s="115" t="s">
        <v>81</v>
      </c>
      <c r="K430" s="120" t="s">
        <v>2568</v>
      </c>
      <c r="L430" s="118">
        <v>9000000</v>
      </c>
      <c r="M430" s="110" t="s">
        <v>66</v>
      </c>
      <c r="N430" s="120" t="s">
        <v>2567</v>
      </c>
      <c r="O430" s="120">
        <v>1085168115</v>
      </c>
      <c r="P430" s="114">
        <v>27</v>
      </c>
      <c r="Q430" s="121">
        <v>45670</v>
      </c>
      <c r="R430" s="120">
        <v>2494141000</v>
      </c>
      <c r="S430" s="121">
        <v>45700</v>
      </c>
      <c r="T430" s="118">
        <v>9000000</v>
      </c>
      <c r="U430" s="114" t="s">
        <v>65</v>
      </c>
      <c r="V430" s="118">
        <v>85467461</v>
      </c>
      <c r="W430" s="111" t="s">
        <v>1478</v>
      </c>
      <c r="X430" s="169">
        <v>45700</v>
      </c>
      <c r="Y430" s="169">
        <v>45700</v>
      </c>
      <c r="Z430" s="169" t="s">
        <v>73</v>
      </c>
      <c r="AA430" s="169">
        <v>45808</v>
      </c>
      <c r="AB430" s="112">
        <f t="shared" si="30"/>
        <v>108</v>
      </c>
      <c r="AC430" s="114">
        <v>0</v>
      </c>
      <c r="AD430" s="277">
        <v>0</v>
      </c>
      <c r="AE430" s="114">
        <v>0</v>
      </c>
      <c r="AF430" s="119" t="s">
        <v>73</v>
      </c>
      <c r="AG430" s="112">
        <f t="shared" si="31"/>
        <v>0</v>
      </c>
      <c r="AH430" s="114">
        <v>0</v>
      </c>
      <c r="AI430" s="118">
        <v>0</v>
      </c>
      <c r="AJ430" s="114" t="s">
        <v>73</v>
      </c>
      <c r="AK430" s="121" t="s">
        <v>73</v>
      </c>
      <c r="AL430" s="114">
        <v>0</v>
      </c>
      <c r="AM430" s="121" t="s">
        <v>73</v>
      </c>
      <c r="AN430" s="121" t="s">
        <v>73</v>
      </c>
      <c r="AO430" s="121" t="s">
        <v>73</v>
      </c>
      <c r="AP430" s="112">
        <f t="shared" si="32"/>
        <v>0</v>
      </c>
      <c r="AQ430" s="112">
        <f>+L430+AD430-AI430</f>
        <v>9000000</v>
      </c>
      <c r="AR430" s="114" t="s">
        <v>65</v>
      </c>
      <c r="AS430" s="118">
        <v>9000000</v>
      </c>
      <c r="AT430" s="114" t="s">
        <v>93</v>
      </c>
      <c r="AU430" s="118">
        <v>0</v>
      </c>
      <c r="AV430" s="122" t="s">
        <v>73</v>
      </c>
      <c r="AW430" s="285">
        <v>4500000</v>
      </c>
      <c r="AX430" s="200">
        <f t="shared" si="33"/>
        <v>4500000</v>
      </c>
      <c r="AY430" s="123">
        <f t="shared" si="34"/>
        <v>0.5</v>
      </c>
      <c r="AZ430" s="124">
        <v>0.5</v>
      </c>
      <c r="BA430" s="122" t="s">
        <v>73</v>
      </c>
      <c r="BB430" s="114" t="s">
        <v>94</v>
      </c>
      <c r="BC430" s="120" t="s">
        <v>2566</v>
      </c>
      <c r="BD430" s="110" t="s">
        <v>65</v>
      </c>
      <c r="BE430" s="110" t="s">
        <v>65</v>
      </c>
    </row>
    <row r="431" spans="2:57" x14ac:dyDescent="0.25">
      <c r="B431" s="110">
        <v>2025</v>
      </c>
      <c r="C431" s="110">
        <v>891780111</v>
      </c>
      <c r="D431" s="110" t="s">
        <v>63</v>
      </c>
      <c r="E431" s="114" t="s">
        <v>2565</v>
      </c>
      <c r="F431" s="114" t="s">
        <v>2564</v>
      </c>
      <c r="G431" s="114">
        <v>0</v>
      </c>
      <c r="H431" s="114" t="s">
        <v>71</v>
      </c>
      <c r="I431" s="110" t="s">
        <v>107</v>
      </c>
      <c r="J431" s="115" t="s">
        <v>81</v>
      </c>
      <c r="K431" s="120" t="s">
        <v>2563</v>
      </c>
      <c r="L431" s="118">
        <v>12624000</v>
      </c>
      <c r="M431" s="110" t="s">
        <v>66</v>
      </c>
      <c r="N431" s="120" t="s">
        <v>2562</v>
      </c>
      <c r="O431" s="120">
        <v>1082954069</v>
      </c>
      <c r="P431" s="114">
        <v>309</v>
      </c>
      <c r="Q431" s="169">
        <v>45698</v>
      </c>
      <c r="R431" s="120">
        <v>50496000</v>
      </c>
      <c r="S431" s="121">
        <v>45700</v>
      </c>
      <c r="T431" s="118">
        <v>12624000</v>
      </c>
      <c r="U431" s="114" t="s">
        <v>65</v>
      </c>
      <c r="V431" s="118">
        <v>72175281</v>
      </c>
      <c r="W431" s="111" t="s">
        <v>1562</v>
      </c>
      <c r="X431" s="169">
        <v>45700</v>
      </c>
      <c r="Y431" s="169">
        <v>45700</v>
      </c>
      <c r="Z431" s="169" t="s">
        <v>73</v>
      </c>
      <c r="AA431" s="169">
        <v>45808</v>
      </c>
      <c r="AB431" s="112">
        <f t="shared" si="30"/>
        <v>108</v>
      </c>
      <c r="AC431" s="114">
        <v>0</v>
      </c>
      <c r="AD431" s="277">
        <v>0</v>
      </c>
      <c r="AE431" s="114">
        <v>0</v>
      </c>
      <c r="AF431" s="119" t="s">
        <v>73</v>
      </c>
      <c r="AG431" s="112">
        <f t="shared" si="31"/>
        <v>0</v>
      </c>
      <c r="AH431" s="114">
        <v>0</v>
      </c>
      <c r="AI431" s="118">
        <v>0</v>
      </c>
      <c r="AJ431" s="114" t="s">
        <v>73</v>
      </c>
      <c r="AK431" s="121" t="s">
        <v>73</v>
      </c>
      <c r="AL431" s="114">
        <v>0</v>
      </c>
      <c r="AM431" s="121" t="s">
        <v>73</v>
      </c>
      <c r="AN431" s="121" t="s">
        <v>73</v>
      </c>
      <c r="AO431" s="121" t="s">
        <v>73</v>
      </c>
      <c r="AP431" s="112">
        <f t="shared" si="32"/>
        <v>0</v>
      </c>
      <c r="AQ431" s="112">
        <f>+L431+AD431-AI431</f>
        <v>12624000</v>
      </c>
      <c r="AR431" s="114" t="s">
        <v>65</v>
      </c>
      <c r="AS431" s="118">
        <v>12624000</v>
      </c>
      <c r="AT431" s="114" t="s">
        <v>93</v>
      </c>
      <c r="AU431" s="118">
        <v>0</v>
      </c>
      <c r="AV431" s="122" t="s">
        <v>73</v>
      </c>
      <c r="AW431" s="285">
        <v>6312000</v>
      </c>
      <c r="AX431" s="200">
        <f t="shared" si="33"/>
        <v>6312000</v>
      </c>
      <c r="AY431" s="123">
        <f t="shared" si="34"/>
        <v>0.5</v>
      </c>
      <c r="AZ431" s="124">
        <v>0.5</v>
      </c>
      <c r="BA431" s="122" t="s">
        <v>73</v>
      </c>
      <c r="BB431" s="114" t="s">
        <v>94</v>
      </c>
      <c r="BC431" s="120" t="s">
        <v>2561</v>
      </c>
      <c r="BD431" s="110" t="s">
        <v>65</v>
      </c>
      <c r="BE431" s="110" t="s">
        <v>65</v>
      </c>
    </row>
    <row r="432" spans="2:57" x14ac:dyDescent="0.25">
      <c r="B432" s="110">
        <v>2025</v>
      </c>
      <c r="C432" s="110">
        <v>891780111</v>
      </c>
      <c r="D432" s="110" t="s">
        <v>63</v>
      </c>
      <c r="E432" s="114" t="s">
        <v>2560</v>
      </c>
      <c r="F432" s="114" t="s">
        <v>2559</v>
      </c>
      <c r="G432" s="114">
        <v>0</v>
      </c>
      <c r="H432" s="114" t="s">
        <v>71</v>
      </c>
      <c r="I432" s="110" t="s">
        <v>64</v>
      </c>
      <c r="J432" s="115" t="s">
        <v>81</v>
      </c>
      <c r="K432" s="120" t="s">
        <v>2558</v>
      </c>
      <c r="L432" s="118">
        <v>12000000</v>
      </c>
      <c r="M432" s="110" t="s">
        <v>66</v>
      </c>
      <c r="N432" s="120" t="s">
        <v>1490</v>
      </c>
      <c r="O432" s="120">
        <v>36552092</v>
      </c>
      <c r="P432" s="114">
        <v>234</v>
      </c>
      <c r="Q432" s="169">
        <v>45692</v>
      </c>
      <c r="R432" s="120">
        <v>52900000</v>
      </c>
      <c r="S432" s="121">
        <v>45700</v>
      </c>
      <c r="T432" s="118">
        <v>12000000</v>
      </c>
      <c r="U432" s="114" t="s">
        <v>65</v>
      </c>
      <c r="V432" s="118">
        <v>85455983</v>
      </c>
      <c r="W432" s="111" t="s">
        <v>1523</v>
      </c>
      <c r="X432" s="169">
        <v>45700</v>
      </c>
      <c r="Y432" s="169">
        <v>45700</v>
      </c>
      <c r="Z432" s="169" t="s">
        <v>73</v>
      </c>
      <c r="AA432" s="169">
        <v>45716</v>
      </c>
      <c r="AB432" s="112">
        <f t="shared" si="30"/>
        <v>16</v>
      </c>
      <c r="AC432" s="114">
        <v>0</v>
      </c>
      <c r="AD432" s="277">
        <v>0</v>
      </c>
      <c r="AE432" s="114">
        <v>0</v>
      </c>
      <c r="AF432" s="119" t="s">
        <v>73</v>
      </c>
      <c r="AG432" s="112">
        <f t="shared" si="31"/>
        <v>0</v>
      </c>
      <c r="AH432" s="114">
        <v>0</v>
      </c>
      <c r="AI432" s="118">
        <v>0</v>
      </c>
      <c r="AJ432" s="114" t="s">
        <v>73</v>
      </c>
      <c r="AK432" s="121" t="s">
        <v>73</v>
      </c>
      <c r="AL432" s="114">
        <v>0</v>
      </c>
      <c r="AM432" s="121" t="s">
        <v>73</v>
      </c>
      <c r="AN432" s="121" t="s">
        <v>73</v>
      </c>
      <c r="AO432" s="121" t="s">
        <v>73</v>
      </c>
      <c r="AP432" s="112">
        <f t="shared" si="32"/>
        <v>0</v>
      </c>
      <c r="AQ432" s="112">
        <f>+L432+AD432-AI432</f>
        <v>12000000</v>
      </c>
      <c r="AR432" s="114" t="s">
        <v>65</v>
      </c>
      <c r="AS432" s="118">
        <v>12000000</v>
      </c>
      <c r="AT432" s="114" t="s">
        <v>93</v>
      </c>
      <c r="AU432" s="118">
        <v>0</v>
      </c>
      <c r="AV432" s="122" t="s">
        <v>73</v>
      </c>
      <c r="AW432" s="285">
        <v>12000000</v>
      </c>
      <c r="AX432" s="200">
        <f t="shared" si="33"/>
        <v>0</v>
      </c>
      <c r="AY432" s="123">
        <f t="shared" si="34"/>
        <v>1</v>
      </c>
      <c r="AZ432" s="124">
        <v>1</v>
      </c>
      <c r="BA432" s="122" t="s">
        <v>73</v>
      </c>
      <c r="BB432" s="114" t="s">
        <v>344</v>
      </c>
      <c r="BC432" s="120" t="s">
        <v>2557</v>
      </c>
      <c r="BD432" s="110" t="s">
        <v>65</v>
      </c>
      <c r="BE432" s="110" t="s">
        <v>65</v>
      </c>
    </row>
    <row r="433" spans="2:57" x14ac:dyDescent="0.25">
      <c r="B433" s="110">
        <v>2025</v>
      </c>
      <c r="C433" s="110">
        <v>891780111</v>
      </c>
      <c r="D433" s="110" t="s">
        <v>63</v>
      </c>
      <c r="E433" s="114" t="s">
        <v>2556</v>
      </c>
      <c r="F433" s="114" t="s">
        <v>2555</v>
      </c>
      <c r="G433" s="114">
        <v>0</v>
      </c>
      <c r="H433" s="114" t="s">
        <v>71</v>
      </c>
      <c r="I433" s="110" t="s">
        <v>64</v>
      </c>
      <c r="J433" s="115" t="s">
        <v>81</v>
      </c>
      <c r="K433" s="120" t="s">
        <v>2554</v>
      </c>
      <c r="L433" s="118">
        <v>9000000</v>
      </c>
      <c r="M433" s="110" t="s">
        <v>66</v>
      </c>
      <c r="N433" s="120" t="s">
        <v>2553</v>
      </c>
      <c r="O433" s="120">
        <v>1083570360</v>
      </c>
      <c r="P433" s="114">
        <v>27</v>
      </c>
      <c r="Q433" s="121">
        <v>45670</v>
      </c>
      <c r="R433" s="120">
        <v>2494141000</v>
      </c>
      <c r="S433" s="121">
        <v>45700</v>
      </c>
      <c r="T433" s="118">
        <v>9000000</v>
      </c>
      <c r="U433" s="114" t="s">
        <v>65</v>
      </c>
      <c r="V433" s="118">
        <v>85467461</v>
      </c>
      <c r="W433" s="111" t="s">
        <v>1478</v>
      </c>
      <c r="X433" s="169">
        <v>45700</v>
      </c>
      <c r="Y433" s="169">
        <v>45700</v>
      </c>
      <c r="Z433" s="169" t="s">
        <v>73</v>
      </c>
      <c r="AA433" s="169">
        <v>45808</v>
      </c>
      <c r="AB433" s="112">
        <f t="shared" si="30"/>
        <v>108</v>
      </c>
      <c r="AC433" s="114">
        <v>0</v>
      </c>
      <c r="AD433" s="277">
        <v>0</v>
      </c>
      <c r="AE433" s="114">
        <v>0</v>
      </c>
      <c r="AF433" s="119" t="s">
        <v>73</v>
      </c>
      <c r="AG433" s="112">
        <f t="shared" si="31"/>
        <v>0</v>
      </c>
      <c r="AH433" s="114">
        <v>0</v>
      </c>
      <c r="AI433" s="118">
        <v>0</v>
      </c>
      <c r="AJ433" s="114" t="s">
        <v>73</v>
      </c>
      <c r="AK433" s="121" t="s">
        <v>73</v>
      </c>
      <c r="AL433" s="114">
        <v>0</v>
      </c>
      <c r="AM433" s="121" t="s">
        <v>73</v>
      </c>
      <c r="AN433" s="121" t="s">
        <v>73</v>
      </c>
      <c r="AO433" s="121" t="s">
        <v>73</v>
      </c>
      <c r="AP433" s="112">
        <f t="shared" si="32"/>
        <v>0</v>
      </c>
      <c r="AQ433" s="112">
        <f>+L433+AD433-AI433</f>
        <v>9000000</v>
      </c>
      <c r="AR433" s="114" t="s">
        <v>65</v>
      </c>
      <c r="AS433" s="118">
        <v>9000000</v>
      </c>
      <c r="AT433" s="114" t="s">
        <v>93</v>
      </c>
      <c r="AU433" s="118">
        <v>0</v>
      </c>
      <c r="AV433" s="122" t="s">
        <v>73</v>
      </c>
      <c r="AW433" s="285">
        <v>4500000</v>
      </c>
      <c r="AX433" s="200">
        <f t="shared" si="33"/>
        <v>4500000</v>
      </c>
      <c r="AY433" s="123">
        <f t="shared" si="34"/>
        <v>0.5</v>
      </c>
      <c r="AZ433" s="124">
        <v>0.5</v>
      </c>
      <c r="BA433" s="122" t="s">
        <v>73</v>
      </c>
      <c r="BB433" s="114" t="s">
        <v>94</v>
      </c>
      <c r="BC433" s="120" t="s">
        <v>2552</v>
      </c>
      <c r="BD433" s="110" t="s">
        <v>65</v>
      </c>
      <c r="BE433" s="110" t="s">
        <v>65</v>
      </c>
    </row>
    <row r="434" spans="2:57" x14ac:dyDescent="0.25">
      <c r="B434" s="110">
        <v>2025</v>
      </c>
      <c r="C434" s="110">
        <v>891780111</v>
      </c>
      <c r="D434" s="110" t="s">
        <v>63</v>
      </c>
      <c r="E434" s="114" t="s">
        <v>2551</v>
      </c>
      <c r="F434" s="114" t="s">
        <v>2550</v>
      </c>
      <c r="G434" s="114">
        <v>0</v>
      </c>
      <c r="H434" s="114" t="s">
        <v>71</v>
      </c>
      <c r="I434" s="110" t="s">
        <v>64</v>
      </c>
      <c r="J434" s="115" t="s">
        <v>81</v>
      </c>
      <c r="K434" s="120" t="s">
        <v>2549</v>
      </c>
      <c r="L434" s="118">
        <v>9000000</v>
      </c>
      <c r="M434" s="110" t="s">
        <v>66</v>
      </c>
      <c r="N434" s="120" t="s">
        <v>2548</v>
      </c>
      <c r="O434" s="120">
        <v>1082875088</v>
      </c>
      <c r="P434" s="114">
        <v>27</v>
      </c>
      <c r="Q434" s="121">
        <v>45670</v>
      </c>
      <c r="R434" s="120">
        <v>2494141000</v>
      </c>
      <c r="S434" s="121">
        <v>45700</v>
      </c>
      <c r="T434" s="118">
        <v>9000000</v>
      </c>
      <c r="U434" s="114" t="s">
        <v>65</v>
      </c>
      <c r="V434" s="118">
        <v>85467461</v>
      </c>
      <c r="W434" s="111" t="s">
        <v>1478</v>
      </c>
      <c r="X434" s="169">
        <v>45700</v>
      </c>
      <c r="Y434" s="169">
        <v>45700</v>
      </c>
      <c r="Z434" s="169" t="s">
        <v>73</v>
      </c>
      <c r="AA434" s="169">
        <v>45808</v>
      </c>
      <c r="AB434" s="112">
        <f t="shared" si="30"/>
        <v>108</v>
      </c>
      <c r="AC434" s="114">
        <v>0</v>
      </c>
      <c r="AD434" s="277">
        <v>0</v>
      </c>
      <c r="AE434" s="114">
        <v>0</v>
      </c>
      <c r="AF434" s="119" t="s">
        <v>73</v>
      </c>
      <c r="AG434" s="112">
        <f t="shared" si="31"/>
        <v>0</v>
      </c>
      <c r="AH434" s="114">
        <v>0</v>
      </c>
      <c r="AI434" s="118">
        <v>0</v>
      </c>
      <c r="AJ434" s="114" t="s">
        <v>73</v>
      </c>
      <c r="AK434" s="121" t="s">
        <v>73</v>
      </c>
      <c r="AL434" s="114">
        <v>0</v>
      </c>
      <c r="AM434" s="121" t="s">
        <v>73</v>
      </c>
      <c r="AN434" s="121" t="s">
        <v>73</v>
      </c>
      <c r="AO434" s="121" t="s">
        <v>73</v>
      </c>
      <c r="AP434" s="112">
        <f t="shared" si="32"/>
        <v>0</v>
      </c>
      <c r="AQ434" s="112">
        <f>+L434+AD434-AI434</f>
        <v>9000000</v>
      </c>
      <c r="AR434" s="114" t="s">
        <v>65</v>
      </c>
      <c r="AS434" s="118">
        <v>9000000</v>
      </c>
      <c r="AT434" s="114" t="s">
        <v>93</v>
      </c>
      <c r="AU434" s="118">
        <v>0</v>
      </c>
      <c r="AV434" s="122" t="s">
        <v>73</v>
      </c>
      <c r="AW434" s="285">
        <v>4500000</v>
      </c>
      <c r="AX434" s="200">
        <f t="shared" si="33"/>
        <v>4500000</v>
      </c>
      <c r="AY434" s="123">
        <f t="shared" si="34"/>
        <v>0.5</v>
      </c>
      <c r="AZ434" s="124">
        <v>0.5</v>
      </c>
      <c r="BA434" s="122" t="s">
        <v>73</v>
      </c>
      <c r="BB434" s="114" t="s">
        <v>94</v>
      </c>
      <c r="BC434" s="120" t="s">
        <v>2547</v>
      </c>
      <c r="BD434" s="110" t="s">
        <v>65</v>
      </c>
      <c r="BE434" s="110" t="s">
        <v>65</v>
      </c>
    </row>
    <row r="435" spans="2:57" x14ac:dyDescent="0.25">
      <c r="B435" s="110">
        <v>2025</v>
      </c>
      <c r="C435" s="110">
        <v>891780111</v>
      </c>
      <c r="D435" s="110" t="s">
        <v>63</v>
      </c>
      <c r="E435" s="114" t="s">
        <v>2546</v>
      </c>
      <c r="F435" s="114" t="s">
        <v>2545</v>
      </c>
      <c r="G435" s="114">
        <v>0</v>
      </c>
      <c r="H435" s="114" t="s">
        <v>71</v>
      </c>
      <c r="I435" s="110" t="s">
        <v>64</v>
      </c>
      <c r="J435" s="115" t="s">
        <v>81</v>
      </c>
      <c r="K435" s="120" t="s">
        <v>2544</v>
      </c>
      <c r="L435" s="118">
        <v>11400000</v>
      </c>
      <c r="M435" s="110" t="s">
        <v>66</v>
      </c>
      <c r="N435" s="120" t="s">
        <v>2543</v>
      </c>
      <c r="O435" s="120">
        <v>1065632898</v>
      </c>
      <c r="P435" s="114">
        <v>28</v>
      </c>
      <c r="Q435" s="121">
        <v>45670</v>
      </c>
      <c r="R435" s="120">
        <v>5573604000</v>
      </c>
      <c r="S435" s="121">
        <v>45700</v>
      </c>
      <c r="T435" s="118">
        <v>11400000</v>
      </c>
      <c r="U435" s="114" t="s">
        <v>65</v>
      </c>
      <c r="V435" s="118">
        <v>57461216</v>
      </c>
      <c r="W435" s="111" t="s">
        <v>2193</v>
      </c>
      <c r="X435" s="169">
        <v>45700</v>
      </c>
      <c r="Y435" s="169">
        <v>45700</v>
      </c>
      <c r="Z435" s="169" t="s">
        <v>73</v>
      </c>
      <c r="AA435" s="169">
        <v>45808</v>
      </c>
      <c r="AB435" s="112">
        <f t="shared" si="30"/>
        <v>108</v>
      </c>
      <c r="AC435" s="114">
        <v>0</v>
      </c>
      <c r="AD435" s="277">
        <v>0</v>
      </c>
      <c r="AE435" s="114">
        <v>0</v>
      </c>
      <c r="AF435" s="119" t="s">
        <v>73</v>
      </c>
      <c r="AG435" s="112">
        <f t="shared" si="31"/>
        <v>0</v>
      </c>
      <c r="AH435" s="114">
        <v>0</v>
      </c>
      <c r="AI435" s="118">
        <v>0</v>
      </c>
      <c r="AJ435" s="114" t="s">
        <v>73</v>
      </c>
      <c r="AK435" s="121" t="s">
        <v>73</v>
      </c>
      <c r="AL435" s="114">
        <v>0</v>
      </c>
      <c r="AM435" s="121" t="s">
        <v>73</v>
      </c>
      <c r="AN435" s="121" t="s">
        <v>73</v>
      </c>
      <c r="AO435" s="121" t="s">
        <v>73</v>
      </c>
      <c r="AP435" s="112">
        <f t="shared" si="32"/>
        <v>0</v>
      </c>
      <c r="AQ435" s="112">
        <f>+L435+AD435-AI435</f>
        <v>11400000</v>
      </c>
      <c r="AR435" s="114" t="s">
        <v>65</v>
      </c>
      <c r="AS435" s="118">
        <v>11400000</v>
      </c>
      <c r="AT435" s="114" t="s">
        <v>93</v>
      </c>
      <c r="AU435" s="118">
        <v>0</v>
      </c>
      <c r="AV435" s="122" t="s">
        <v>73</v>
      </c>
      <c r="AW435" s="285">
        <v>5700000</v>
      </c>
      <c r="AX435" s="200">
        <f t="shared" si="33"/>
        <v>5700000</v>
      </c>
      <c r="AY435" s="123">
        <f t="shared" si="34"/>
        <v>0.5</v>
      </c>
      <c r="AZ435" s="124">
        <v>0.5</v>
      </c>
      <c r="BA435" s="122" t="s">
        <v>73</v>
      </c>
      <c r="BB435" s="114" t="s">
        <v>94</v>
      </c>
      <c r="BC435" s="120" t="s">
        <v>2542</v>
      </c>
      <c r="BD435" s="110" t="s">
        <v>65</v>
      </c>
      <c r="BE435" s="110" t="s">
        <v>65</v>
      </c>
    </row>
    <row r="436" spans="2:57" x14ac:dyDescent="0.25">
      <c r="B436" s="110">
        <v>2025</v>
      </c>
      <c r="C436" s="110">
        <v>891780111</v>
      </c>
      <c r="D436" s="110" t="s">
        <v>63</v>
      </c>
      <c r="E436" s="114" t="s">
        <v>2541</v>
      </c>
      <c r="F436" s="114" t="s">
        <v>2540</v>
      </c>
      <c r="G436" s="114">
        <v>0</v>
      </c>
      <c r="H436" s="114" t="s">
        <v>71</v>
      </c>
      <c r="I436" s="110" t="s">
        <v>64</v>
      </c>
      <c r="J436" s="115" t="s">
        <v>81</v>
      </c>
      <c r="K436" s="120" t="s">
        <v>2539</v>
      </c>
      <c r="L436" s="118">
        <v>12624000</v>
      </c>
      <c r="M436" s="110" t="s">
        <v>66</v>
      </c>
      <c r="N436" s="120" t="s">
        <v>2538</v>
      </c>
      <c r="O436" s="120">
        <v>4981247</v>
      </c>
      <c r="P436" s="114">
        <v>28</v>
      </c>
      <c r="Q436" s="121">
        <v>45670</v>
      </c>
      <c r="R436" s="120">
        <v>5573604000</v>
      </c>
      <c r="S436" s="121">
        <v>45700</v>
      </c>
      <c r="T436" s="118">
        <v>12624000</v>
      </c>
      <c r="U436" s="114" t="s">
        <v>65</v>
      </c>
      <c r="V436" s="118">
        <v>57461216</v>
      </c>
      <c r="W436" s="111" t="s">
        <v>2193</v>
      </c>
      <c r="X436" s="169">
        <v>45700</v>
      </c>
      <c r="Y436" s="169">
        <v>45700</v>
      </c>
      <c r="Z436" s="169" t="s">
        <v>73</v>
      </c>
      <c r="AA436" s="169">
        <v>45808</v>
      </c>
      <c r="AB436" s="112">
        <f t="shared" si="30"/>
        <v>108</v>
      </c>
      <c r="AC436" s="114">
        <v>0</v>
      </c>
      <c r="AD436" s="277">
        <v>0</v>
      </c>
      <c r="AE436" s="114">
        <v>0</v>
      </c>
      <c r="AF436" s="119" t="s">
        <v>73</v>
      </c>
      <c r="AG436" s="112">
        <f t="shared" si="31"/>
        <v>0</v>
      </c>
      <c r="AH436" s="114">
        <v>0</v>
      </c>
      <c r="AI436" s="118">
        <v>0</v>
      </c>
      <c r="AJ436" s="114" t="s">
        <v>73</v>
      </c>
      <c r="AK436" s="121" t="s">
        <v>73</v>
      </c>
      <c r="AL436" s="114">
        <v>0</v>
      </c>
      <c r="AM436" s="121" t="s">
        <v>73</v>
      </c>
      <c r="AN436" s="121" t="s">
        <v>73</v>
      </c>
      <c r="AO436" s="121" t="s">
        <v>73</v>
      </c>
      <c r="AP436" s="112">
        <f t="shared" si="32"/>
        <v>0</v>
      </c>
      <c r="AQ436" s="112">
        <f>+L436+AD436-AI436</f>
        <v>12624000</v>
      </c>
      <c r="AR436" s="114" t="s">
        <v>65</v>
      </c>
      <c r="AS436" s="118">
        <v>12624000</v>
      </c>
      <c r="AT436" s="114" t="s">
        <v>93</v>
      </c>
      <c r="AU436" s="118">
        <v>0</v>
      </c>
      <c r="AV436" s="122" t="s">
        <v>73</v>
      </c>
      <c r="AW436" s="285">
        <v>6312000</v>
      </c>
      <c r="AX436" s="200">
        <f t="shared" si="33"/>
        <v>6312000</v>
      </c>
      <c r="AY436" s="123">
        <f t="shared" si="34"/>
        <v>0.5</v>
      </c>
      <c r="AZ436" s="124">
        <v>0.5</v>
      </c>
      <c r="BA436" s="122" t="s">
        <v>73</v>
      </c>
      <c r="BB436" s="114" t="s">
        <v>94</v>
      </c>
      <c r="BC436" s="120" t="s">
        <v>2537</v>
      </c>
      <c r="BD436" s="110" t="s">
        <v>65</v>
      </c>
      <c r="BE436" s="110" t="s">
        <v>65</v>
      </c>
    </row>
    <row r="437" spans="2:57" x14ac:dyDescent="0.25">
      <c r="B437" s="110">
        <v>2025</v>
      </c>
      <c r="C437" s="110">
        <v>891780111</v>
      </c>
      <c r="D437" s="110" t="s">
        <v>63</v>
      </c>
      <c r="E437" s="114" t="s">
        <v>2536</v>
      </c>
      <c r="F437" s="114" t="s">
        <v>2535</v>
      </c>
      <c r="G437" s="114">
        <v>0</v>
      </c>
      <c r="H437" s="114" t="s">
        <v>71</v>
      </c>
      <c r="I437" s="110" t="s">
        <v>64</v>
      </c>
      <c r="J437" s="115" t="s">
        <v>81</v>
      </c>
      <c r="K437" s="120" t="s">
        <v>1798</v>
      </c>
      <c r="L437" s="118">
        <v>9000000</v>
      </c>
      <c r="M437" s="110" t="s">
        <v>66</v>
      </c>
      <c r="N437" s="120" t="s">
        <v>2534</v>
      </c>
      <c r="O437" s="120">
        <v>1082838731</v>
      </c>
      <c r="P437" s="114">
        <v>27</v>
      </c>
      <c r="Q437" s="121">
        <v>45670</v>
      </c>
      <c r="R437" s="120">
        <v>2494141000</v>
      </c>
      <c r="S437" s="121">
        <v>45700</v>
      </c>
      <c r="T437" s="118">
        <v>9000000</v>
      </c>
      <c r="U437" s="114" t="s">
        <v>65</v>
      </c>
      <c r="V437" s="118">
        <v>57444673</v>
      </c>
      <c r="W437" s="111" t="s">
        <v>1592</v>
      </c>
      <c r="X437" s="169">
        <v>45700</v>
      </c>
      <c r="Y437" s="169">
        <v>45700</v>
      </c>
      <c r="Z437" s="169" t="s">
        <v>73</v>
      </c>
      <c r="AA437" s="169">
        <v>45808</v>
      </c>
      <c r="AB437" s="112">
        <f t="shared" si="30"/>
        <v>108</v>
      </c>
      <c r="AC437" s="114">
        <v>0</v>
      </c>
      <c r="AD437" s="277">
        <v>0</v>
      </c>
      <c r="AE437" s="114">
        <v>0</v>
      </c>
      <c r="AF437" s="119" t="s">
        <v>73</v>
      </c>
      <c r="AG437" s="112">
        <f t="shared" si="31"/>
        <v>0</v>
      </c>
      <c r="AH437" s="114">
        <v>0</v>
      </c>
      <c r="AI437" s="118">
        <v>0</v>
      </c>
      <c r="AJ437" s="114" t="s">
        <v>73</v>
      </c>
      <c r="AK437" s="121" t="s">
        <v>73</v>
      </c>
      <c r="AL437" s="114">
        <v>0</v>
      </c>
      <c r="AM437" s="121" t="s">
        <v>73</v>
      </c>
      <c r="AN437" s="121" t="s">
        <v>73</v>
      </c>
      <c r="AO437" s="121" t="s">
        <v>73</v>
      </c>
      <c r="AP437" s="112">
        <f t="shared" si="32"/>
        <v>0</v>
      </c>
      <c r="AQ437" s="112">
        <f>+L437+AD437-AI437</f>
        <v>9000000</v>
      </c>
      <c r="AR437" s="114" t="s">
        <v>65</v>
      </c>
      <c r="AS437" s="118">
        <v>9000000</v>
      </c>
      <c r="AT437" s="114" t="s">
        <v>93</v>
      </c>
      <c r="AU437" s="118">
        <v>0</v>
      </c>
      <c r="AV437" s="122" t="s">
        <v>73</v>
      </c>
      <c r="AW437" s="285">
        <v>4500000</v>
      </c>
      <c r="AX437" s="200">
        <f t="shared" si="33"/>
        <v>4500000</v>
      </c>
      <c r="AY437" s="123">
        <f t="shared" si="34"/>
        <v>0.5</v>
      </c>
      <c r="AZ437" s="124">
        <v>0.5</v>
      </c>
      <c r="BA437" s="122" t="s">
        <v>73</v>
      </c>
      <c r="BB437" s="114" t="s">
        <v>94</v>
      </c>
      <c r="BC437" s="120" t="s">
        <v>2533</v>
      </c>
      <c r="BD437" s="110" t="s">
        <v>65</v>
      </c>
      <c r="BE437" s="110" t="s">
        <v>65</v>
      </c>
    </row>
    <row r="438" spans="2:57" x14ac:dyDescent="0.25">
      <c r="B438" s="110">
        <v>2025</v>
      </c>
      <c r="C438" s="110">
        <v>891780111</v>
      </c>
      <c r="D438" s="110" t="s">
        <v>63</v>
      </c>
      <c r="E438" s="114" t="s">
        <v>2532</v>
      </c>
      <c r="F438" s="114" t="s">
        <v>2531</v>
      </c>
      <c r="G438" s="114">
        <v>0</v>
      </c>
      <c r="H438" s="114" t="s">
        <v>71</v>
      </c>
      <c r="I438" s="110" t="s">
        <v>64</v>
      </c>
      <c r="J438" s="115" t="s">
        <v>81</v>
      </c>
      <c r="K438" s="120" t="s">
        <v>2530</v>
      </c>
      <c r="L438" s="118">
        <v>10545000</v>
      </c>
      <c r="M438" s="110" t="s">
        <v>66</v>
      </c>
      <c r="N438" s="120" t="s">
        <v>2529</v>
      </c>
      <c r="O438" s="120">
        <v>85449538</v>
      </c>
      <c r="P438" s="114">
        <v>28</v>
      </c>
      <c r="Q438" s="121">
        <v>45670</v>
      </c>
      <c r="R438" s="120">
        <v>5573604000</v>
      </c>
      <c r="S438" s="121">
        <v>45700</v>
      </c>
      <c r="T438" s="118">
        <v>10545000</v>
      </c>
      <c r="U438" s="114" t="s">
        <v>65</v>
      </c>
      <c r="V438" s="118">
        <v>36557666</v>
      </c>
      <c r="W438" s="111" t="s">
        <v>1512</v>
      </c>
      <c r="X438" s="169">
        <v>45700</v>
      </c>
      <c r="Y438" s="169">
        <v>45700</v>
      </c>
      <c r="Z438" s="169" t="s">
        <v>73</v>
      </c>
      <c r="AA438" s="169">
        <v>45808</v>
      </c>
      <c r="AB438" s="112">
        <f t="shared" si="30"/>
        <v>108</v>
      </c>
      <c r="AC438" s="114">
        <v>0</v>
      </c>
      <c r="AD438" s="277">
        <v>0</v>
      </c>
      <c r="AE438" s="114">
        <v>0</v>
      </c>
      <c r="AF438" s="119" t="s">
        <v>73</v>
      </c>
      <c r="AG438" s="112">
        <f t="shared" si="31"/>
        <v>0</v>
      </c>
      <c r="AH438" s="114">
        <v>0</v>
      </c>
      <c r="AI438" s="118">
        <v>0</v>
      </c>
      <c r="AJ438" s="114" t="s">
        <v>73</v>
      </c>
      <c r="AK438" s="121" t="s">
        <v>73</v>
      </c>
      <c r="AL438" s="114">
        <v>0</v>
      </c>
      <c r="AM438" s="121" t="s">
        <v>73</v>
      </c>
      <c r="AN438" s="121" t="s">
        <v>73</v>
      </c>
      <c r="AO438" s="121" t="s">
        <v>73</v>
      </c>
      <c r="AP438" s="112">
        <f t="shared" si="32"/>
        <v>0</v>
      </c>
      <c r="AQ438" s="112">
        <f>+L438+AD438-AI438</f>
        <v>10545000</v>
      </c>
      <c r="AR438" s="114" t="s">
        <v>65</v>
      </c>
      <c r="AS438" s="118">
        <v>10545000</v>
      </c>
      <c r="AT438" s="114" t="s">
        <v>93</v>
      </c>
      <c r="AU438" s="118">
        <v>0</v>
      </c>
      <c r="AV438" s="122" t="s">
        <v>73</v>
      </c>
      <c r="AW438" s="285">
        <v>4845000</v>
      </c>
      <c r="AX438" s="200">
        <f t="shared" si="33"/>
        <v>5700000</v>
      </c>
      <c r="AY438" s="123">
        <f t="shared" si="34"/>
        <v>0.45945945945945948</v>
      </c>
      <c r="AZ438" s="124">
        <v>0.45945945945945948</v>
      </c>
      <c r="BA438" s="122" t="s">
        <v>73</v>
      </c>
      <c r="BB438" s="114" t="s">
        <v>94</v>
      </c>
      <c r="BC438" s="120" t="s">
        <v>2528</v>
      </c>
      <c r="BD438" s="110" t="s">
        <v>65</v>
      </c>
      <c r="BE438" s="110" t="s">
        <v>65</v>
      </c>
    </row>
    <row r="439" spans="2:57" x14ac:dyDescent="0.25">
      <c r="B439" s="110">
        <v>2025</v>
      </c>
      <c r="C439" s="110">
        <v>891780111</v>
      </c>
      <c r="D439" s="110" t="s">
        <v>63</v>
      </c>
      <c r="E439" s="114" t="s">
        <v>2527</v>
      </c>
      <c r="F439" s="114" t="s">
        <v>2526</v>
      </c>
      <c r="G439" s="114">
        <v>0</v>
      </c>
      <c r="H439" s="114" t="s">
        <v>71</v>
      </c>
      <c r="I439" s="110" t="s">
        <v>64</v>
      </c>
      <c r="J439" s="115" t="s">
        <v>81</v>
      </c>
      <c r="K439" s="120" t="s">
        <v>2525</v>
      </c>
      <c r="L439" s="118">
        <v>10600000</v>
      </c>
      <c r="M439" s="110" t="s">
        <v>66</v>
      </c>
      <c r="N439" s="120" t="s">
        <v>2524</v>
      </c>
      <c r="O439" s="120">
        <v>1082842092</v>
      </c>
      <c r="P439" s="114">
        <v>27</v>
      </c>
      <c r="Q439" s="121">
        <v>45670</v>
      </c>
      <c r="R439" s="120">
        <v>2494141000</v>
      </c>
      <c r="S439" s="121">
        <v>45700</v>
      </c>
      <c r="T439" s="118">
        <v>10600000</v>
      </c>
      <c r="U439" s="114" t="s">
        <v>65</v>
      </c>
      <c r="V439" s="118">
        <v>1082868728</v>
      </c>
      <c r="W439" s="111" t="s">
        <v>1484</v>
      </c>
      <c r="X439" s="169">
        <v>45700</v>
      </c>
      <c r="Y439" s="169">
        <v>45700</v>
      </c>
      <c r="Z439" s="169" t="s">
        <v>73</v>
      </c>
      <c r="AA439" s="169">
        <v>45808</v>
      </c>
      <c r="AB439" s="112">
        <f t="shared" si="30"/>
        <v>108</v>
      </c>
      <c r="AC439" s="114">
        <v>0</v>
      </c>
      <c r="AD439" s="277">
        <v>0</v>
      </c>
      <c r="AE439" s="114">
        <v>0</v>
      </c>
      <c r="AF439" s="119" t="s">
        <v>73</v>
      </c>
      <c r="AG439" s="112">
        <f t="shared" si="31"/>
        <v>0</v>
      </c>
      <c r="AH439" s="114">
        <v>0</v>
      </c>
      <c r="AI439" s="118">
        <v>0</v>
      </c>
      <c r="AJ439" s="114" t="s">
        <v>73</v>
      </c>
      <c r="AK439" s="121" t="s">
        <v>73</v>
      </c>
      <c r="AL439" s="114">
        <v>0</v>
      </c>
      <c r="AM439" s="121" t="s">
        <v>73</v>
      </c>
      <c r="AN439" s="121" t="s">
        <v>73</v>
      </c>
      <c r="AO439" s="121" t="s">
        <v>73</v>
      </c>
      <c r="AP439" s="112">
        <f t="shared" si="32"/>
        <v>0</v>
      </c>
      <c r="AQ439" s="112">
        <f>+L439+AD439-AI439</f>
        <v>10600000</v>
      </c>
      <c r="AR439" s="114" t="s">
        <v>65</v>
      </c>
      <c r="AS439" s="118">
        <v>10600000</v>
      </c>
      <c r="AT439" s="114" t="s">
        <v>93</v>
      </c>
      <c r="AU439" s="118">
        <v>0</v>
      </c>
      <c r="AV439" s="122" t="s">
        <v>73</v>
      </c>
      <c r="AW439" s="285">
        <v>5300000</v>
      </c>
      <c r="AX439" s="200">
        <f t="shared" si="33"/>
        <v>5300000</v>
      </c>
      <c r="AY439" s="123">
        <f t="shared" si="34"/>
        <v>0.5</v>
      </c>
      <c r="AZ439" s="124">
        <v>0.5</v>
      </c>
      <c r="BA439" s="122" t="s">
        <v>73</v>
      </c>
      <c r="BB439" s="114" t="s">
        <v>94</v>
      </c>
      <c r="BC439" s="120" t="s">
        <v>2523</v>
      </c>
      <c r="BD439" s="110" t="s">
        <v>65</v>
      </c>
      <c r="BE439" s="110" t="s">
        <v>65</v>
      </c>
    </row>
    <row r="440" spans="2:57" x14ac:dyDescent="0.25">
      <c r="B440" s="110">
        <v>2025</v>
      </c>
      <c r="C440" s="110">
        <v>891780111</v>
      </c>
      <c r="D440" s="110" t="s">
        <v>63</v>
      </c>
      <c r="E440" s="114" t="s">
        <v>2522</v>
      </c>
      <c r="F440" s="114" t="s">
        <v>2521</v>
      </c>
      <c r="G440" s="114">
        <v>0</v>
      </c>
      <c r="H440" s="114" t="s">
        <v>71</v>
      </c>
      <c r="I440" s="110" t="s">
        <v>107</v>
      </c>
      <c r="J440" s="115" t="s">
        <v>81</v>
      </c>
      <c r="K440" s="120" t="s">
        <v>2520</v>
      </c>
      <c r="L440" s="118">
        <v>12624000</v>
      </c>
      <c r="M440" s="110" t="s">
        <v>66</v>
      </c>
      <c r="N440" s="120" t="s">
        <v>2519</v>
      </c>
      <c r="O440" s="120">
        <v>1083558601</v>
      </c>
      <c r="P440" s="114">
        <v>309</v>
      </c>
      <c r="Q440" s="169">
        <v>45698</v>
      </c>
      <c r="R440" s="120">
        <v>50496000</v>
      </c>
      <c r="S440" s="121">
        <v>45700</v>
      </c>
      <c r="T440" s="118">
        <v>12624000</v>
      </c>
      <c r="U440" s="114" t="s">
        <v>65</v>
      </c>
      <c r="V440" s="118">
        <v>72175281</v>
      </c>
      <c r="W440" s="111" t="s">
        <v>1562</v>
      </c>
      <c r="X440" s="169">
        <v>45700</v>
      </c>
      <c r="Y440" s="169">
        <v>45700</v>
      </c>
      <c r="Z440" s="169" t="s">
        <v>73</v>
      </c>
      <c r="AA440" s="169">
        <v>45808</v>
      </c>
      <c r="AB440" s="112">
        <f t="shared" si="30"/>
        <v>108</v>
      </c>
      <c r="AC440" s="114">
        <v>0</v>
      </c>
      <c r="AD440" s="277">
        <v>0</v>
      </c>
      <c r="AE440" s="114">
        <v>0</v>
      </c>
      <c r="AF440" s="119" t="s">
        <v>73</v>
      </c>
      <c r="AG440" s="112">
        <f t="shared" si="31"/>
        <v>0</v>
      </c>
      <c r="AH440" s="114">
        <v>0</v>
      </c>
      <c r="AI440" s="118">
        <v>0</v>
      </c>
      <c r="AJ440" s="114" t="s">
        <v>73</v>
      </c>
      <c r="AK440" s="121" t="s">
        <v>73</v>
      </c>
      <c r="AL440" s="114">
        <v>0</v>
      </c>
      <c r="AM440" s="121" t="s">
        <v>73</v>
      </c>
      <c r="AN440" s="121" t="s">
        <v>73</v>
      </c>
      <c r="AO440" s="121" t="s">
        <v>73</v>
      </c>
      <c r="AP440" s="112">
        <f t="shared" si="32"/>
        <v>0</v>
      </c>
      <c r="AQ440" s="112">
        <f>+L440+AD440-AI440</f>
        <v>12624000</v>
      </c>
      <c r="AR440" s="114" t="s">
        <v>65</v>
      </c>
      <c r="AS440" s="118">
        <v>12624000</v>
      </c>
      <c r="AT440" s="114" t="s">
        <v>93</v>
      </c>
      <c r="AU440" s="118">
        <v>0</v>
      </c>
      <c r="AV440" s="122" t="s">
        <v>73</v>
      </c>
      <c r="AW440" s="285">
        <v>6312000</v>
      </c>
      <c r="AX440" s="200">
        <f t="shared" si="33"/>
        <v>6312000</v>
      </c>
      <c r="AY440" s="123">
        <f t="shared" si="34"/>
        <v>0.5</v>
      </c>
      <c r="AZ440" s="124">
        <v>0.5</v>
      </c>
      <c r="BA440" s="122" t="s">
        <v>73</v>
      </c>
      <c r="BB440" s="114" t="s">
        <v>94</v>
      </c>
      <c r="BC440" s="120" t="s">
        <v>2518</v>
      </c>
      <c r="BD440" s="110" t="s">
        <v>65</v>
      </c>
      <c r="BE440" s="110" t="s">
        <v>65</v>
      </c>
    </row>
    <row r="441" spans="2:57" x14ac:dyDescent="0.25">
      <c r="B441" s="110">
        <v>2025</v>
      </c>
      <c r="C441" s="110">
        <v>891780111</v>
      </c>
      <c r="D441" s="110" t="s">
        <v>63</v>
      </c>
      <c r="E441" s="114" t="s">
        <v>2517</v>
      </c>
      <c r="F441" s="114" t="s">
        <v>2516</v>
      </c>
      <c r="G441" s="114">
        <v>0</v>
      </c>
      <c r="H441" s="114" t="s">
        <v>71</v>
      </c>
      <c r="I441" s="110" t="s">
        <v>64</v>
      </c>
      <c r="J441" s="115" t="s">
        <v>81</v>
      </c>
      <c r="K441" s="120" t="s">
        <v>2515</v>
      </c>
      <c r="L441" s="118">
        <v>12624000</v>
      </c>
      <c r="M441" s="110" t="s">
        <v>66</v>
      </c>
      <c r="N441" s="120" t="s">
        <v>2514</v>
      </c>
      <c r="O441" s="120">
        <v>1082479254</v>
      </c>
      <c r="P441" s="114">
        <v>28</v>
      </c>
      <c r="Q441" s="121">
        <v>45670</v>
      </c>
      <c r="R441" s="120">
        <v>5573604000</v>
      </c>
      <c r="S441" s="121">
        <v>45700</v>
      </c>
      <c r="T441" s="118">
        <v>12624000</v>
      </c>
      <c r="U441" s="114" t="s">
        <v>65</v>
      </c>
      <c r="V441" s="118">
        <v>72175281</v>
      </c>
      <c r="W441" s="111" t="s">
        <v>1562</v>
      </c>
      <c r="X441" s="169">
        <v>45700</v>
      </c>
      <c r="Y441" s="169">
        <v>45700</v>
      </c>
      <c r="Z441" s="169" t="s">
        <v>73</v>
      </c>
      <c r="AA441" s="169">
        <v>45808</v>
      </c>
      <c r="AB441" s="112">
        <f t="shared" si="30"/>
        <v>108</v>
      </c>
      <c r="AC441" s="114">
        <v>0</v>
      </c>
      <c r="AD441" s="277">
        <v>0</v>
      </c>
      <c r="AE441" s="114">
        <v>0</v>
      </c>
      <c r="AF441" s="119" t="s">
        <v>73</v>
      </c>
      <c r="AG441" s="112">
        <f t="shared" si="31"/>
        <v>0</v>
      </c>
      <c r="AH441" s="114">
        <v>0</v>
      </c>
      <c r="AI441" s="118">
        <v>0</v>
      </c>
      <c r="AJ441" s="114" t="s">
        <v>73</v>
      </c>
      <c r="AK441" s="121" t="s">
        <v>73</v>
      </c>
      <c r="AL441" s="114">
        <v>0</v>
      </c>
      <c r="AM441" s="121" t="s">
        <v>73</v>
      </c>
      <c r="AN441" s="121" t="s">
        <v>73</v>
      </c>
      <c r="AO441" s="121" t="s">
        <v>73</v>
      </c>
      <c r="AP441" s="112">
        <f t="shared" si="32"/>
        <v>0</v>
      </c>
      <c r="AQ441" s="112">
        <f>+L441+AD441-AI441</f>
        <v>12624000</v>
      </c>
      <c r="AR441" s="114" t="s">
        <v>65</v>
      </c>
      <c r="AS441" s="118">
        <v>12624000</v>
      </c>
      <c r="AT441" s="114" t="s">
        <v>93</v>
      </c>
      <c r="AU441" s="118">
        <v>0</v>
      </c>
      <c r="AV441" s="122" t="s">
        <v>73</v>
      </c>
      <c r="AW441" s="285">
        <v>6312000</v>
      </c>
      <c r="AX441" s="200">
        <f t="shared" si="33"/>
        <v>6312000</v>
      </c>
      <c r="AY441" s="123">
        <f t="shared" si="34"/>
        <v>0.5</v>
      </c>
      <c r="AZ441" s="124">
        <v>0.5</v>
      </c>
      <c r="BA441" s="122" t="s">
        <v>73</v>
      </c>
      <c r="BB441" s="114" t="s">
        <v>94</v>
      </c>
      <c r="BC441" s="120" t="s">
        <v>2513</v>
      </c>
      <c r="BD441" s="110" t="s">
        <v>65</v>
      </c>
      <c r="BE441" s="110" t="s">
        <v>65</v>
      </c>
    </row>
    <row r="442" spans="2:57" x14ac:dyDescent="0.25">
      <c r="B442" s="110">
        <v>2025</v>
      </c>
      <c r="C442" s="110">
        <v>891780111</v>
      </c>
      <c r="D442" s="110" t="s">
        <v>63</v>
      </c>
      <c r="E442" s="114" t="s">
        <v>2512</v>
      </c>
      <c r="F442" s="114" t="s">
        <v>2511</v>
      </c>
      <c r="G442" s="114">
        <v>0</v>
      </c>
      <c r="H442" s="114" t="s">
        <v>71</v>
      </c>
      <c r="I442" s="110" t="s">
        <v>64</v>
      </c>
      <c r="J442" s="115" t="s">
        <v>81</v>
      </c>
      <c r="K442" s="120" t="s">
        <v>2510</v>
      </c>
      <c r="L442" s="118">
        <v>11400000</v>
      </c>
      <c r="M442" s="110" t="s">
        <v>66</v>
      </c>
      <c r="N442" s="120" t="s">
        <v>2509</v>
      </c>
      <c r="O442" s="120">
        <v>4979192</v>
      </c>
      <c r="P442" s="114">
        <v>28</v>
      </c>
      <c r="Q442" s="121">
        <v>45670</v>
      </c>
      <c r="R442" s="120">
        <v>5573604000</v>
      </c>
      <c r="S442" s="121">
        <v>45700</v>
      </c>
      <c r="T442" s="118">
        <v>11400000</v>
      </c>
      <c r="U442" s="114" t="s">
        <v>65</v>
      </c>
      <c r="V442" s="118">
        <v>85465146</v>
      </c>
      <c r="W442" s="111" t="s">
        <v>1637</v>
      </c>
      <c r="X442" s="169">
        <v>45700</v>
      </c>
      <c r="Y442" s="169">
        <v>45700</v>
      </c>
      <c r="Z442" s="169" t="s">
        <v>73</v>
      </c>
      <c r="AA442" s="169">
        <v>45808</v>
      </c>
      <c r="AB442" s="112">
        <f t="shared" si="30"/>
        <v>108</v>
      </c>
      <c r="AC442" s="114">
        <v>0</v>
      </c>
      <c r="AD442" s="277">
        <v>0</v>
      </c>
      <c r="AE442" s="114">
        <v>0</v>
      </c>
      <c r="AF442" s="119" t="s">
        <v>73</v>
      </c>
      <c r="AG442" s="112">
        <f t="shared" si="31"/>
        <v>0</v>
      </c>
      <c r="AH442" s="114">
        <v>0</v>
      </c>
      <c r="AI442" s="118">
        <v>0</v>
      </c>
      <c r="AJ442" s="114" t="s">
        <v>73</v>
      </c>
      <c r="AK442" s="121" t="s">
        <v>73</v>
      </c>
      <c r="AL442" s="114">
        <v>0</v>
      </c>
      <c r="AM442" s="121" t="s">
        <v>73</v>
      </c>
      <c r="AN442" s="121" t="s">
        <v>73</v>
      </c>
      <c r="AO442" s="121" t="s">
        <v>73</v>
      </c>
      <c r="AP442" s="112">
        <f t="shared" si="32"/>
        <v>0</v>
      </c>
      <c r="AQ442" s="112">
        <f>+L442+AD442-AI442</f>
        <v>11400000</v>
      </c>
      <c r="AR442" s="114" t="s">
        <v>65</v>
      </c>
      <c r="AS442" s="118">
        <v>11400000</v>
      </c>
      <c r="AT442" s="114" t="s">
        <v>93</v>
      </c>
      <c r="AU442" s="118">
        <v>0</v>
      </c>
      <c r="AV442" s="122" t="s">
        <v>73</v>
      </c>
      <c r="AW442" s="285">
        <v>5700000</v>
      </c>
      <c r="AX442" s="200">
        <f t="shared" si="33"/>
        <v>5700000</v>
      </c>
      <c r="AY442" s="123">
        <f t="shared" si="34"/>
        <v>0.5</v>
      </c>
      <c r="AZ442" s="124">
        <v>0.5</v>
      </c>
      <c r="BA442" s="122" t="s">
        <v>73</v>
      </c>
      <c r="BB442" s="114" t="s">
        <v>94</v>
      </c>
      <c r="BC442" s="120" t="s">
        <v>2508</v>
      </c>
      <c r="BD442" s="110" t="s">
        <v>65</v>
      </c>
      <c r="BE442" s="110" t="s">
        <v>65</v>
      </c>
    </row>
    <row r="443" spans="2:57" x14ac:dyDescent="0.25">
      <c r="B443" s="110">
        <v>2025</v>
      </c>
      <c r="C443" s="110">
        <v>891780111</v>
      </c>
      <c r="D443" s="110" t="s">
        <v>63</v>
      </c>
      <c r="E443" s="114" t="s">
        <v>2507</v>
      </c>
      <c r="F443" s="114" t="s">
        <v>2506</v>
      </c>
      <c r="G443" s="114">
        <v>0</v>
      </c>
      <c r="H443" s="114" t="s">
        <v>71</v>
      </c>
      <c r="I443" s="110" t="s">
        <v>64</v>
      </c>
      <c r="J443" s="115" t="s">
        <v>81</v>
      </c>
      <c r="K443" s="120" t="s">
        <v>2505</v>
      </c>
      <c r="L443" s="118">
        <v>10600000</v>
      </c>
      <c r="M443" s="110" t="s">
        <v>66</v>
      </c>
      <c r="N443" s="120" t="s">
        <v>2090</v>
      </c>
      <c r="O443" s="120">
        <v>1003241055</v>
      </c>
      <c r="P443" s="114">
        <v>27</v>
      </c>
      <c r="Q443" s="121">
        <v>45670</v>
      </c>
      <c r="R443" s="120">
        <v>2494141000</v>
      </c>
      <c r="S443" s="121">
        <v>45700</v>
      </c>
      <c r="T443" s="118">
        <v>10600000</v>
      </c>
      <c r="U443" s="114" t="s">
        <v>65</v>
      </c>
      <c r="V443" s="118">
        <v>1082868728</v>
      </c>
      <c r="W443" s="111" t="s">
        <v>1484</v>
      </c>
      <c r="X443" s="169">
        <v>45700</v>
      </c>
      <c r="Y443" s="169">
        <v>45700</v>
      </c>
      <c r="Z443" s="169" t="s">
        <v>73</v>
      </c>
      <c r="AA443" s="169">
        <v>45808</v>
      </c>
      <c r="AB443" s="112">
        <f t="shared" si="30"/>
        <v>108</v>
      </c>
      <c r="AC443" s="114">
        <v>0</v>
      </c>
      <c r="AD443" s="277">
        <v>0</v>
      </c>
      <c r="AE443" s="114">
        <v>0</v>
      </c>
      <c r="AF443" s="119" t="s">
        <v>73</v>
      </c>
      <c r="AG443" s="112">
        <f t="shared" si="31"/>
        <v>0</v>
      </c>
      <c r="AH443" s="114">
        <v>0</v>
      </c>
      <c r="AI443" s="118">
        <v>0</v>
      </c>
      <c r="AJ443" s="114" t="s">
        <v>73</v>
      </c>
      <c r="AK443" s="121" t="s">
        <v>73</v>
      </c>
      <c r="AL443" s="114">
        <v>0</v>
      </c>
      <c r="AM443" s="121" t="s">
        <v>73</v>
      </c>
      <c r="AN443" s="121" t="s">
        <v>73</v>
      </c>
      <c r="AO443" s="121" t="s">
        <v>73</v>
      </c>
      <c r="AP443" s="112">
        <f t="shared" si="32"/>
        <v>0</v>
      </c>
      <c r="AQ443" s="112">
        <f>+L443+AD443-AI443</f>
        <v>10600000</v>
      </c>
      <c r="AR443" s="114" t="s">
        <v>65</v>
      </c>
      <c r="AS443" s="118">
        <v>10600000</v>
      </c>
      <c r="AT443" s="114" t="s">
        <v>93</v>
      </c>
      <c r="AU443" s="118">
        <v>0</v>
      </c>
      <c r="AV443" s="122" t="s">
        <v>73</v>
      </c>
      <c r="AW443" s="285">
        <v>5300000</v>
      </c>
      <c r="AX443" s="200">
        <f t="shared" si="33"/>
        <v>5300000</v>
      </c>
      <c r="AY443" s="123">
        <f t="shared" si="34"/>
        <v>0.5</v>
      </c>
      <c r="AZ443" s="124">
        <v>0.5</v>
      </c>
      <c r="BA443" s="122" t="s">
        <v>73</v>
      </c>
      <c r="BB443" s="114" t="s">
        <v>94</v>
      </c>
      <c r="BC443" s="120" t="s">
        <v>2504</v>
      </c>
      <c r="BD443" s="110" t="s">
        <v>65</v>
      </c>
      <c r="BE443" s="110" t="s">
        <v>65</v>
      </c>
    </row>
    <row r="444" spans="2:57" x14ac:dyDescent="0.25">
      <c r="B444" s="110">
        <v>2025</v>
      </c>
      <c r="C444" s="110">
        <v>891780111</v>
      </c>
      <c r="D444" s="110" t="s">
        <v>63</v>
      </c>
      <c r="E444" s="114" t="s">
        <v>2503</v>
      </c>
      <c r="F444" s="114" t="s">
        <v>2502</v>
      </c>
      <c r="G444" s="114">
        <v>0</v>
      </c>
      <c r="H444" s="114" t="s">
        <v>71</v>
      </c>
      <c r="I444" s="110" t="s">
        <v>64</v>
      </c>
      <c r="J444" s="115" t="s">
        <v>81</v>
      </c>
      <c r="K444" s="120" t="s">
        <v>2439</v>
      </c>
      <c r="L444" s="118">
        <v>11400000</v>
      </c>
      <c r="M444" s="110" t="s">
        <v>66</v>
      </c>
      <c r="N444" s="120" t="s">
        <v>2501</v>
      </c>
      <c r="O444" s="120">
        <v>85151290</v>
      </c>
      <c r="P444" s="114">
        <v>28</v>
      </c>
      <c r="Q444" s="121">
        <v>45670</v>
      </c>
      <c r="R444" s="120">
        <v>5573604000</v>
      </c>
      <c r="S444" s="121">
        <v>45700</v>
      </c>
      <c r="T444" s="118">
        <v>11400000</v>
      </c>
      <c r="U444" s="114" t="s">
        <v>65</v>
      </c>
      <c r="V444" s="118">
        <v>85468846</v>
      </c>
      <c r="W444" s="111" t="s">
        <v>1865</v>
      </c>
      <c r="X444" s="169">
        <v>45700</v>
      </c>
      <c r="Y444" s="169">
        <v>45700</v>
      </c>
      <c r="Z444" s="169" t="s">
        <v>73</v>
      </c>
      <c r="AA444" s="169">
        <v>45808</v>
      </c>
      <c r="AB444" s="112">
        <f t="shared" si="30"/>
        <v>108</v>
      </c>
      <c r="AC444" s="114">
        <v>0</v>
      </c>
      <c r="AD444" s="277">
        <v>0</v>
      </c>
      <c r="AE444" s="114">
        <v>0</v>
      </c>
      <c r="AF444" s="119" t="s">
        <v>73</v>
      </c>
      <c r="AG444" s="112">
        <f t="shared" si="31"/>
        <v>0</v>
      </c>
      <c r="AH444" s="114">
        <v>0</v>
      </c>
      <c r="AI444" s="118">
        <v>0</v>
      </c>
      <c r="AJ444" s="114" t="s">
        <v>73</v>
      </c>
      <c r="AK444" s="121" t="s">
        <v>73</v>
      </c>
      <c r="AL444" s="114">
        <v>0</v>
      </c>
      <c r="AM444" s="121" t="s">
        <v>73</v>
      </c>
      <c r="AN444" s="121" t="s">
        <v>73</v>
      </c>
      <c r="AO444" s="121" t="s">
        <v>73</v>
      </c>
      <c r="AP444" s="112">
        <f t="shared" si="32"/>
        <v>0</v>
      </c>
      <c r="AQ444" s="112">
        <f>+L444+AD444-AI444</f>
        <v>11400000</v>
      </c>
      <c r="AR444" s="114" t="s">
        <v>65</v>
      </c>
      <c r="AS444" s="118">
        <v>11400000</v>
      </c>
      <c r="AT444" s="114" t="s">
        <v>93</v>
      </c>
      <c r="AU444" s="118">
        <v>0</v>
      </c>
      <c r="AV444" s="122" t="s">
        <v>73</v>
      </c>
      <c r="AW444" s="285">
        <v>5700000</v>
      </c>
      <c r="AX444" s="200">
        <f t="shared" si="33"/>
        <v>5700000</v>
      </c>
      <c r="AY444" s="123">
        <f t="shared" si="34"/>
        <v>0.5</v>
      </c>
      <c r="AZ444" s="124">
        <v>0.5</v>
      </c>
      <c r="BA444" s="122" t="s">
        <v>73</v>
      </c>
      <c r="BB444" s="114" t="s">
        <v>94</v>
      </c>
      <c r="BC444" s="120" t="s">
        <v>2500</v>
      </c>
      <c r="BD444" s="110" t="s">
        <v>65</v>
      </c>
      <c r="BE444" s="110" t="s">
        <v>65</v>
      </c>
    </row>
    <row r="445" spans="2:57" x14ac:dyDescent="0.25">
      <c r="B445" s="110">
        <v>2025</v>
      </c>
      <c r="C445" s="110">
        <v>891780111</v>
      </c>
      <c r="D445" s="110" t="s">
        <v>63</v>
      </c>
      <c r="E445" s="114" t="s">
        <v>2499</v>
      </c>
      <c r="F445" s="114" t="s">
        <v>2498</v>
      </c>
      <c r="G445" s="114">
        <v>0</v>
      </c>
      <c r="H445" s="114" t="s">
        <v>71</v>
      </c>
      <c r="I445" s="110" t="s">
        <v>64</v>
      </c>
      <c r="J445" s="115" t="s">
        <v>81</v>
      </c>
      <c r="K445" s="120" t="s">
        <v>2108</v>
      </c>
      <c r="L445" s="118">
        <v>10600000</v>
      </c>
      <c r="M445" s="110" t="s">
        <v>66</v>
      </c>
      <c r="N445" s="120" t="s">
        <v>2497</v>
      </c>
      <c r="O445" s="120">
        <v>36694724</v>
      </c>
      <c r="P445" s="114">
        <v>27</v>
      </c>
      <c r="Q445" s="121">
        <v>45670</v>
      </c>
      <c r="R445" s="120">
        <v>2494141000</v>
      </c>
      <c r="S445" s="121">
        <v>45700</v>
      </c>
      <c r="T445" s="118">
        <v>10600000</v>
      </c>
      <c r="U445" s="114" t="s">
        <v>65</v>
      </c>
      <c r="V445" s="118">
        <v>85468846</v>
      </c>
      <c r="W445" s="111" t="s">
        <v>1865</v>
      </c>
      <c r="X445" s="169">
        <v>45700</v>
      </c>
      <c r="Y445" s="169">
        <v>45700</v>
      </c>
      <c r="Z445" s="169" t="s">
        <v>73</v>
      </c>
      <c r="AA445" s="169">
        <v>45808</v>
      </c>
      <c r="AB445" s="112">
        <f t="shared" si="30"/>
        <v>108</v>
      </c>
      <c r="AC445" s="114">
        <v>0</v>
      </c>
      <c r="AD445" s="277">
        <v>0</v>
      </c>
      <c r="AE445" s="114">
        <v>0</v>
      </c>
      <c r="AF445" s="119" t="s">
        <v>73</v>
      </c>
      <c r="AG445" s="112">
        <f t="shared" si="31"/>
        <v>0</v>
      </c>
      <c r="AH445" s="114">
        <v>0</v>
      </c>
      <c r="AI445" s="118">
        <v>0</v>
      </c>
      <c r="AJ445" s="114" t="s">
        <v>73</v>
      </c>
      <c r="AK445" s="121" t="s">
        <v>73</v>
      </c>
      <c r="AL445" s="114">
        <v>0</v>
      </c>
      <c r="AM445" s="121" t="s">
        <v>73</v>
      </c>
      <c r="AN445" s="121" t="s">
        <v>73</v>
      </c>
      <c r="AO445" s="121" t="s">
        <v>73</v>
      </c>
      <c r="AP445" s="112">
        <f t="shared" si="32"/>
        <v>0</v>
      </c>
      <c r="AQ445" s="112">
        <f>+L445+AD445-AI445</f>
        <v>10600000</v>
      </c>
      <c r="AR445" s="114" t="s">
        <v>65</v>
      </c>
      <c r="AS445" s="118">
        <v>10600000</v>
      </c>
      <c r="AT445" s="114" t="s">
        <v>93</v>
      </c>
      <c r="AU445" s="118">
        <v>0</v>
      </c>
      <c r="AV445" s="122" t="s">
        <v>73</v>
      </c>
      <c r="AW445" s="285">
        <v>5300000</v>
      </c>
      <c r="AX445" s="200">
        <f t="shared" si="33"/>
        <v>5300000</v>
      </c>
      <c r="AY445" s="123">
        <f t="shared" si="34"/>
        <v>0.5</v>
      </c>
      <c r="AZ445" s="124">
        <v>0.5</v>
      </c>
      <c r="BA445" s="122" t="s">
        <v>73</v>
      </c>
      <c r="BB445" s="114" t="s">
        <v>94</v>
      </c>
      <c r="BC445" s="120" t="s">
        <v>2496</v>
      </c>
      <c r="BD445" s="110" t="s">
        <v>65</v>
      </c>
      <c r="BE445" s="110" t="s">
        <v>65</v>
      </c>
    </row>
    <row r="446" spans="2:57" x14ac:dyDescent="0.25">
      <c r="B446" s="110">
        <v>2025</v>
      </c>
      <c r="C446" s="110">
        <v>891780111</v>
      </c>
      <c r="D446" s="110" t="s">
        <v>63</v>
      </c>
      <c r="E446" s="114" t="s">
        <v>2495</v>
      </c>
      <c r="F446" s="114" t="s">
        <v>2494</v>
      </c>
      <c r="G446" s="114">
        <v>0</v>
      </c>
      <c r="H446" s="114" t="s">
        <v>71</v>
      </c>
      <c r="I446" s="110" t="s">
        <v>64</v>
      </c>
      <c r="J446" s="115" t="s">
        <v>81</v>
      </c>
      <c r="K446" s="120" t="s">
        <v>2493</v>
      </c>
      <c r="L446" s="118">
        <v>10600000</v>
      </c>
      <c r="M446" s="110" t="s">
        <v>66</v>
      </c>
      <c r="N446" s="120" t="s">
        <v>2492</v>
      </c>
      <c r="O446" s="120">
        <v>1082930536</v>
      </c>
      <c r="P446" s="114">
        <v>27</v>
      </c>
      <c r="Q446" s="121">
        <v>45670</v>
      </c>
      <c r="R446" s="120">
        <v>2494141000</v>
      </c>
      <c r="S446" s="121">
        <v>45700</v>
      </c>
      <c r="T446" s="118">
        <v>10600000</v>
      </c>
      <c r="U446" s="114" t="s">
        <v>65</v>
      </c>
      <c r="V446" s="118">
        <v>85468846</v>
      </c>
      <c r="W446" s="111" t="s">
        <v>1865</v>
      </c>
      <c r="X446" s="169">
        <v>45700</v>
      </c>
      <c r="Y446" s="169">
        <v>45700</v>
      </c>
      <c r="Z446" s="169" t="s">
        <v>73</v>
      </c>
      <c r="AA446" s="169">
        <v>45808</v>
      </c>
      <c r="AB446" s="112">
        <f t="shared" si="30"/>
        <v>108</v>
      </c>
      <c r="AC446" s="114">
        <v>0</v>
      </c>
      <c r="AD446" s="277">
        <v>0</v>
      </c>
      <c r="AE446" s="114">
        <v>0</v>
      </c>
      <c r="AF446" s="119" t="s">
        <v>73</v>
      </c>
      <c r="AG446" s="112">
        <f t="shared" si="31"/>
        <v>0</v>
      </c>
      <c r="AH446" s="114">
        <v>0</v>
      </c>
      <c r="AI446" s="118">
        <v>0</v>
      </c>
      <c r="AJ446" s="114" t="s">
        <v>73</v>
      </c>
      <c r="AK446" s="121" t="s">
        <v>73</v>
      </c>
      <c r="AL446" s="114">
        <v>0</v>
      </c>
      <c r="AM446" s="121" t="s">
        <v>73</v>
      </c>
      <c r="AN446" s="121" t="s">
        <v>73</v>
      </c>
      <c r="AO446" s="121" t="s">
        <v>73</v>
      </c>
      <c r="AP446" s="112">
        <f t="shared" si="32"/>
        <v>0</v>
      </c>
      <c r="AQ446" s="112">
        <f>+L446+AD446-AI446</f>
        <v>10600000</v>
      </c>
      <c r="AR446" s="114" t="s">
        <v>65</v>
      </c>
      <c r="AS446" s="118">
        <v>10600000</v>
      </c>
      <c r="AT446" s="114" t="s">
        <v>93</v>
      </c>
      <c r="AU446" s="118">
        <v>0</v>
      </c>
      <c r="AV446" s="122" t="s">
        <v>73</v>
      </c>
      <c r="AW446" s="285">
        <v>5300000</v>
      </c>
      <c r="AX446" s="200">
        <f t="shared" si="33"/>
        <v>5300000</v>
      </c>
      <c r="AY446" s="123">
        <f t="shared" si="34"/>
        <v>0.5</v>
      </c>
      <c r="AZ446" s="124">
        <v>0.5</v>
      </c>
      <c r="BA446" s="122" t="s">
        <v>73</v>
      </c>
      <c r="BB446" s="114" t="s">
        <v>94</v>
      </c>
      <c r="BC446" s="120" t="s">
        <v>2491</v>
      </c>
      <c r="BD446" s="110" t="s">
        <v>65</v>
      </c>
      <c r="BE446" s="110" t="s">
        <v>65</v>
      </c>
    </row>
    <row r="447" spans="2:57" x14ac:dyDescent="0.25">
      <c r="B447" s="110">
        <v>2025</v>
      </c>
      <c r="C447" s="110">
        <v>891780111</v>
      </c>
      <c r="D447" s="110" t="s">
        <v>63</v>
      </c>
      <c r="E447" s="114" t="s">
        <v>2490</v>
      </c>
      <c r="F447" s="114" t="s">
        <v>2489</v>
      </c>
      <c r="G447" s="114">
        <v>0</v>
      </c>
      <c r="H447" s="114" t="s">
        <v>71</v>
      </c>
      <c r="I447" s="110" t="s">
        <v>64</v>
      </c>
      <c r="J447" s="115" t="s">
        <v>81</v>
      </c>
      <c r="K447" s="120" t="s">
        <v>2454</v>
      </c>
      <c r="L447" s="118">
        <v>10600000</v>
      </c>
      <c r="M447" s="110" t="s">
        <v>66</v>
      </c>
      <c r="N447" s="120" t="s">
        <v>2488</v>
      </c>
      <c r="O447" s="120">
        <v>85449729</v>
      </c>
      <c r="P447" s="114">
        <v>27</v>
      </c>
      <c r="Q447" s="121">
        <v>45670</v>
      </c>
      <c r="R447" s="120">
        <v>2494141000</v>
      </c>
      <c r="S447" s="121">
        <v>45700</v>
      </c>
      <c r="T447" s="118">
        <v>10600000</v>
      </c>
      <c r="U447" s="114" t="s">
        <v>65</v>
      </c>
      <c r="V447" s="118">
        <v>85152695</v>
      </c>
      <c r="W447" s="111" t="s">
        <v>1556</v>
      </c>
      <c r="X447" s="169">
        <v>45700</v>
      </c>
      <c r="Y447" s="169">
        <v>45700</v>
      </c>
      <c r="Z447" s="169" t="s">
        <v>73</v>
      </c>
      <c r="AA447" s="169">
        <v>45808</v>
      </c>
      <c r="AB447" s="112">
        <f t="shared" si="30"/>
        <v>108</v>
      </c>
      <c r="AC447" s="114">
        <v>0</v>
      </c>
      <c r="AD447" s="277">
        <v>0</v>
      </c>
      <c r="AE447" s="114">
        <v>0</v>
      </c>
      <c r="AF447" s="119" t="s">
        <v>73</v>
      </c>
      <c r="AG447" s="112">
        <f t="shared" si="31"/>
        <v>0</v>
      </c>
      <c r="AH447" s="114">
        <v>0</v>
      </c>
      <c r="AI447" s="118">
        <v>0</v>
      </c>
      <c r="AJ447" s="114" t="s">
        <v>73</v>
      </c>
      <c r="AK447" s="121" t="s">
        <v>73</v>
      </c>
      <c r="AL447" s="114">
        <v>0</v>
      </c>
      <c r="AM447" s="121" t="s">
        <v>73</v>
      </c>
      <c r="AN447" s="121" t="s">
        <v>73</v>
      </c>
      <c r="AO447" s="121" t="s">
        <v>73</v>
      </c>
      <c r="AP447" s="112">
        <f t="shared" si="32"/>
        <v>0</v>
      </c>
      <c r="AQ447" s="112">
        <f>+L447+AD447-AI447</f>
        <v>10600000</v>
      </c>
      <c r="AR447" s="114" t="s">
        <v>65</v>
      </c>
      <c r="AS447" s="118">
        <v>10600000</v>
      </c>
      <c r="AT447" s="114" t="s">
        <v>93</v>
      </c>
      <c r="AU447" s="118">
        <v>0</v>
      </c>
      <c r="AV447" s="122" t="s">
        <v>73</v>
      </c>
      <c r="AW447" s="285">
        <v>5300000</v>
      </c>
      <c r="AX447" s="200">
        <f t="shared" si="33"/>
        <v>5300000</v>
      </c>
      <c r="AY447" s="123">
        <f t="shared" si="34"/>
        <v>0.5</v>
      </c>
      <c r="AZ447" s="124">
        <v>0.5</v>
      </c>
      <c r="BA447" s="122" t="s">
        <v>73</v>
      </c>
      <c r="BB447" s="114" t="s">
        <v>94</v>
      </c>
      <c r="BC447" s="120" t="s">
        <v>2487</v>
      </c>
      <c r="BD447" s="110" t="s">
        <v>65</v>
      </c>
      <c r="BE447" s="110" t="s">
        <v>65</v>
      </c>
    </row>
    <row r="448" spans="2:57" x14ac:dyDescent="0.25">
      <c r="B448" s="110">
        <v>2025</v>
      </c>
      <c r="C448" s="110">
        <v>891780111</v>
      </c>
      <c r="D448" s="110" t="s">
        <v>63</v>
      </c>
      <c r="E448" s="114" t="s">
        <v>2486</v>
      </c>
      <c r="F448" s="114" t="s">
        <v>2485</v>
      </c>
      <c r="G448" s="114">
        <v>0</v>
      </c>
      <c r="H448" s="114" t="s">
        <v>71</v>
      </c>
      <c r="I448" s="110" t="s">
        <v>64</v>
      </c>
      <c r="J448" s="115" t="s">
        <v>81</v>
      </c>
      <c r="K448" s="120" t="s">
        <v>2454</v>
      </c>
      <c r="L448" s="118">
        <v>10600000</v>
      </c>
      <c r="M448" s="110" t="s">
        <v>66</v>
      </c>
      <c r="N448" s="120" t="s">
        <v>2484</v>
      </c>
      <c r="O448" s="120">
        <v>85152958</v>
      </c>
      <c r="P448" s="114">
        <v>27</v>
      </c>
      <c r="Q448" s="121">
        <v>45670</v>
      </c>
      <c r="R448" s="120">
        <v>2494141000</v>
      </c>
      <c r="S448" s="121">
        <v>45700</v>
      </c>
      <c r="T448" s="118">
        <v>10600000</v>
      </c>
      <c r="U448" s="114" t="s">
        <v>65</v>
      </c>
      <c r="V448" s="118">
        <v>85152695</v>
      </c>
      <c r="W448" s="111" t="s">
        <v>1556</v>
      </c>
      <c r="X448" s="169">
        <v>45700</v>
      </c>
      <c r="Y448" s="169">
        <v>45700</v>
      </c>
      <c r="Z448" s="169" t="s">
        <v>73</v>
      </c>
      <c r="AA448" s="169">
        <v>45808</v>
      </c>
      <c r="AB448" s="112">
        <f t="shared" si="30"/>
        <v>108</v>
      </c>
      <c r="AC448" s="114">
        <v>0</v>
      </c>
      <c r="AD448" s="277">
        <v>0</v>
      </c>
      <c r="AE448" s="114">
        <v>0</v>
      </c>
      <c r="AF448" s="119" t="s">
        <v>73</v>
      </c>
      <c r="AG448" s="112">
        <f t="shared" si="31"/>
        <v>0</v>
      </c>
      <c r="AH448" s="114">
        <v>0</v>
      </c>
      <c r="AI448" s="118">
        <v>0</v>
      </c>
      <c r="AJ448" s="114" t="s">
        <v>73</v>
      </c>
      <c r="AK448" s="121" t="s">
        <v>73</v>
      </c>
      <c r="AL448" s="114">
        <v>0</v>
      </c>
      <c r="AM448" s="121" t="s">
        <v>73</v>
      </c>
      <c r="AN448" s="121" t="s">
        <v>73</v>
      </c>
      <c r="AO448" s="121" t="s">
        <v>73</v>
      </c>
      <c r="AP448" s="112">
        <f t="shared" si="32"/>
        <v>0</v>
      </c>
      <c r="AQ448" s="112">
        <f>+L448+AD448-AI448</f>
        <v>10600000</v>
      </c>
      <c r="AR448" s="114" t="s">
        <v>65</v>
      </c>
      <c r="AS448" s="118">
        <v>10600000</v>
      </c>
      <c r="AT448" s="114" t="s">
        <v>93</v>
      </c>
      <c r="AU448" s="118">
        <v>0</v>
      </c>
      <c r="AV448" s="122" t="s">
        <v>73</v>
      </c>
      <c r="AW448" s="285">
        <v>5300000</v>
      </c>
      <c r="AX448" s="200">
        <f t="shared" si="33"/>
        <v>5300000</v>
      </c>
      <c r="AY448" s="123">
        <f t="shared" si="34"/>
        <v>0.5</v>
      </c>
      <c r="AZ448" s="124">
        <v>0.5</v>
      </c>
      <c r="BA448" s="122" t="s">
        <v>73</v>
      </c>
      <c r="BB448" s="114" t="s">
        <v>94</v>
      </c>
      <c r="BC448" s="120" t="s">
        <v>2483</v>
      </c>
      <c r="BD448" s="110" t="s">
        <v>65</v>
      </c>
      <c r="BE448" s="110" t="s">
        <v>65</v>
      </c>
    </row>
    <row r="449" spans="2:57" x14ac:dyDescent="0.25">
      <c r="B449" s="110">
        <v>2025</v>
      </c>
      <c r="C449" s="110">
        <v>891780111</v>
      </c>
      <c r="D449" s="110" t="s">
        <v>63</v>
      </c>
      <c r="E449" s="114" t="s">
        <v>2482</v>
      </c>
      <c r="F449" s="114" t="s">
        <v>2481</v>
      </c>
      <c r="G449" s="114">
        <v>0</v>
      </c>
      <c r="H449" s="114" t="s">
        <v>71</v>
      </c>
      <c r="I449" s="110" t="s">
        <v>64</v>
      </c>
      <c r="J449" s="115" t="s">
        <v>81</v>
      </c>
      <c r="K449" s="120" t="s">
        <v>2480</v>
      </c>
      <c r="L449" s="118">
        <v>11400000</v>
      </c>
      <c r="M449" s="110" t="s">
        <v>66</v>
      </c>
      <c r="N449" s="120" t="s">
        <v>2479</v>
      </c>
      <c r="O449" s="120">
        <v>1082922756</v>
      </c>
      <c r="P449" s="114">
        <v>28</v>
      </c>
      <c r="Q449" s="121">
        <v>45670</v>
      </c>
      <c r="R449" s="120">
        <v>5573604000</v>
      </c>
      <c r="S449" s="121">
        <v>45700</v>
      </c>
      <c r="T449" s="118">
        <v>11400000</v>
      </c>
      <c r="U449" s="114" t="s">
        <v>65</v>
      </c>
      <c r="V449" s="118">
        <v>85152695</v>
      </c>
      <c r="W449" s="111" t="s">
        <v>1556</v>
      </c>
      <c r="X449" s="169">
        <v>45700</v>
      </c>
      <c r="Y449" s="169">
        <v>45700</v>
      </c>
      <c r="Z449" s="169" t="s">
        <v>73</v>
      </c>
      <c r="AA449" s="169">
        <v>45808</v>
      </c>
      <c r="AB449" s="112">
        <f t="shared" si="30"/>
        <v>108</v>
      </c>
      <c r="AC449" s="114">
        <v>0</v>
      </c>
      <c r="AD449" s="277">
        <v>0</v>
      </c>
      <c r="AE449" s="114">
        <v>0</v>
      </c>
      <c r="AF449" s="119" t="s">
        <v>73</v>
      </c>
      <c r="AG449" s="112">
        <f t="shared" si="31"/>
        <v>0</v>
      </c>
      <c r="AH449" s="114">
        <v>0</v>
      </c>
      <c r="AI449" s="118">
        <v>0</v>
      </c>
      <c r="AJ449" s="114" t="s">
        <v>73</v>
      </c>
      <c r="AK449" s="121" t="s">
        <v>73</v>
      </c>
      <c r="AL449" s="114">
        <v>0</v>
      </c>
      <c r="AM449" s="121" t="s">
        <v>73</v>
      </c>
      <c r="AN449" s="121" t="s">
        <v>73</v>
      </c>
      <c r="AO449" s="121" t="s">
        <v>73</v>
      </c>
      <c r="AP449" s="112">
        <f t="shared" si="32"/>
        <v>0</v>
      </c>
      <c r="AQ449" s="112">
        <f>+L449+AD449-AI449</f>
        <v>11400000</v>
      </c>
      <c r="AR449" s="114" t="s">
        <v>65</v>
      </c>
      <c r="AS449" s="118">
        <v>11400000</v>
      </c>
      <c r="AT449" s="114" t="s">
        <v>93</v>
      </c>
      <c r="AU449" s="118">
        <v>0</v>
      </c>
      <c r="AV449" s="122" t="s">
        <v>73</v>
      </c>
      <c r="AW449" s="285">
        <v>5700000</v>
      </c>
      <c r="AX449" s="200">
        <f t="shared" si="33"/>
        <v>5700000</v>
      </c>
      <c r="AY449" s="123">
        <f t="shared" si="34"/>
        <v>0.5</v>
      </c>
      <c r="AZ449" s="124">
        <v>0.5</v>
      </c>
      <c r="BA449" s="122" t="s">
        <v>73</v>
      </c>
      <c r="BB449" s="114" t="s">
        <v>94</v>
      </c>
      <c r="BC449" s="120" t="s">
        <v>2478</v>
      </c>
      <c r="BD449" s="110" t="s">
        <v>65</v>
      </c>
      <c r="BE449" s="110" t="s">
        <v>65</v>
      </c>
    </row>
    <row r="450" spans="2:57" x14ac:dyDescent="0.25">
      <c r="B450" s="110">
        <v>2025</v>
      </c>
      <c r="C450" s="110">
        <v>891780111</v>
      </c>
      <c r="D450" s="110" t="s">
        <v>63</v>
      </c>
      <c r="E450" s="114" t="s">
        <v>2477</v>
      </c>
      <c r="F450" s="114" t="s">
        <v>2476</v>
      </c>
      <c r="G450" s="114">
        <v>0</v>
      </c>
      <c r="H450" s="114" t="s">
        <v>71</v>
      </c>
      <c r="I450" s="110" t="s">
        <v>64</v>
      </c>
      <c r="J450" s="115" t="s">
        <v>81</v>
      </c>
      <c r="K450" s="120" t="s">
        <v>2454</v>
      </c>
      <c r="L450" s="118">
        <v>12624000</v>
      </c>
      <c r="M450" s="110" t="s">
        <v>66</v>
      </c>
      <c r="N450" s="120" t="s">
        <v>2475</v>
      </c>
      <c r="O450" s="120">
        <v>94504800</v>
      </c>
      <c r="P450" s="114">
        <v>27</v>
      </c>
      <c r="Q450" s="121">
        <v>45670</v>
      </c>
      <c r="R450" s="120">
        <v>2494141000</v>
      </c>
      <c r="S450" s="121">
        <v>45700</v>
      </c>
      <c r="T450" s="118">
        <v>12624000</v>
      </c>
      <c r="U450" s="114" t="s">
        <v>65</v>
      </c>
      <c r="V450" s="118">
        <v>85152695</v>
      </c>
      <c r="W450" s="111" t="s">
        <v>1556</v>
      </c>
      <c r="X450" s="169">
        <v>45700</v>
      </c>
      <c r="Y450" s="169">
        <v>45700</v>
      </c>
      <c r="Z450" s="169" t="s">
        <v>73</v>
      </c>
      <c r="AA450" s="169">
        <v>45808</v>
      </c>
      <c r="AB450" s="112">
        <f t="shared" si="30"/>
        <v>108</v>
      </c>
      <c r="AC450" s="114">
        <v>0</v>
      </c>
      <c r="AD450" s="277">
        <v>0</v>
      </c>
      <c r="AE450" s="114">
        <v>0</v>
      </c>
      <c r="AF450" s="119" t="s">
        <v>73</v>
      </c>
      <c r="AG450" s="112">
        <f t="shared" si="31"/>
        <v>0</v>
      </c>
      <c r="AH450" s="114">
        <v>0</v>
      </c>
      <c r="AI450" s="118">
        <v>0</v>
      </c>
      <c r="AJ450" s="114" t="s">
        <v>73</v>
      </c>
      <c r="AK450" s="121" t="s">
        <v>73</v>
      </c>
      <c r="AL450" s="114">
        <v>0</v>
      </c>
      <c r="AM450" s="121" t="s">
        <v>73</v>
      </c>
      <c r="AN450" s="121" t="s">
        <v>73</v>
      </c>
      <c r="AO450" s="121" t="s">
        <v>73</v>
      </c>
      <c r="AP450" s="112">
        <f t="shared" si="32"/>
        <v>0</v>
      </c>
      <c r="AQ450" s="112">
        <f>+L450+AD450-AI450</f>
        <v>12624000</v>
      </c>
      <c r="AR450" s="114" t="s">
        <v>65</v>
      </c>
      <c r="AS450" s="118">
        <v>12624000</v>
      </c>
      <c r="AT450" s="114" t="s">
        <v>93</v>
      </c>
      <c r="AU450" s="118">
        <v>0</v>
      </c>
      <c r="AV450" s="122" t="s">
        <v>73</v>
      </c>
      <c r="AW450" s="285">
        <v>6312000</v>
      </c>
      <c r="AX450" s="200">
        <f t="shared" si="33"/>
        <v>6312000</v>
      </c>
      <c r="AY450" s="123">
        <f t="shared" si="34"/>
        <v>0.5</v>
      </c>
      <c r="AZ450" s="124">
        <v>0.5</v>
      </c>
      <c r="BA450" s="122" t="s">
        <v>73</v>
      </c>
      <c r="BB450" s="114" t="s">
        <v>94</v>
      </c>
      <c r="BC450" s="120" t="s">
        <v>2474</v>
      </c>
      <c r="BD450" s="110" t="s">
        <v>65</v>
      </c>
      <c r="BE450" s="110" t="s">
        <v>65</v>
      </c>
    </row>
    <row r="451" spans="2:57" x14ac:dyDescent="0.25">
      <c r="B451" s="110">
        <v>2025</v>
      </c>
      <c r="C451" s="110">
        <v>891780111</v>
      </c>
      <c r="D451" s="110" t="s">
        <v>63</v>
      </c>
      <c r="E451" s="114" t="s">
        <v>2473</v>
      </c>
      <c r="F451" s="114" t="s">
        <v>2472</v>
      </c>
      <c r="G451" s="114">
        <v>0</v>
      </c>
      <c r="H451" s="114" t="s">
        <v>71</v>
      </c>
      <c r="I451" s="110" t="s">
        <v>64</v>
      </c>
      <c r="J451" s="115" t="s">
        <v>81</v>
      </c>
      <c r="K451" s="120" t="s">
        <v>2454</v>
      </c>
      <c r="L451" s="118">
        <v>10600000</v>
      </c>
      <c r="M451" s="110" t="s">
        <v>66</v>
      </c>
      <c r="N451" s="120" t="s">
        <v>2471</v>
      </c>
      <c r="O451" s="120">
        <v>39016494</v>
      </c>
      <c r="P451" s="114">
        <v>27</v>
      </c>
      <c r="Q451" s="121">
        <v>45670</v>
      </c>
      <c r="R451" s="120">
        <v>2494141000</v>
      </c>
      <c r="S451" s="121">
        <v>45700</v>
      </c>
      <c r="T451" s="118">
        <v>10600000</v>
      </c>
      <c r="U451" s="114" t="s">
        <v>65</v>
      </c>
      <c r="V451" s="118">
        <v>85152695</v>
      </c>
      <c r="W451" s="111" t="s">
        <v>1556</v>
      </c>
      <c r="X451" s="169">
        <v>45700</v>
      </c>
      <c r="Y451" s="169">
        <v>45700</v>
      </c>
      <c r="Z451" s="169" t="s">
        <v>73</v>
      </c>
      <c r="AA451" s="169">
        <v>45808</v>
      </c>
      <c r="AB451" s="112">
        <f t="shared" si="30"/>
        <v>108</v>
      </c>
      <c r="AC451" s="114">
        <v>0</v>
      </c>
      <c r="AD451" s="277">
        <v>0</v>
      </c>
      <c r="AE451" s="114">
        <v>0</v>
      </c>
      <c r="AF451" s="119" t="s">
        <v>73</v>
      </c>
      <c r="AG451" s="112">
        <f t="shared" si="31"/>
        <v>0</v>
      </c>
      <c r="AH451" s="114">
        <v>0</v>
      </c>
      <c r="AI451" s="118">
        <v>0</v>
      </c>
      <c r="AJ451" s="114" t="s">
        <v>73</v>
      </c>
      <c r="AK451" s="121" t="s">
        <v>73</v>
      </c>
      <c r="AL451" s="114">
        <v>0</v>
      </c>
      <c r="AM451" s="121" t="s">
        <v>73</v>
      </c>
      <c r="AN451" s="121" t="s">
        <v>73</v>
      </c>
      <c r="AO451" s="121" t="s">
        <v>73</v>
      </c>
      <c r="AP451" s="112">
        <f t="shared" si="32"/>
        <v>0</v>
      </c>
      <c r="AQ451" s="112">
        <f>+L451+AD451-AI451</f>
        <v>10600000</v>
      </c>
      <c r="AR451" s="114" t="s">
        <v>65</v>
      </c>
      <c r="AS451" s="118">
        <v>10600000</v>
      </c>
      <c r="AT451" s="114" t="s">
        <v>93</v>
      </c>
      <c r="AU451" s="118">
        <v>0</v>
      </c>
      <c r="AV451" s="122" t="s">
        <v>73</v>
      </c>
      <c r="AW451" s="285">
        <v>5300000</v>
      </c>
      <c r="AX451" s="200">
        <f t="shared" si="33"/>
        <v>5300000</v>
      </c>
      <c r="AY451" s="123">
        <f t="shared" si="34"/>
        <v>0.5</v>
      </c>
      <c r="AZ451" s="124">
        <v>0.5</v>
      </c>
      <c r="BA451" s="122" t="s">
        <v>73</v>
      </c>
      <c r="BB451" s="114" t="s">
        <v>94</v>
      </c>
      <c r="BC451" s="120" t="s">
        <v>2470</v>
      </c>
      <c r="BD451" s="110" t="s">
        <v>65</v>
      </c>
      <c r="BE451" s="110" t="s">
        <v>65</v>
      </c>
    </row>
    <row r="452" spans="2:57" x14ac:dyDescent="0.25">
      <c r="B452" s="110">
        <v>2025</v>
      </c>
      <c r="C452" s="110">
        <v>891780111</v>
      </c>
      <c r="D452" s="110" t="s">
        <v>63</v>
      </c>
      <c r="E452" s="114" t="s">
        <v>2469</v>
      </c>
      <c r="F452" s="114" t="s">
        <v>2468</v>
      </c>
      <c r="G452" s="114">
        <v>0</v>
      </c>
      <c r="H452" s="114" t="s">
        <v>71</v>
      </c>
      <c r="I452" s="110" t="s">
        <v>64</v>
      </c>
      <c r="J452" s="115" t="s">
        <v>81</v>
      </c>
      <c r="K452" s="120" t="s">
        <v>2454</v>
      </c>
      <c r="L452" s="118">
        <v>10600000</v>
      </c>
      <c r="M452" s="110" t="s">
        <v>66</v>
      </c>
      <c r="N452" s="120" t="s">
        <v>2467</v>
      </c>
      <c r="O452" s="120">
        <v>56086232</v>
      </c>
      <c r="P452" s="114">
        <v>27</v>
      </c>
      <c r="Q452" s="121">
        <v>45670</v>
      </c>
      <c r="R452" s="120">
        <v>2494141000</v>
      </c>
      <c r="S452" s="121">
        <v>45700</v>
      </c>
      <c r="T452" s="118">
        <v>10600000</v>
      </c>
      <c r="U452" s="114" t="s">
        <v>65</v>
      </c>
      <c r="V452" s="118">
        <v>85152695</v>
      </c>
      <c r="W452" s="111" t="s">
        <v>1556</v>
      </c>
      <c r="X452" s="169">
        <v>45700</v>
      </c>
      <c r="Y452" s="169">
        <v>45700</v>
      </c>
      <c r="Z452" s="169" t="s">
        <v>73</v>
      </c>
      <c r="AA452" s="169">
        <v>45808</v>
      </c>
      <c r="AB452" s="112">
        <f t="shared" si="30"/>
        <v>108</v>
      </c>
      <c r="AC452" s="114">
        <v>0</v>
      </c>
      <c r="AD452" s="277">
        <v>0</v>
      </c>
      <c r="AE452" s="114">
        <v>0</v>
      </c>
      <c r="AF452" s="119" t="s">
        <v>73</v>
      </c>
      <c r="AG452" s="112">
        <f t="shared" si="31"/>
        <v>0</v>
      </c>
      <c r="AH452" s="114">
        <v>0</v>
      </c>
      <c r="AI452" s="118">
        <v>0</v>
      </c>
      <c r="AJ452" s="114" t="s">
        <v>73</v>
      </c>
      <c r="AK452" s="121" t="s">
        <v>73</v>
      </c>
      <c r="AL452" s="114">
        <v>0</v>
      </c>
      <c r="AM452" s="121" t="s">
        <v>73</v>
      </c>
      <c r="AN452" s="121" t="s">
        <v>73</v>
      </c>
      <c r="AO452" s="121" t="s">
        <v>73</v>
      </c>
      <c r="AP452" s="112">
        <f t="shared" si="32"/>
        <v>0</v>
      </c>
      <c r="AQ452" s="112">
        <f>+L452+AD452-AI452</f>
        <v>10600000</v>
      </c>
      <c r="AR452" s="114" t="s">
        <v>65</v>
      </c>
      <c r="AS452" s="118">
        <v>10600000</v>
      </c>
      <c r="AT452" s="114" t="s">
        <v>93</v>
      </c>
      <c r="AU452" s="118">
        <v>0</v>
      </c>
      <c r="AV452" s="122" t="s">
        <v>73</v>
      </c>
      <c r="AW452" s="285">
        <v>5300000</v>
      </c>
      <c r="AX452" s="200">
        <f t="shared" si="33"/>
        <v>5300000</v>
      </c>
      <c r="AY452" s="123">
        <f t="shared" si="34"/>
        <v>0.5</v>
      </c>
      <c r="AZ452" s="124">
        <v>0.5</v>
      </c>
      <c r="BA452" s="122" t="s">
        <v>73</v>
      </c>
      <c r="BB452" s="114" t="s">
        <v>94</v>
      </c>
      <c r="BC452" s="120" t="s">
        <v>2466</v>
      </c>
      <c r="BD452" s="110" t="s">
        <v>65</v>
      </c>
      <c r="BE452" s="110" t="s">
        <v>65</v>
      </c>
    </row>
    <row r="453" spans="2:57" x14ac:dyDescent="0.25">
      <c r="B453" s="110">
        <v>2025</v>
      </c>
      <c r="C453" s="110">
        <v>891780111</v>
      </c>
      <c r="D453" s="110" t="s">
        <v>63</v>
      </c>
      <c r="E453" s="114" t="s">
        <v>2465</v>
      </c>
      <c r="F453" s="114" t="s">
        <v>2464</v>
      </c>
      <c r="G453" s="114">
        <v>0</v>
      </c>
      <c r="H453" s="114" t="s">
        <v>71</v>
      </c>
      <c r="I453" s="110" t="s">
        <v>64</v>
      </c>
      <c r="J453" s="115" t="s">
        <v>81</v>
      </c>
      <c r="K453" s="120" t="s">
        <v>2341</v>
      </c>
      <c r="L453" s="118">
        <v>10600000</v>
      </c>
      <c r="M453" s="110" t="s">
        <v>66</v>
      </c>
      <c r="N453" s="120" t="s">
        <v>2463</v>
      </c>
      <c r="O453" s="120">
        <v>4978989</v>
      </c>
      <c r="P453" s="114">
        <v>27</v>
      </c>
      <c r="Q453" s="121">
        <v>45670</v>
      </c>
      <c r="R453" s="120">
        <v>2494141000</v>
      </c>
      <c r="S453" s="121">
        <v>45700</v>
      </c>
      <c r="T453" s="118">
        <v>10600000</v>
      </c>
      <c r="U453" s="114" t="s">
        <v>65</v>
      </c>
      <c r="V453" s="118">
        <v>85152695</v>
      </c>
      <c r="W453" s="111" t="s">
        <v>1556</v>
      </c>
      <c r="X453" s="169">
        <v>45700</v>
      </c>
      <c r="Y453" s="169">
        <v>45700</v>
      </c>
      <c r="Z453" s="169" t="s">
        <v>73</v>
      </c>
      <c r="AA453" s="169">
        <v>45808</v>
      </c>
      <c r="AB453" s="112">
        <f t="shared" si="30"/>
        <v>108</v>
      </c>
      <c r="AC453" s="114">
        <v>0</v>
      </c>
      <c r="AD453" s="277">
        <v>0</v>
      </c>
      <c r="AE453" s="114">
        <v>0</v>
      </c>
      <c r="AF453" s="119" t="s">
        <v>73</v>
      </c>
      <c r="AG453" s="112">
        <f t="shared" si="31"/>
        <v>0</v>
      </c>
      <c r="AH453" s="114">
        <v>0</v>
      </c>
      <c r="AI453" s="118">
        <v>0</v>
      </c>
      <c r="AJ453" s="114" t="s">
        <v>73</v>
      </c>
      <c r="AK453" s="121" t="s">
        <v>73</v>
      </c>
      <c r="AL453" s="114">
        <v>0</v>
      </c>
      <c r="AM453" s="121" t="s">
        <v>73</v>
      </c>
      <c r="AN453" s="121" t="s">
        <v>73</v>
      </c>
      <c r="AO453" s="121" t="s">
        <v>73</v>
      </c>
      <c r="AP453" s="112">
        <f t="shared" si="32"/>
        <v>0</v>
      </c>
      <c r="AQ453" s="112">
        <f>+L453+AD453-AI453</f>
        <v>10600000</v>
      </c>
      <c r="AR453" s="114" t="s">
        <v>65</v>
      </c>
      <c r="AS453" s="118">
        <v>10600000</v>
      </c>
      <c r="AT453" s="114" t="s">
        <v>93</v>
      </c>
      <c r="AU453" s="118">
        <v>0</v>
      </c>
      <c r="AV453" s="122" t="s">
        <v>73</v>
      </c>
      <c r="AW453" s="285">
        <v>5300000</v>
      </c>
      <c r="AX453" s="200">
        <f t="shared" si="33"/>
        <v>5300000</v>
      </c>
      <c r="AY453" s="123">
        <f t="shared" si="34"/>
        <v>0.5</v>
      </c>
      <c r="AZ453" s="124">
        <v>0.5</v>
      </c>
      <c r="BA453" s="122" t="s">
        <v>73</v>
      </c>
      <c r="BB453" s="114" t="s">
        <v>94</v>
      </c>
      <c r="BC453" s="120" t="s">
        <v>2462</v>
      </c>
      <c r="BD453" s="110" t="s">
        <v>65</v>
      </c>
      <c r="BE453" s="110" t="s">
        <v>65</v>
      </c>
    </row>
    <row r="454" spans="2:57" x14ac:dyDescent="0.25">
      <c r="B454" s="110">
        <v>2025</v>
      </c>
      <c r="C454" s="110">
        <v>891780111</v>
      </c>
      <c r="D454" s="110" t="s">
        <v>63</v>
      </c>
      <c r="E454" s="114" t="s">
        <v>2461</v>
      </c>
      <c r="F454" s="114" t="s">
        <v>2460</v>
      </c>
      <c r="G454" s="114">
        <v>0</v>
      </c>
      <c r="H454" s="114" t="s">
        <v>71</v>
      </c>
      <c r="I454" s="110" t="s">
        <v>64</v>
      </c>
      <c r="J454" s="115" t="s">
        <v>81</v>
      </c>
      <c r="K454" s="120" t="s">
        <v>2459</v>
      </c>
      <c r="L454" s="118">
        <v>10600000</v>
      </c>
      <c r="M454" s="110" t="s">
        <v>66</v>
      </c>
      <c r="N454" s="120" t="s">
        <v>2458</v>
      </c>
      <c r="O454" s="120">
        <v>1082907201</v>
      </c>
      <c r="P454" s="114">
        <v>27</v>
      </c>
      <c r="Q454" s="121">
        <v>45670</v>
      </c>
      <c r="R454" s="120">
        <v>2494141000</v>
      </c>
      <c r="S454" s="121">
        <v>45700</v>
      </c>
      <c r="T454" s="118">
        <v>10600000</v>
      </c>
      <c r="U454" s="114" t="s">
        <v>65</v>
      </c>
      <c r="V454" s="118">
        <v>85152695</v>
      </c>
      <c r="W454" s="111" t="s">
        <v>1556</v>
      </c>
      <c r="X454" s="169">
        <v>45700</v>
      </c>
      <c r="Y454" s="169">
        <v>45700</v>
      </c>
      <c r="Z454" s="169" t="s">
        <v>73</v>
      </c>
      <c r="AA454" s="169">
        <v>45808</v>
      </c>
      <c r="AB454" s="112">
        <f t="shared" si="30"/>
        <v>108</v>
      </c>
      <c r="AC454" s="114">
        <v>0</v>
      </c>
      <c r="AD454" s="277">
        <v>0</v>
      </c>
      <c r="AE454" s="114">
        <v>0</v>
      </c>
      <c r="AF454" s="119" t="s">
        <v>73</v>
      </c>
      <c r="AG454" s="112">
        <f t="shared" si="31"/>
        <v>0</v>
      </c>
      <c r="AH454" s="114">
        <v>0</v>
      </c>
      <c r="AI454" s="118">
        <v>0</v>
      </c>
      <c r="AJ454" s="114" t="s">
        <v>73</v>
      </c>
      <c r="AK454" s="121" t="s">
        <v>73</v>
      </c>
      <c r="AL454" s="114">
        <v>0</v>
      </c>
      <c r="AM454" s="121" t="s">
        <v>73</v>
      </c>
      <c r="AN454" s="121" t="s">
        <v>73</v>
      </c>
      <c r="AO454" s="121" t="s">
        <v>73</v>
      </c>
      <c r="AP454" s="112">
        <f t="shared" si="32"/>
        <v>0</v>
      </c>
      <c r="AQ454" s="112">
        <f>+L454+AD454-AI454</f>
        <v>10600000</v>
      </c>
      <c r="AR454" s="114" t="s">
        <v>65</v>
      </c>
      <c r="AS454" s="118">
        <v>10600000</v>
      </c>
      <c r="AT454" s="114" t="s">
        <v>93</v>
      </c>
      <c r="AU454" s="118">
        <v>0</v>
      </c>
      <c r="AV454" s="122" t="s">
        <v>73</v>
      </c>
      <c r="AW454" s="285">
        <v>5300000</v>
      </c>
      <c r="AX454" s="200">
        <f t="shared" si="33"/>
        <v>5300000</v>
      </c>
      <c r="AY454" s="123">
        <f t="shared" si="34"/>
        <v>0.5</v>
      </c>
      <c r="AZ454" s="124">
        <v>0.5</v>
      </c>
      <c r="BA454" s="122" t="s">
        <v>73</v>
      </c>
      <c r="BB454" s="114" t="s">
        <v>94</v>
      </c>
      <c r="BC454" s="120" t="s">
        <v>2457</v>
      </c>
      <c r="BD454" s="110" t="s">
        <v>65</v>
      </c>
      <c r="BE454" s="110" t="s">
        <v>65</v>
      </c>
    </row>
    <row r="455" spans="2:57" x14ac:dyDescent="0.25">
      <c r="B455" s="110">
        <v>2025</v>
      </c>
      <c r="C455" s="110">
        <v>891780111</v>
      </c>
      <c r="D455" s="110" t="s">
        <v>63</v>
      </c>
      <c r="E455" s="114" t="s">
        <v>2456</v>
      </c>
      <c r="F455" s="114" t="s">
        <v>2455</v>
      </c>
      <c r="G455" s="114">
        <v>0</v>
      </c>
      <c r="H455" s="114" t="s">
        <v>71</v>
      </c>
      <c r="I455" s="110" t="s">
        <v>64</v>
      </c>
      <c r="J455" s="115" t="s">
        <v>81</v>
      </c>
      <c r="K455" s="120" t="s">
        <v>2454</v>
      </c>
      <c r="L455" s="118">
        <v>13888000</v>
      </c>
      <c r="M455" s="110" t="s">
        <v>66</v>
      </c>
      <c r="N455" s="120" t="s">
        <v>2453</v>
      </c>
      <c r="O455" s="120">
        <v>1082848177</v>
      </c>
      <c r="P455" s="114">
        <v>27</v>
      </c>
      <c r="Q455" s="121">
        <v>45670</v>
      </c>
      <c r="R455" s="120">
        <v>2494141000</v>
      </c>
      <c r="S455" s="121">
        <v>45700</v>
      </c>
      <c r="T455" s="118">
        <v>13888000</v>
      </c>
      <c r="U455" s="114" t="s">
        <v>65</v>
      </c>
      <c r="V455" s="118">
        <v>85152695</v>
      </c>
      <c r="W455" s="111" t="s">
        <v>1556</v>
      </c>
      <c r="X455" s="169">
        <v>45700</v>
      </c>
      <c r="Y455" s="169">
        <v>45700</v>
      </c>
      <c r="Z455" s="169" t="s">
        <v>73</v>
      </c>
      <c r="AA455" s="169">
        <v>45808</v>
      </c>
      <c r="AB455" s="112">
        <f t="shared" si="30"/>
        <v>108</v>
      </c>
      <c r="AC455" s="114">
        <v>0</v>
      </c>
      <c r="AD455" s="277">
        <v>0</v>
      </c>
      <c r="AE455" s="114">
        <v>0</v>
      </c>
      <c r="AF455" s="119" t="s">
        <v>73</v>
      </c>
      <c r="AG455" s="112">
        <f t="shared" si="31"/>
        <v>0</v>
      </c>
      <c r="AH455" s="114">
        <v>0</v>
      </c>
      <c r="AI455" s="118">
        <v>0</v>
      </c>
      <c r="AJ455" s="114" t="s">
        <v>73</v>
      </c>
      <c r="AK455" s="121" t="s">
        <v>73</v>
      </c>
      <c r="AL455" s="114">
        <v>0</v>
      </c>
      <c r="AM455" s="121" t="s">
        <v>73</v>
      </c>
      <c r="AN455" s="121" t="s">
        <v>73</v>
      </c>
      <c r="AO455" s="121" t="s">
        <v>73</v>
      </c>
      <c r="AP455" s="112">
        <f t="shared" si="32"/>
        <v>0</v>
      </c>
      <c r="AQ455" s="112">
        <f>+L455+AD455-AI455</f>
        <v>13888000</v>
      </c>
      <c r="AR455" s="114" t="s">
        <v>65</v>
      </c>
      <c r="AS455" s="118">
        <v>13888000</v>
      </c>
      <c r="AT455" s="114" t="s">
        <v>93</v>
      </c>
      <c r="AU455" s="118">
        <v>0</v>
      </c>
      <c r="AV455" s="122" t="s">
        <v>73</v>
      </c>
      <c r="AW455" s="285">
        <v>6944000</v>
      </c>
      <c r="AX455" s="200">
        <f t="shared" si="33"/>
        <v>6944000</v>
      </c>
      <c r="AY455" s="123">
        <f t="shared" si="34"/>
        <v>0.5</v>
      </c>
      <c r="AZ455" s="124">
        <v>0.5</v>
      </c>
      <c r="BA455" s="122" t="s">
        <v>73</v>
      </c>
      <c r="BB455" s="114" t="s">
        <v>94</v>
      </c>
      <c r="BC455" s="120" t="s">
        <v>2452</v>
      </c>
      <c r="BD455" s="110" t="s">
        <v>65</v>
      </c>
      <c r="BE455" s="110" t="s">
        <v>65</v>
      </c>
    </row>
    <row r="456" spans="2:57" x14ac:dyDescent="0.25">
      <c r="B456" s="110">
        <v>2025</v>
      </c>
      <c r="C456" s="110">
        <v>891780111</v>
      </c>
      <c r="D456" s="110" t="s">
        <v>63</v>
      </c>
      <c r="E456" s="114" t="s">
        <v>2451</v>
      </c>
      <c r="F456" s="114" t="s">
        <v>2450</v>
      </c>
      <c r="G456" s="114">
        <v>0</v>
      </c>
      <c r="H456" s="114" t="s">
        <v>71</v>
      </c>
      <c r="I456" s="110" t="s">
        <v>64</v>
      </c>
      <c r="J456" s="115" t="s">
        <v>81</v>
      </c>
      <c r="K456" s="120" t="s">
        <v>2449</v>
      </c>
      <c r="L456" s="118">
        <v>10600000</v>
      </c>
      <c r="M456" s="110" t="s">
        <v>66</v>
      </c>
      <c r="N456" s="120" t="s">
        <v>2448</v>
      </c>
      <c r="O456" s="120">
        <v>84452687</v>
      </c>
      <c r="P456" s="114">
        <v>27</v>
      </c>
      <c r="Q456" s="121">
        <v>45670</v>
      </c>
      <c r="R456" s="120">
        <v>2494141000</v>
      </c>
      <c r="S456" s="121">
        <v>45700</v>
      </c>
      <c r="T456" s="118">
        <v>10600000</v>
      </c>
      <c r="U456" s="114" t="s">
        <v>65</v>
      </c>
      <c r="V456" s="118">
        <v>85152695</v>
      </c>
      <c r="W456" s="111" t="s">
        <v>1556</v>
      </c>
      <c r="X456" s="169">
        <v>45700</v>
      </c>
      <c r="Y456" s="169">
        <v>45700</v>
      </c>
      <c r="Z456" s="169" t="s">
        <v>73</v>
      </c>
      <c r="AA456" s="169">
        <v>45808</v>
      </c>
      <c r="AB456" s="112">
        <f t="shared" ref="AB456:AB519" si="35">+IF(Z456="1800-01-01",AA456-Y456,AA456-Z456)</f>
        <v>108</v>
      </c>
      <c r="AC456" s="114">
        <v>0</v>
      </c>
      <c r="AD456" s="277">
        <v>0</v>
      </c>
      <c r="AE456" s="114">
        <v>0</v>
      </c>
      <c r="AF456" s="119" t="s">
        <v>73</v>
      </c>
      <c r="AG456" s="112">
        <f t="shared" ref="AG456:AG519" si="36">+IF(AF456="1800-01-01",0,AF456-AA456)</f>
        <v>0</v>
      </c>
      <c r="AH456" s="114">
        <v>0</v>
      </c>
      <c r="AI456" s="118">
        <v>0</v>
      </c>
      <c r="AJ456" s="114" t="s">
        <v>73</v>
      </c>
      <c r="AK456" s="121" t="s">
        <v>73</v>
      </c>
      <c r="AL456" s="114">
        <v>0</v>
      </c>
      <c r="AM456" s="121" t="s">
        <v>73</v>
      </c>
      <c r="AN456" s="121" t="s">
        <v>73</v>
      </c>
      <c r="AO456" s="121" t="s">
        <v>73</v>
      </c>
      <c r="AP456" s="112">
        <f t="shared" ref="AP456:AP519" si="37">+IF(AM456="1800-01-01",0,AN456-AM456)</f>
        <v>0</v>
      </c>
      <c r="AQ456" s="112">
        <f>+L456+AD456-AI456</f>
        <v>10600000</v>
      </c>
      <c r="AR456" s="114" t="s">
        <v>65</v>
      </c>
      <c r="AS456" s="118">
        <v>10600000</v>
      </c>
      <c r="AT456" s="114" t="s">
        <v>93</v>
      </c>
      <c r="AU456" s="118">
        <v>0</v>
      </c>
      <c r="AV456" s="122" t="s">
        <v>73</v>
      </c>
      <c r="AW456" s="285">
        <v>5300000</v>
      </c>
      <c r="AX456" s="200">
        <f t="shared" ref="AX456:AX519" si="38">AQ456-AW456</f>
        <v>5300000</v>
      </c>
      <c r="AY456" s="123">
        <f t="shared" ref="AY456:AY519" si="39">+IFERROR(AW456/AQ456,"_")</f>
        <v>0.5</v>
      </c>
      <c r="AZ456" s="124">
        <v>0.5</v>
      </c>
      <c r="BA456" s="122" t="s">
        <v>73</v>
      </c>
      <c r="BB456" s="114" t="s">
        <v>94</v>
      </c>
      <c r="BC456" s="120" t="s">
        <v>2447</v>
      </c>
      <c r="BD456" s="110" t="s">
        <v>65</v>
      </c>
      <c r="BE456" s="110" t="s">
        <v>65</v>
      </c>
    </row>
    <row r="457" spans="2:57" x14ac:dyDescent="0.25">
      <c r="B457" s="110">
        <v>2025</v>
      </c>
      <c r="C457" s="110">
        <v>891780111</v>
      </c>
      <c r="D457" s="110" t="s">
        <v>63</v>
      </c>
      <c r="E457" s="114" t="s">
        <v>2446</v>
      </c>
      <c r="F457" s="114" t="s">
        <v>2445</v>
      </c>
      <c r="G457" s="114">
        <v>0</v>
      </c>
      <c r="H457" s="114" t="s">
        <v>71</v>
      </c>
      <c r="I457" s="110" t="s">
        <v>64</v>
      </c>
      <c r="J457" s="115" t="s">
        <v>81</v>
      </c>
      <c r="K457" s="120" t="s">
        <v>2444</v>
      </c>
      <c r="L457" s="118">
        <v>10600000</v>
      </c>
      <c r="M457" s="110" t="s">
        <v>66</v>
      </c>
      <c r="N457" s="120" t="s">
        <v>2443</v>
      </c>
      <c r="O457" s="120">
        <v>1083016337</v>
      </c>
      <c r="P457" s="114">
        <v>27</v>
      </c>
      <c r="Q457" s="121">
        <v>45670</v>
      </c>
      <c r="R457" s="120">
        <v>2494141000</v>
      </c>
      <c r="S457" s="121">
        <v>45700</v>
      </c>
      <c r="T457" s="118">
        <v>10600000</v>
      </c>
      <c r="U457" s="114" t="s">
        <v>65</v>
      </c>
      <c r="V457" s="118">
        <v>1082868728</v>
      </c>
      <c r="W457" s="111" t="s">
        <v>1484</v>
      </c>
      <c r="X457" s="169">
        <v>45700</v>
      </c>
      <c r="Y457" s="169">
        <v>45700</v>
      </c>
      <c r="Z457" s="169" t="s">
        <v>73</v>
      </c>
      <c r="AA457" s="169">
        <v>45808</v>
      </c>
      <c r="AB457" s="112">
        <f t="shared" si="35"/>
        <v>108</v>
      </c>
      <c r="AC457" s="114">
        <v>0</v>
      </c>
      <c r="AD457" s="277">
        <v>0</v>
      </c>
      <c r="AE457" s="114">
        <v>0</v>
      </c>
      <c r="AF457" s="119" t="s">
        <v>73</v>
      </c>
      <c r="AG457" s="112">
        <f t="shared" si="36"/>
        <v>0</v>
      </c>
      <c r="AH457" s="114">
        <v>0</v>
      </c>
      <c r="AI457" s="118">
        <v>0</v>
      </c>
      <c r="AJ457" s="114" t="s">
        <v>73</v>
      </c>
      <c r="AK457" s="121" t="s">
        <v>73</v>
      </c>
      <c r="AL457" s="114">
        <v>0</v>
      </c>
      <c r="AM457" s="121" t="s">
        <v>73</v>
      </c>
      <c r="AN457" s="121" t="s">
        <v>73</v>
      </c>
      <c r="AO457" s="121" t="s">
        <v>73</v>
      </c>
      <c r="AP457" s="112">
        <f t="shared" si="37"/>
        <v>0</v>
      </c>
      <c r="AQ457" s="112">
        <f>+L457+AD457-AI457</f>
        <v>10600000</v>
      </c>
      <c r="AR457" s="114" t="s">
        <v>65</v>
      </c>
      <c r="AS457" s="118">
        <v>10600000</v>
      </c>
      <c r="AT457" s="114" t="s">
        <v>93</v>
      </c>
      <c r="AU457" s="118">
        <v>0</v>
      </c>
      <c r="AV457" s="122" t="s">
        <v>73</v>
      </c>
      <c r="AW457" s="285">
        <v>5300000</v>
      </c>
      <c r="AX457" s="200">
        <f t="shared" si="38"/>
        <v>5300000</v>
      </c>
      <c r="AY457" s="123">
        <f t="shared" si="39"/>
        <v>0.5</v>
      </c>
      <c r="AZ457" s="124">
        <v>0.5</v>
      </c>
      <c r="BA457" s="122" t="s">
        <v>73</v>
      </c>
      <c r="BB457" s="114" t="s">
        <v>94</v>
      </c>
      <c r="BC457" s="120" t="s">
        <v>2442</v>
      </c>
      <c r="BD457" s="110" t="s">
        <v>65</v>
      </c>
      <c r="BE457" s="110" t="s">
        <v>65</v>
      </c>
    </row>
    <row r="458" spans="2:57" x14ac:dyDescent="0.25">
      <c r="B458" s="110">
        <v>2025</v>
      </c>
      <c r="C458" s="110">
        <v>891780111</v>
      </c>
      <c r="D458" s="110" t="s">
        <v>63</v>
      </c>
      <c r="E458" s="114" t="s">
        <v>2441</v>
      </c>
      <c r="F458" s="114" t="s">
        <v>2440</v>
      </c>
      <c r="G458" s="114">
        <v>0</v>
      </c>
      <c r="H458" s="114" t="s">
        <v>71</v>
      </c>
      <c r="I458" s="110" t="s">
        <v>64</v>
      </c>
      <c r="J458" s="115" t="s">
        <v>81</v>
      </c>
      <c r="K458" s="120" t="s">
        <v>2439</v>
      </c>
      <c r="L458" s="118">
        <v>12624000</v>
      </c>
      <c r="M458" s="110" t="s">
        <v>66</v>
      </c>
      <c r="N458" s="120" t="s">
        <v>2438</v>
      </c>
      <c r="O458" s="120">
        <v>7601673</v>
      </c>
      <c r="P458" s="114">
        <v>28</v>
      </c>
      <c r="Q458" s="121">
        <v>45670</v>
      </c>
      <c r="R458" s="120">
        <v>5573604000</v>
      </c>
      <c r="S458" s="121">
        <v>45700</v>
      </c>
      <c r="T458" s="118">
        <v>12624000</v>
      </c>
      <c r="U458" s="114" t="s">
        <v>65</v>
      </c>
      <c r="V458" s="118">
        <v>85468846</v>
      </c>
      <c r="W458" s="111" t="s">
        <v>1865</v>
      </c>
      <c r="X458" s="169">
        <v>45700</v>
      </c>
      <c r="Y458" s="169">
        <v>45700</v>
      </c>
      <c r="Z458" s="169" t="s">
        <v>73</v>
      </c>
      <c r="AA458" s="169">
        <v>45808</v>
      </c>
      <c r="AB458" s="112">
        <f t="shared" si="35"/>
        <v>108</v>
      </c>
      <c r="AC458" s="114">
        <v>0</v>
      </c>
      <c r="AD458" s="277">
        <v>0</v>
      </c>
      <c r="AE458" s="114">
        <v>0</v>
      </c>
      <c r="AF458" s="119" t="s">
        <v>73</v>
      </c>
      <c r="AG458" s="112">
        <f t="shared" si="36"/>
        <v>0</v>
      </c>
      <c r="AH458" s="114">
        <v>0</v>
      </c>
      <c r="AI458" s="118">
        <v>0</v>
      </c>
      <c r="AJ458" s="114" t="s">
        <v>73</v>
      </c>
      <c r="AK458" s="121" t="s">
        <v>73</v>
      </c>
      <c r="AL458" s="114">
        <v>0</v>
      </c>
      <c r="AM458" s="121" t="s">
        <v>73</v>
      </c>
      <c r="AN458" s="121" t="s">
        <v>73</v>
      </c>
      <c r="AO458" s="121" t="s">
        <v>73</v>
      </c>
      <c r="AP458" s="112">
        <f t="shared" si="37"/>
        <v>0</v>
      </c>
      <c r="AQ458" s="112">
        <f>+L458+AD458-AI458</f>
        <v>12624000</v>
      </c>
      <c r="AR458" s="114" t="s">
        <v>65</v>
      </c>
      <c r="AS458" s="118">
        <v>12624000</v>
      </c>
      <c r="AT458" s="114" t="s">
        <v>93</v>
      </c>
      <c r="AU458" s="118">
        <v>0</v>
      </c>
      <c r="AV458" s="122" t="s">
        <v>73</v>
      </c>
      <c r="AW458" s="285">
        <v>6312000</v>
      </c>
      <c r="AX458" s="200">
        <f t="shared" si="38"/>
        <v>6312000</v>
      </c>
      <c r="AY458" s="123">
        <f t="shared" si="39"/>
        <v>0.5</v>
      </c>
      <c r="AZ458" s="124">
        <v>0.5</v>
      </c>
      <c r="BA458" s="122" t="s">
        <v>73</v>
      </c>
      <c r="BB458" s="114" t="s">
        <v>94</v>
      </c>
      <c r="BC458" s="120" t="s">
        <v>2437</v>
      </c>
      <c r="BD458" s="110" t="s">
        <v>65</v>
      </c>
      <c r="BE458" s="110" t="s">
        <v>65</v>
      </c>
    </row>
    <row r="459" spans="2:57" x14ac:dyDescent="0.25">
      <c r="B459" s="110">
        <v>2025</v>
      </c>
      <c r="C459" s="110">
        <v>891780111</v>
      </c>
      <c r="D459" s="110" t="s">
        <v>63</v>
      </c>
      <c r="E459" s="114" t="s">
        <v>2436</v>
      </c>
      <c r="F459" s="114" t="s">
        <v>2435</v>
      </c>
      <c r="G459" s="114">
        <v>0</v>
      </c>
      <c r="H459" s="114" t="s">
        <v>71</v>
      </c>
      <c r="I459" s="110" t="s">
        <v>64</v>
      </c>
      <c r="J459" s="115" t="s">
        <v>81</v>
      </c>
      <c r="K459" s="120" t="s">
        <v>2434</v>
      </c>
      <c r="L459" s="118">
        <v>13888000</v>
      </c>
      <c r="M459" s="110" t="s">
        <v>66</v>
      </c>
      <c r="N459" s="120" t="s">
        <v>2433</v>
      </c>
      <c r="O459" s="120">
        <v>3743095</v>
      </c>
      <c r="P459" s="114">
        <v>27</v>
      </c>
      <c r="Q459" s="121">
        <v>45670</v>
      </c>
      <c r="R459" s="120">
        <v>2494141000</v>
      </c>
      <c r="S459" s="121">
        <v>45700</v>
      </c>
      <c r="T459" s="118">
        <v>13888000</v>
      </c>
      <c r="U459" s="114" t="s">
        <v>65</v>
      </c>
      <c r="V459" s="118">
        <v>85468846</v>
      </c>
      <c r="W459" s="111" t="s">
        <v>1865</v>
      </c>
      <c r="X459" s="169">
        <v>45700</v>
      </c>
      <c r="Y459" s="169">
        <v>45700</v>
      </c>
      <c r="Z459" s="169" t="s">
        <v>73</v>
      </c>
      <c r="AA459" s="169">
        <v>45808</v>
      </c>
      <c r="AB459" s="112">
        <f t="shared" si="35"/>
        <v>108</v>
      </c>
      <c r="AC459" s="114">
        <v>0</v>
      </c>
      <c r="AD459" s="277">
        <v>0</v>
      </c>
      <c r="AE459" s="114">
        <v>0</v>
      </c>
      <c r="AF459" s="119" t="s">
        <v>73</v>
      </c>
      <c r="AG459" s="112">
        <f t="shared" si="36"/>
        <v>0</v>
      </c>
      <c r="AH459" s="114">
        <v>0</v>
      </c>
      <c r="AI459" s="118">
        <v>0</v>
      </c>
      <c r="AJ459" s="114" t="s">
        <v>73</v>
      </c>
      <c r="AK459" s="121" t="s">
        <v>73</v>
      </c>
      <c r="AL459" s="114">
        <v>0</v>
      </c>
      <c r="AM459" s="121" t="s">
        <v>73</v>
      </c>
      <c r="AN459" s="121" t="s">
        <v>73</v>
      </c>
      <c r="AO459" s="121" t="s">
        <v>73</v>
      </c>
      <c r="AP459" s="112">
        <f t="shared" si="37"/>
        <v>0</v>
      </c>
      <c r="AQ459" s="112">
        <f>+L459+AD459-AI459</f>
        <v>13888000</v>
      </c>
      <c r="AR459" s="114" t="s">
        <v>65</v>
      </c>
      <c r="AS459" s="118">
        <v>13888000</v>
      </c>
      <c r="AT459" s="114" t="s">
        <v>93</v>
      </c>
      <c r="AU459" s="118">
        <v>0</v>
      </c>
      <c r="AV459" s="122" t="s">
        <v>73</v>
      </c>
      <c r="AW459" s="285">
        <v>6944000</v>
      </c>
      <c r="AX459" s="200">
        <f t="shared" si="38"/>
        <v>6944000</v>
      </c>
      <c r="AY459" s="123">
        <f t="shared" si="39"/>
        <v>0.5</v>
      </c>
      <c r="AZ459" s="124">
        <v>0.5</v>
      </c>
      <c r="BA459" s="122" t="s">
        <v>73</v>
      </c>
      <c r="BB459" s="114" t="s">
        <v>94</v>
      </c>
      <c r="BC459" s="120" t="s">
        <v>2432</v>
      </c>
      <c r="BD459" s="110" t="s">
        <v>65</v>
      </c>
      <c r="BE459" s="110" t="s">
        <v>65</v>
      </c>
    </row>
    <row r="460" spans="2:57" x14ac:dyDescent="0.25">
      <c r="B460" s="110">
        <v>2025</v>
      </c>
      <c r="C460" s="110">
        <v>891780111</v>
      </c>
      <c r="D460" s="110" t="s">
        <v>63</v>
      </c>
      <c r="E460" s="114" t="s">
        <v>2431</v>
      </c>
      <c r="F460" s="114" t="s">
        <v>2430</v>
      </c>
      <c r="G460" s="114">
        <v>0</v>
      </c>
      <c r="H460" s="114" t="s">
        <v>71</v>
      </c>
      <c r="I460" s="110" t="s">
        <v>64</v>
      </c>
      <c r="J460" s="115" t="s">
        <v>81</v>
      </c>
      <c r="K460" s="120" t="s">
        <v>2429</v>
      </c>
      <c r="L460" s="118">
        <v>9000000</v>
      </c>
      <c r="M460" s="110" t="s">
        <v>66</v>
      </c>
      <c r="N460" s="120" t="s">
        <v>2428</v>
      </c>
      <c r="O460" s="120">
        <v>1083042920</v>
      </c>
      <c r="P460" s="114">
        <v>27</v>
      </c>
      <c r="Q460" s="121">
        <v>45670</v>
      </c>
      <c r="R460" s="120">
        <v>2494141000</v>
      </c>
      <c r="S460" s="121">
        <v>45700</v>
      </c>
      <c r="T460" s="118">
        <v>9000000</v>
      </c>
      <c r="U460" s="114" t="s">
        <v>65</v>
      </c>
      <c r="V460" s="118">
        <v>45691169</v>
      </c>
      <c r="W460" s="111" t="s">
        <v>1261</v>
      </c>
      <c r="X460" s="169">
        <v>45700</v>
      </c>
      <c r="Y460" s="169">
        <v>45700</v>
      </c>
      <c r="Z460" s="169" t="s">
        <v>73</v>
      </c>
      <c r="AA460" s="169">
        <v>45808</v>
      </c>
      <c r="AB460" s="112">
        <f t="shared" si="35"/>
        <v>108</v>
      </c>
      <c r="AC460" s="114">
        <v>0</v>
      </c>
      <c r="AD460" s="277">
        <v>0</v>
      </c>
      <c r="AE460" s="114">
        <v>0</v>
      </c>
      <c r="AF460" s="119" t="s">
        <v>73</v>
      </c>
      <c r="AG460" s="112">
        <f t="shared" si="36"/>
        <v>0</v>
      </c>
      <c r="AH460" s="114">
        <v>0</v>
      </c>
      <c r="AI460" s="118">
        <v>0</v>
      </c>
      <c r="AJ460" s="114" t="s">
        <v>73</v>
      </c>
      <c r="AK460" s="121" t="s">
        <v>73</v>
      </c>
      <c r="AL460" s="114">
        <v>0</v>
      </c>
      <c r="AM460" s="121" t="s">
        <v>73</v>
      </c>
      <c r="AN460" s="121" t="s">
        <v>73</v>
      </c>
      <c r="AO460" s="121" t="s">
        <v>73</v>
      </c>
      <c r="AP460" s="112">
        <f t="shared" si="37"/>
        <v>0</v>
      </c>
      <c r="AQ460" s="112">
        <f>+L460+AD460-AI460</f>
        <v>9000000</v>
      </c>
      <c r="AR460" s="114" t="s">
        <v>65</v>
      </c>
      <c r="AS460" s="118">
        <v>9000000</v>
      </c>
      <c r="AT460" s="114" t="s">
        <v>93</v>
      </c>
      <c r="AU460" s="118">
        <v>0</v>
      </c>
      <c r="AV460" s="122" t="s">
        <v>73</v>
      </c>
      <c r="AW460" s="285">
        <v>4500000</v>
      </c>
      <c r="AX460" s="200">
        <f t="shared" si="38"/>
        <v>4500000</v>
      </c>
      <c r="AY460" s="123">
        <f t="shared" si="39"/>
        <v>0.5</v>
      </c>
      <c r="AZ460" s="124">
        <v>0.5</v>
      </c>
      <c r="BA460" s="122" t="s">
        <v>73</v>
      </c>
      <c r="BB460" s="114" t="s">
        <v>94</v>
      </c>
      <c r="BC460" s="120" t="s">
        <v>2427</v>
      </c>
      <c r="BD460" s="110" t="s">
        <v>65</v>
      </c>
      <c r="BE460" s="110" t="s">
        <v>65</v>
      </c>
    </row>
    <row r="461" spans="2:57" x14ac:dyDescent="0.25">
      <c r="B461" s="110">
        <v>2025</v>
      </c>
      <c r="C461" s="110">
        <v>891780111</v>
      </c>
      <c r="D461" s="110" t="s">
        <v>63</v>
      </c>
      <c r="E461" s="114" t="s">
        <v>2426</v>
      </c>
      <c r="F461" s="114" t="s">
        <v>2425</v>
      </c>
      <c r="G461" s="114">
        <v>0</v>
      </c>
      <c r="H461" s="114" t="s">
        <v>71</v>
      </c>
      <c r="I461" s="110" t="s">
        <v>64</v>
      </c>
      <c r="J461" s="115" t="s">
        <v>81</v>
      </c>
      <c r="K461" s="120" t="s">
        <v>2424</v>
      </c>
      <c r="L461" s="118">
        <v>18800000</v>
      </c>
      <c r="M461" s="110" t="s">
        <v>66</v>
      </c>
      <c r="N461" s="120" t="s">
        <v>2423</v>
      </c>
      <c r="O461" s="120">
        <v>1082939203</v>
      </c>
      <c r="P461" s="114">
        <v>28</v>
      </c>
      <c r="Q461" s="121">
        <v>45670</v>
      </c>
      <c r="R461" s="120">
        <v>5573604000</v>
      </c>
      <c r="S461" s="121">
        <v>45700</v>
      </c>
      <c r="T461" s="118">
        <v>18800000</v>
      </c>
      <c r="U461" s="114" t="s">
        <v>65</v>
      </c>
      <c r="V461" s="118">
        <v>85154788</v>
      </c>
      <c r="W461" s="111" t="s">
        <v>1891</v>
      </c>
      <c r="X461" s="169">
        <v>45700</v>
      </c>
      <c r="Y461" s="169">
        <v>45700</v>
      </c>
      <c r="Z461" s="169" t="s">
        <v>73</v>
      </c>
      <c r="AA461" s="169">
        <v>45808</v>
      </c>
      <c r="AB461" s="112">
        <f t="shared" si="35"/>
        <v>108</v>
      </c>
      <c r="AC461" s="114">
        <v>0</v>
      </c>
      <c r="AD461" s="277">
        <v>0</v>
      </c>
      <c r="AE461" s="114">
        <v>0</v>
      </c>
      <c r="AF461" s="119" t="s">
        <v>73</v>
      </c>
      <c r="AG461" s="112">
        <f t="shared" si="36"/>
        <v>0</v>
      </c>
      <c r="AH461" s="114">
        <v>0</v>
      </c>
      <c r="AI461" s="118">
        <v>0</v>
      </c>
      <c r="AJ461" s="114" t="s">
        <v>73</v>
      </c>
      <c r="AK461" s="121" t="s">
        <v>73</v>
      </c>
      <c r="AL461" s="114">
        <v>0</v>
      </c>
      <c r="AM461" s="121" t="s">
        <v>73</v>
      </c>
      <c r="AN461" s="121" t="s">
        <v>73</v>
      </c>
      <c r="AO461" s="121" t="s">
        <v>73</v>
      </c>
      <c r="AP461" s="112">
        <f t="shared" si="37"/>
        <v>0</v>
      </c>
      <c r="AQ461" s="112">
        <f>+L461+AD461-AI461</f>
        <v>18800000</v>
      </c>
      <c r="AR461" s="114" t="s">
        <v>65</v>
      </c>
      <c r="AS461" s="118">
        <v>18800000</v>
      </c>
      <c r="AT461" s="114" t="s">
        <v>93</v>
      </c>
      <c r="AU461" s="118">
        <v>0</v>
      </c>
      <c r="AV461" s="122" t="s">
        <v>73</v>
      </c>
      <c r="AW461" s="285">
        <v>9400000</v>
      </c>
      <c r="AX461" s="200">
        <f t="shared" si="38"/>
        <v>9400000</v>
      </c>
      <c r="AY461" s="123">
        <f t="shared" si="39"/>
        <v>0.5</v>
      </c>
      <c r="AZ461" s="124">
        <v>0.5</v>
      </c>
      <c r="BA461" s="122" t="s">
        <v>73</v>
      </c>
      <c r="BB461" s="114" t="s">
        <v>94</v>
      </c>
      <c r="BC461" s="120" t="s">
        <v>2422</v>
      </c>
      <c r="BD461" s="110" t="s">
        <v>65</v>
      </c>
      <c r="BE461" s="110" t="s">
        <v>65</v>
      </c>
    </row>
    <row r="462" spans="2:57" x14ac:dyDescent="0.25">
      <c r="B462" s="110">
        <v>2025</v>
      </c>
      <c r="C462" s="110">
        <v>891780111</v>
      </c>
      <c r="D462" s="110" t="s">
        <v>63</v>
      </c>
      <c r="E462" s="114" t="s">
        <v>2421</v>
      </c>
      <c r="F462" s="114" t="s">
        <v>2420</v>
      </c>
      <c r="G462" s="114">
        <v>0</v>
      </c>
      <c r="H462" s="114" t="s">
        <v>71</v>
      </c>
      <c r="I462" s="110" t="s">
        <v>64</v>
      </c>
      <c r="J462" s="115" t="s">
        <v>81</v>
      </c>
      <c r="K462" s="120" t="s">
        <v>2419</v>
      </c>
      <c r="L462" s="118">
        <v>11400000</v>
      </c>
      <c r="M462" s="110" t="s">
        <v>66</v>
      </c>
      <c r="N462" s="120" t="s">
        <v>2418</v>
      </c>
      <c r="O462" s="120">
        <v>57291636</v>
      </c>
      <c r="P462" s="114">
        <v>28</v>
      </c>
      <c r="Q462" s="121">
        <v>45670</v>
      </c>
      <c r="R462" s="120">
        <v>5573604000</v>
      </c>
      <c r="S462" s="121">
        <v>45700</v>
      </c>
      <c r="T462" s="118">
        <v>11400000</v>
      </c>
      <c r="U462" s="114" t="s">
        <v>65</v>
      </c>
      <c r="V462" s="118">
        <v>85154788</v>
      </c>
      <c r="W462" s="111" t="s">
        <v>1891</v>
      </c>
      <c r="X462" s="169">
        <v>45700</v>
      </c>
      <c r="Y462" s="169">
        <v>45700</v>
      </c>
      <c r="Z462" s="169" t="s">
        <v>73</v>
      </c>
      <c r="AA462" s="169">
        <v>45808</v>
      </c>
      <c r="AB462" s="112">
        <f t="shared" si="35"/>
        <v>108</v>
      </c>
      <c r="AC462" s="114">
        <v>0</v>
      </c>
      <c r="AD462" s="277">
        <v>0</v>
      </c>
      <c r="AE462" s="114">
        <v>0</v>
      </c>
      <c r="AF462" s="119" t="s">
        <v>73</v>
      </c>
      <c r="AG462" s="112">
        <f t="shared" si="36"/>
        <v>0</v>
      </c>
      <c r="AH462" s="114">
        <v>0</v>
      </c>
      <c r="AI462" s="118">
        <v>0</v>
      </c>
      <c r="AJ462" s="114" t="s">
        <v>73</v>
      </c>
      <c r="AK462" s="121" t="s">
        <v>73</v>
      </c>
      <c r="AL462" s="114">
        <v>0</v>
      </c>
      <c r="AM462" s="121" t="s">
        <v>73</v>
      </c>
      <c r="AN462" s="121" t="s">
        <v>73</v>
      </c>
      <c r="AO462" s="121" t="s">
        <v>73</v>
      </c>
      <c r="AP462" s="112">
        <f t="shared" si="37"/>
        <v>0</v>
      </c>
      <c r="AQ462" s="112">
        <f>+L462+AD462-AI462</f>
        <v>11400000</v>
      </c>
      <c r="AR462" s="114" t="s">
        <v>65</v>
      </c>
      <c r="AS462" s="118">
        <v>11400000</v>
      </c>
      <c r="AT462" s="114" t="s">
        <v>93</v>
      </c>
      <c r="AU462" s="118">
        <v>0</v>
      </c>
      <c r="AV462" s="122" t="s">
        <v>73</v>
      </c>
      <c r="AW462" s="285">
        <v>5700000</v>
      </c>
      <c r="AX462" s="200">
        <f t="shared" si="38"/>
        <v>5700000</v>
      </c>
      <c r="AY462" s="123">
        <f t="shared" si="39"/>
        <v>0.5</v>
      </c>
      <c r="AZ462" s="124">
        <v>0.5</v>
      </c>
      <c r="BA462" s="122" t="s">
        <v>73</v>
      </c>
      <c r="BB462" s="114" t="s">
        <v>94</v>
      </c>
      <c r="BC462" s="120" t="s">
        <v>2417</v>
      </c>
      <c r="BD462" s="110" t="s">
        <v>65</v>
      </c>
      <c r="BE462" s="110" t="s">
        <v>65</v>
      </c>
    </row>
    <row r="463" spans="2:57" x14ac:dyDescent="0.25">
      <c r="B463" s="110">
        <v>2025</v>
      </c>
      <c r="C463" s="110">
        <v>891780111</v>
      </c>
      <c r="D463" s="110" t="s">
        <v>63</v>
      </c>
      <c r="E463" s="114" t="s">
        <v>2416</v>
      </c>
      <c r="F463" s="114" t="s">
        <v>2415</v>
      </c>
      <c r="G463" s="114">
        <v>0</v>
      </c>
      <c r="H463" s="114" t="s">
        <v>71</v>
      </c>
      <c r="I463" s="110" t="s">
        <v>64</v>
      </c>
      <c r="J463" s="115" t="s">
        <v>81</v>
      </c>
      <c r="K463" s="120" t="s">
        <v>1750</v>
      </c>
      <c r="L463" s="118">
        <v>9000000</v>
      </c>
      <c r="M463" s="110" t="s">
        <v>66</v>
      </c>
      <c r="N463" s="120" t="s">
        <v>2414</v>
      </c>
      <c r="O463" s="120">
        <v>36723382</v>
      </c>
      <c r="P463" s="114">
        <v>27</v>
      </c>
      <c r="Q463" s="121">
        <v>45670</v>
      </c>
      <c r="R463" s="120">
        <v>2494141000</v>
      </c>
      <c r="S463" s="121">
        <v>45701</v>
      </c>
      <c r="T463" s="118">
        <v>9000000</v>
      </c>
      <c r="U463" s="114" t="s">
        <v>65</v>
      </c>
      <c r="V463" s="118">
        <v>7633817</v>
      </c>
      <c r="W463" s="111" t="s">
        <v>1586</v>
      </c>
      <c r="X463" s="169">
        <v>45701</v>
      </c>
      <c r="Y463" s="169">
        <v>45701</v>
      </c>
      <c r="Z463" s="169" t="s">
        <v>73</v>
      </c>
      <c r="AA463" s="169">
        <v>45808</v>
      </c>
      <c r="AB463" s="112">
        <f t="shared" si="35"/>
        <v>107</v>
      </c>
      <c r="AC463" s="114">
        <v>0</v>
      </c>
      <c r="AD463" s="277">
        <v>0</v>
      </c>
      <c r="AE463" s="114">
        <v>0</v>
      </c>
      <c r="AF463" s="119" t="s">
        <v>73</v>
      </c>
      <c r="AG463" s="112">
        <f t="shared" si="36"/>
        <v>0</v>
      </c>
      <c r="AH463" s="114">
        <v>0</v>
      </c>
      <c r="AI463" s="118">
        <v>0</v>
      </c>
      <c r="AJ463" s="114" t="s">
        <v>73</v>
      </c>
      <c r="AK463" s="121" t="s">
        <v>73</v>
      </c>
      <c r="AL463" s="114">
        <v>0</v>
      </c>
      <c r="AM463" s="121" t="s">
        <v>73</v>
      </c>
      <c r="AN463" s="121" t="s">
        <v>73</v>
      </c>
      <c r="AO463" s="121" t="s">
        <v>73</v>
      </c>
      <c r="AP463" s="112">
        <f t="shared" si="37"/>
        <v>0</v>
      </c>
      <c r="AQ463" s="112">
        <f>+L463+AD463-AI463</f>
        <v>9000000</v>
      </c>
      <c r="AR463" s="114" t="s">
        <v>65</v>
      </c>
      <c r="AS463" s="118">
        <v>9000000</v>
      </c>
      <c r="AT463" s="114" t="s">
        <v>93</v>
      </c>
      <c r="AU463" s="118">
        <v>0</v>
      </c>
      <c r="AV463" s="122" t="s">
        <v>73</v>
      </c>
      <c r="AW463" s="285">
        <v>4500000</v>
      </c>
      <c r="AX463" s="200">
        <f t="shared" si="38"/>
        <v>4500000</v>
      </c>
      <c r="AY463" s="123">
        <f t="shared" si="39"/>
        <v>0.5</v>
      </c>
      <c r="AZ463" s="124">
        <v>0.5</v>
      </c>
      <c r="BA463" s="122" t="s">
        <v>73</v>
      </c>
      <c r="BB463" s="114" t="s">
        <v>94</v>
      </c>
      <c r="BC463" s="120" t="s">
        <v>2413</v>
      </c>
      <c r="BD463" s="110" t="s">
        <v>65</v>
      </c>
      <c r="BE463" s="110" t="s">
        <v>65</v>
      </c>
    </row>
    <row r="464" spans="2:57" x14ac:dyDescent="0.25">
      <c r="B464" s="110">
        <v>2025</v>
      </c>
      <c r="C464" s="110">
        <v>891780111</v>
      </c>
      <c r="D464" s="110" t="s">
        <v>63</v>
      </c>
      <c r="E464" s="114" t="s">
        <v>2412</v>
      </c>
      <c r="F464" s="114" t="s">
        <v>2411</v>
      </c>
      <c r="G464" s="114">
        <v>0</v>
      </c>
      <c r="H464" s="114" t="s">
        <v>71</v>
      </c>
      <c r="I464" s="110" t="s">
        <v>64</v>
      </c>
      <c r="J464" s="115" t="s">
        <v>81</v>
      </c>
      <c r="K464" s="120" t="s">
        <v>2410</v>
      </c>
      <c r="L464" s="118">
        <v>12624000</v>
      </c>
      <c r="M464" s="110" t="s">
        <v>66</v>
      </c>
      <c r="N464" s="120" t="s">
        <v>2409</v>
      </c>
      <c r="O464" s="120">
        <v>1082921312</v>
      </c>
      <c r="P464" s="114">
        <v>28</v>
      </c>
      <c r="Q464" s="121">
        <v>45670</v>
      </c>
      <c r="R464" s="120">
        <v>5573604000</v>
      </c>
      <c r="S464" s="121">
        <v>45701</v>
      </c>
      <c r="T464" s="118">
        <v>12624000</v>
      </c>
      <c r="U464" s="114" t="s">
        <v>65</v>
      </c>
      <c r="V464" s="118">
        <v>36557666</v>
      </c>
      <c r="W464" s="111" t="s">
        <v>1512</v>
      </c>
      <c r="X464" s="169">
        <v>45701</v>
      </c>
      <c r="Y464" s="169">
        <v>45701</v>
      </c>
      <c r="Z464" s="169" t="s">
        <v>73</v>
      </c>
      <c r="AA464" s="169">
        <v>45808</v>
      </c>
      <c r="AB464" s="112">
        <f t="shared" si="35"/>
        <v>107</v>
      </c>
      <c r="AC464" s="114">
        <v>0</v>
      </c>
      <c r="AD464" s="277">
        <v>0</v>
      </c>
      <c r="AE464" s="114">
        <v>0</v>
      </c>
      <c r="AF464" s="119" t="s">
        <v>73</v>
      </c>
      <c r="AG464" s="112">
        <f t="shared" si="36"/>
        <v>0</v>
      </c>
      <c r="AH464" s="114">
        <v>0</v>
      </c>
      <c r="AI464" s="118">
        <v>0</v>
      </c>
      <c r="AJ464" s="114" t="s">
        <v>73</v>
      </c>
      <c r="AK464" s="121" t="s">
        <v>73</v>
      </c>
      <c r="AL464" s="114">
        <v>0</v>
      </c>
      <c r="AM464" s="121" t="s">
        <v>73</v>
      </c>
      <c r="AN464" s="121" t="s">
        <v>73</v>
      </c>
      <c r="AO464" s="121" t="s">
        <v>73</v>
      </c>
      <c r="AP464" s="112">
        <f t="shared" si="37"/>
        <v>0</v>
      </c>
      <c r="AQ464" s="112">
        <f>+L464+AD464-AI464</f>
        <v>12624000</v>
      </c>
      <c r="AR464" s="114" t="s">
        <v>65</v>
      </c>
      <c r="AS464" s="118">
        <v>12624000</v>
      </c>
      <c r="AT464" s="114" t="s">
        <v>93</v>
      </c>
      <c r="AU464" s="118">
        <v>0</v>
      </c>
      <c r="AV464" s="122" t="s">
        <v>73</v>
      </c>
      <c r="AW464" s="285">
        <v>6312000</v>
      </c>
      <c r="AX464" s="200">
        <f t="shared" si="38"/>
        <v>6312000</v>
      </c>
      <c r="AY464" s="123">
        <f t="shared" si="39"/>
        <v>0.5</v>
      </c>
      <c r="AZ464" s="124">
        <v>0.5</v>
      </c>
      <c r="BA464" s="122" t="s">
        <v>73</v>
      </c>
      <c r="BB464" s="114" t="s">
        <v>94</v>
      </c>
      <c r="BC464" s="120" t="s">
        <v>2408</v>
      </c>
      <c r="BD464" s="110" t="s">
        <v>65</v>
      </c>
      <c r="BE464" s="110" t="s">
        <v>65</v>
      </c>
    </row>
    <row r="465" spans="2:57" x14ac:dyDescent="0.25">
      <c r="B465" s="110">
        <v>2025</v>
      </c>
      <c r="C465" s="110">
        <v>891780111</v>
      </c>
      <c r="D465" s="110" t="s">
        <v>63</v>
      </c>
      <c r="E465" s="114" t="s">
        <v>2407</v>
      </c>
      <c r="F465" s="114" t="s">
        <v>2406</v>
      </c>
      <c r="G465" s="114">
        <v>0</v>
      </c>
      <c r="H465" s="114" t="s">
        <v>71</v>
      </c>
      <c r="I465" s="110" t="s">
        <v>64</v>
      </c>
      <c r="J465" s="115" t="s">
        <v>81</v>
      </c>
      <c r="K465" s="120" t="s">
        <v>2405</v>
      </c>
      <c r="L465" s="118">
        <v>9000000</v>
      </c>
      <c r="M465" s="110" t="s">
        <v>66</v>
      </c>
      <c r="N465" s="120" t="s">
        <v>2404</v>
      </c>
      <c r="O465" s="120">
        <v>1083468602</v>
      </c>
      <c r="P465" s="114">
        <v>27</v>
      </c>
      <c r="Q465" s="121">
        <v>45670</v>
      </c>
      <c r="R465" s="120">
        <v>2494141000</v>
      </c>
      <c r="S465" s="121">
        <v>45701</v>
      </c>
      <c r="T465" s="118">
        <v>9000000</v>
      </c>
      <c r="U465" s="114" t="s">
        <v>65</v>
      </c>
      <c r="V465" s="118">
        <v>85459497</v>
      </c>
      <c r="W465" s="111" t="s">
        <v>1212</v>
      </c>
      <c r="X465" s="169">
        <v>45701</v>
      </c>
      <c r="Y465" s="169">
        <v>45701</v>
      </c>
      <c r="Z465" s="169" t="s">
        <v>73</v>
      </c>
      <c r="AA465" s="169">
        <v>45808</v>
      </c>
      <c r="AB465" s="112">
        <f t="shared" si="35"/>
        <v>107</v>
      </c>
      <c r="AC465" s="114">
        <v>0</v>
      </c>
      <c r="AD465" s="277">
        <v>0</v>
      </c>
      <c r="AE465" s="114">
        <v>0</v>
      </c>
      <c r="AF465" s="119" t="s">
        <v>73</v>
      </c>
      <c r="AG465" s="112">
        <f t="shared" si="36"/>
        <v>0</v>
      </c>
      <c r="AH465" s="114">
        <v>0</v>
      </c>
      <c r="AI465" s="118">
        <v>0</v>
      </c>
      <c r="AJ465" s="114" t="s">
        <v>73</v>
      </c>
      <c r="AK465" s="121" t="s">
        <v>73</v>
      </c>
      <c r="AL465" s="114">
        <v>0</v>
      </c>
      <c r="AM465" s="121" t="s">
        <v>73</v>
      </c>
      <c r="AN465" s="121" t="s">
        <v>73</v>
      </c>
      <c r="AO465" s="121" t="s">
        <v>73</v>
      </c>
      <c r="AP465" s="112">
        <f t="shared" si="37"/>
        <v>0</v>
      </c>
      <c r="AQ465" s="112">
        <f>+L465+AD465-AI465</f>
        <v>9000000</v>
      </c>
      <c r="AR465" s="114" t="s">
        <v>65</v>
      </c>
      <c r="AS465" s="118">
        <v>9000000</v>
      </c>
      <c r="AT465" s="114" t="s">
        <v>93</v>
      </c>
      <c r="AU465" s="118">
        <v>0</v>
      </c>
      <c r="AV465" s="122" t="s">
        <v>73</v>
      </c>
      <c r="AW465" s="285">
        <v>2250000</v>
      </c>
      <c r="AX465" s="200">
        <f t="shared" si="38"/>
        <v>6750000</v>
      </c>
      <c r="AY465" s="123">
        <f t="shared" si="39"/>
        <v>0.25</v>
      </c>
      <c r="AZ465" s="124">
        <v>0.25</v>
      </c>
      <c r="BA465" s="122" t="s">
        <v>73</v>
      </c>
      <c r="BB465" s="114" t="s">
        <v>94</v>
      </c>
      <c r="BC465" s="120" t="s">
        <v>2403</v>
      </c>
      <c r="BD465" s="110" t="s">
        <v>65</v>
      </c>
      <c r="BE465" s="110" t="s">
        <v>65</v>
      </c>
    </row>
    <row r="466" spans="2:57" x14ac:dyDescent="0.25">
      <c r="B466" s="110">
        <v>2025</v>
      </c>
      <c r="C466" s="110">
        <v>891780111</v>
      </c>
      <c r="D466" s="110" t="s">
        <v>63</v>
      </c>
      <c r="E466" s="114" t="s">
        <v>2402</v>
      </c>
      <c r="F466" s="114" t="s">
        <v>2401</v>
      </c>
      <c r="G466" s="114">
        <v>0</v>
      </c>
      <c r="H466" s="114" t="s">
        <v>71</v>
      </c>
      <c r="I466" s="110" t="s">
        <v>107</v>
      </c>
      <c r="J466" s="115" t="s">
        <v>81</v>
      </c>
      <c r="K466" s="120" t="s">
        <v>2400</v>
      </c>
      <c r="L466" s="118">
        <v>9400000</v>
      </c>
      <c r="M466" s="110" t="s">
        <v>66</v>
      </c>
      <c r="N466" s="120" t="s">
        <v>2399</v>
      </c>
      <c r="O466" s="120">
        <v>1019094455</v>
      </c>
      <c r="P466" s="114">
        <v>307</v>
      </c>
      <c r="Q466" s="121">
        <v>45698</v>
      </c>
      <c r="R466" s="120">
        <v>65800000</v>
      </c>
      <c r="S466" s="121">
        <v>45701</v>
      </c>
      <c r="T466" s="118">
        <v>9400000</v>
      </c>
      <c r="U466" s="114" t="s">
        <v>65</v>
      </c>
      <c r="V466" s="118">
        <v>36726018</v>
      </c>
      <c r="W466" s="111" t="s">
        <v>2112</v>
      </c>
      <c r="X466" s="169">
        <v>45701</v>
      </c>
      <c r="Y466" s="169">
        <v>45701</v>
      </c>
      <c r="Z466" s="169" t="s">
        <v>73</v>
      </c>
      <c r="AA466" s="169">
        <v>45808</v>
      </c>
      <c r="AB466" s="112">
        <f t="shared" si="35"/>
        <v>107</v>
      </c>
      <c r="AC466" s="114">
        <v>0</v>
      </c>
      <c r="AD466" s="277">
        <v>0</v>
      </c>
      <c r="AE466" s="114">
        <v>0</v>
      </c>
      <c r="AF466" s="119" t="s">
        <v>73</v>
      </c>
      <c r="AG466" s="112">
        <f t="shared" si="36"/>
        <v>0</v>
      </c>
      <c r="AH466" s="114">
        <v>0</v>
      </c>
      <c r="AI466" s="118">
        <v>0</v>
      </c>
      <c r="AJ466" s="114" t="s">
        <v>73</v>
      </c>
      <c r="AK466" s="121" t="s">
        <v>73</v>
      </c>
      <c r="AL466" s="114">
        <v>0</v>
      </c>
      <c r="AM466" s="121" t="s">
        <v>73</v>
      </c>
      <c r="AN466" s="121" t="s">
        <v>73</v>
      </c>
      <c r="AO466" s="121" t="s">
        <v>73</v>
      </c>
      <c r="AP466" s="112">
        <f t="shared" si="37"/>
        <v>0</v>
      </c>
      <c r="AQ466" s="112">
        <f>+L466+AD466-AI466</f>
        <v>9400000</v>
      </c>
      <c r="AR466" s="114" t="s">
        <v>65</v>
      </c>
      <c r="AS466" s="118">
        <v>9400000</v>
      </c>
      <c r="AT466" s="114" t="s">
        <v>93</v>
      </c>
      <c r="AU466" s="118">
        <v>0</v>
      </c>
      <c r="AV466" s="122" t="s">
        <v>73</v>
      </c>
      <c r="AW466" s="285">
        <v>4700000</v>
      </c>
      <c r="AX466" s="200">
        <f t="shared" si="38"/>
        <v>4700000</v>
      </c>
      <c r="AY466" s="123">
        <f t="shared" si="39"/>
        <v>0.5</v>
      </c>
      <c r="AZ466" s="124">
        <v>0.5</v>
      </c>
      <c r="BA466" s="122" t="s">
        <v>73</v>
      </c>
      <c r="BB466" s="114" t="s">
        <v>94</v>
      </c>
      <c r="BC466" s="120" t="s">
        <v>2398</v>
      </c>
      <c r="BD466" s="110" t="s">
        <v>65</v>
      </c>
      <c r="BE466" s="110" t="s">
        <v>65</v>
      </c>
    </row>
    <row r="467" spans="2:57" x14ac:dyDescent="0.25">
      <c r="B467" s="110">
        <v>2025</v>
      </c>
      <c r="C467" s="110">
        <v>891780111</v>
      </c>
      <c r="D467" s="110" t="s">
        <v>63</v>
      </c>
      <c r="E467" s="114" t="s">
        <v>2397</v>
      </c>
      <c r="F467" s="114" t="s">
        <v>2396</v>
      </c>
      <c r="G467" s="114">
        <v>0</v>
      </c>
      <c r="H467" s="114" t="s">
        <v>71</v>
      </c>
      <c r="I467" s="110" t="s">
        <v>107</v>
      </c>
      <c r="J467" s="115" t="s">
        <v>81</v>
      </c>
      <c r="K467" s="120" t="s">
        <v>2395</v>
      </c>
      <c r="L467" s="118">
        <v>9400000</v>
      </c>
      <c r="M467" s="110" t="s">
        <v>66</v>
      </c>
      <c r="N467" s="120" t="s">
        <v>2394</v>
      </c>
      <c r="O467" s="120">
        <v>1221974278</v>
      </c>
      <c r="P467" s="114">
        <v>307</v>
      </c>
      <c r="Q467" s="121">
        <v>45698</v>
      </c>
      <c r="R467" s="120">
        <v>65800000</v>
      </c>
      <c r="S467" s="121">
        <v>45701</v>
      </c>
      <c r="T467" s="118">
        <v>9400000</v>
      </c>
      <c r="U467" s="114" t="s">
        <v>65</v>
      </c>
      <c r="V467" s="118">
        <v>36726018</v>
      </c>
      <c r="W467" s="111" t="s">
        <v>2112</v>
      </c>
      <c r="X467" s="169">
        <v>45701</v>
      </c>
      <c r="Y467" s="169">
        <v>45701</v>
      </c>
      <c r="Z467" s="169" t="s">
        <v>73</v>
      </c>
      <c r="AA467" s="169">
        <v>45808</v>
      </c>
      <c r="AB467" s="112">
        <f t="shared" si="35"/>
        <v>107</v>
      </c>
      <c r="AC467" s="114">
        <v>0</v>
      </c>
      <c r="AD467" s="277">
        <v>0</v>
      </c>
      <c r="AE467" s="114">
        <v>0</v>
      </c>
      <c r="AF467" s="119" t="s">
        <v>73</v>
      </c>
      <c r="AG467" s="112">
        <f t="shared" si="36"/>
        <v>0</v>
      </c>
      <c r="AH467" s="114">
        <v>0</v>
      </c>
      <c r="AI467" s="118">
        <v>0</v>
      </c>
      <c r="AJ467" s="114" t="s">
        <v>73</v>
      </c>
      <c r="AK467" s="121" t="s">
        <v>73</v>
      </c>
      <c r="AL467" s="114">
        <v>0</v>
      </c>
      <c r="AM467" s="121" t="s">
        <v>73</v>
      </c>
      <c r="AN467" s="121" t="s">
        <v>73</v>
      </c>
      <c r="AO467" s="121" t="s">
        <v>73</v>
      </c>
      <c r="AP467" s="112">
        <f t="shared" si="37"/>
        <v>0</v>
      </c>
      <c r="AQ467" s="112">
        <f>+L467+AD467-AI467</f>
        <v>9400000</v>
      </c>
      <c r="AR467" s="114" t="s">
        <v>65</v>
      </c>
      <c r="AS467" s="118">
        <v>9400000</v>
      </c>
      <c r="AT467" s="114" t="s">
        <v>93</v>
      </c>
      <c r="AU467" s="118">
        <v>0</v>
      </c>
      <c r="AV467" s="122" t="s">
        <v>73</v>
      </c>
      <c r="AW467" s="285">
        <v>4700000</v>
      </c>
      <c r="AX467" s="200">
        <f t="shared" si="38"/>
        <v>4700000</v>
      </c>
      <c r="AY467" s="123">
        <f t="shared" si="39"/>
        <v>0.5</v>
      </c>
      <c r="AZ467" s="124">
        <v>0.5</v>
      </c>
      <c r="BA467" s="122" t="s">
        <v>73</v>
      </c>
      <c r="BB467" s="114" t="s">
        <v>94</v>
      </c>
      <c r="BC467" s="120" t="s">
        <v>2393</v>
      </c>
      <c r="BD467" s="110" t="s">
        <v>65</v>
      </c>
      <c r="BE467" s="110" t="s">
        <v>65</v>
      </c>
    </row>
    <row r="468" spans="2:57" x14ac:dyDescent="0.25">
      <c r="B468" s="110">
        <v>2025</v>
      </c>
      <c r="C468" s="110">
        <v>891780111</v>
      </c>
      <c r="D468" s="110" t="s">
        <v>63</v>
      </c>
      <c r="E468" s="114" t="s">
        <v>2392</v>
      </c>
      <c r="F468" s="114" t="s">
        <v>2391</v>
      </c>
      <c r="G468" s="114">
        <v>0</v>
      </c>
      <c r="H468" s="114" t="s">
        <v>71</v>
      </c>
      <c r="I468" s="110" t="s">
        <v>64</v>
      </c>
      <c r="J468" s="115" t="s">
        <v>81</v>
      </c>
      <c r="K468" s="120" t="s">
        <v>2390</v>
      </c>
      <c r="L468" s="118">
        <v>12624000</v>
      </c>
      <c r="M468" s="110" t="s">
        <v>66</v>
      </c>
      <c r="N468" s="120" t="s">
        <v>2389</v>
      </c>
      <c r="O468" s="120">
        <v>12541041</v>
      </c>
      <c r="P468" s="114">
        <v>27</v>
      </c>
      <c r="Q468" s="121">
        <v>45670</v>
      </c>
      <c r="R468" s="120">
        <v>2494141000</v>
      </c>
      <c r="S468" s="121">
        <v>45701</v>
      </c>
      <c r="T468" s="118">
        <v>12624000</v>
      </c>
      <c r="U468" s="114" t="s">
        <v>65</v>
      </c>
      <c r="V468" s="118">
        <v>85468846</v>
      </c>
      <c r="W468" s="111" t="s">
        <v>1865</v>
      </c>
      <c r="X468" s="169">
        <v>45701</v>
      </c>
      <c r="Y468" s="169">
        <v>45701</v>
      </c>
      <c r="Z468" s="169" t="s">
        <v>73</v>
      </c>
      <c r="AA468" s="169">
        <v>45808</v>
      </c>
      <c r="AB468" s="112">
        <f t="shared" si="35"/>
        <v>107</v>
      </c>
      <c r="AC468" s="114">
        <v>0</v>
      </c>
      <c r="AD468" s="277">
        <v>0</v>
      </c>
      <c r="AE468" s="114">
        <v>0</v>
      </c>
      <c r="AF468" s="119" t="s">
        <v>73</v>
      </c>
      <c r="AG468" s="112">
        <f t="shared" si="36"/>
        <v>0</v>
      </c>
      <c r="AH468" s="114">
        <v>0</v>
      </c>
      <c r="AI468" s="118">
        <v>0</v>
      </c>
      <c r="AJ468" s="114" t="s">
        <v>73</v>
      </c>
      <c r="AK468" s="121" t="s">
        <v>73</v>
      </c>
      <c r="AL468" s="114">
        <v>0</v>
      </c>
      <c r="AM468" s="121" t="s">
        <v>73</v>
      </c>
      <c r="AN468" s="121" t="s">
        <v>73</v>
      </c>
      <c r="AO468" s="121" t="s">
        <v>73</v>
      </c>
      <c r="AP468" s="112">
        <f t="shared" si="37"/>
        <v>0</v>
      </c>
      <c r="AQ468" s="112">
        <f>+L468+AD468-AI468</f>
        <v>12624000</v>
      </c>
      <c r="AR468" s="114" t="s">
        <v>65</v>
      </c>
      <c r="AS468" s="118">
        <v>12624000</v>
      </c>
      <c r="AT468" s="114" t="s">
        <v>93</v>
      </c>
      <c r="AU468" s="118">
        <v>0</v>
      </c>
      <c r="AV468" s="122" t="s">
        <v>73</v>
      </c>
      <c r="AW468" s="285">
        <v>6312000</v>
      </c>
      <c r="AX468" s="200">
        <f t="shared" si="38"/>
        <v>6312000</v>
      </c>
      <c r="AY468" s="123">
        <f t="shared" si="39"/>
        <v>0.5</v>
      </c>
      <c r="AZ468" s="124">
        <v>0.5</v>
      </c>
      <c r="BA468" s="122" t="s">
        <v>73</v>
      </c>
      <c r="BB468" s="114" t="s">
        <v>94</v>
      </c>
      <c r="BC468" s="120" t="s">
        <v>2388</v>
      </c>
      <c r="BD468" s="110" t="s">
        <v>65</v>
      </c>
      <c r="BE468" s="110" t="s">
        <v>65</v>
      </c>
    </row>
    <row r="469" spans="2:57" x14ac:dyDescent="0.25">
      <c r="B469" s="110">
        <v>2025</v>
      </c>
      <c r="C469" s="110">
        <v>891780111</v>
      </c>
      <c r="D469" s="110" t="s">
        <v>63</v>
      </c>
      <c r="E469" s="114" t="s">
        <v>2387</v>
      </c>
      <c r="F469" s="114" t="s">
        <v>2386</v>
      </c>
      <c r="G469" s="114">
        <v>0</v>
      </c>
      <c r="H469" s="114" t="s">
        <v>71</v>
      </c>
      <c r="I469" s="110" t="s">
        <v>64</v>
      </c>
      <c r="J469" s="115" t="s">
        <v>81</v>
      </c>
      <c r="K469" s="120" t="s">
        <v>2385</v>
      </c>
      <c r="L469" s="118">
        <v>15148000</v>
      </c>
      <c r="M469" s="110" t="s">
        <v>66</v>
      </c>
      <c r="N469" s="120" t="s">
        <v>2384</v>
      </c>
      <c r="O469" s="120">
        <v>7631214</v>
      </c>
      <c r="P469" s="114">
        <v>28</v>
      </c>
      <c r="Q469" s="121">
        <v>45670</v>
      </c>
      <c r="R469" s="120">
        <v>5573604000</v>
      </c>
      <c r="S469" s="121">
        <v>45701</v>
      </c>
      <c r="T469" s="118">
        <v>15148000</v>
      </c>
      <c r="U469" s="114" t="s">
        <v>65</v>
      </c>
      <c r="V469" s="118">
        <v>85154788</v>
      </c>
      <c r="W469" s="111" t="s">
        <v>1891</v>
      </c>
      <c r="X469" s="169">
        <v>45701</v>
      </c>
      <c r="Y469" s="169">
        <v>45701</v>
      </c>
      <c r="Z469" s="169" t="s">
        <v>73</v>
      </c>
      <c r="AA469" s="169">
        <v>45808</v>
      </c>
      <c r="AB469" s="112">
        <f t="shared" si="35"/>
        <v>107</v>
      </c>
      <c r="AC469" s="114">
        <v>0</v>
      </c>
      <c r="AD469" s="277">
        <v>0</v>
      </c>
      <c r="AE469" s="114">
        <v>0</v>
      </c>
      <c r="AF469" s="119" t="s">
        <v>73</v>
      </c>
      <c r="AG469" s="112">
        <f t="shared" si="36"/>
        <v>0</v>
      </c>
      <c r="AH469" s="114">
        <v>0</v>
      </c>
      <c r="AI469" s="118">
        <v>0</v>
      </c>
      <c r="AJ469" s="114" t="s">
        <v>73</v>
      </c>
      <c r="AK469" s="121" t="s">
        <v>73</v>
      </c>
      <c r="AL469" s="114">
        <v>0</v>
      </c>
      <c r="AM469" s="121" t="s">
        <v>73</v>
      </c>
      <c r="AN469" s="121" t="s">
        <v>73</v>
      </c>
      <c r="AO469" s="121" t="s">
        <v>73</v>
      </c>
      <c r="AP469" s="112">
        <f t="shared" si="37"/>
        <v>0</v>
      </c>
      <c r="AQ469" s="112">
        <f>+L469+AD469-AI469</f>
        <v>15148000</v>
      </c>
      <c r="AR469" s="114" t="s">
        <v>65</v>
      </c>
      <c r="AS469" s="118">
        <v>15148000</v>
      </c>
      <c r="AT469" s="114" t="s">
        <v>93</v>
      </c>
      <c r="AU469" s="118">
        <v>0</v>
      </c>
      <c r="AV469" s="122" t="s">
        <v>73</v>
      </c>
      <c r="AW469" s="285">
        <v>7574000</v>
      </c>
      <c r="AX469" s="200">
        <f t="shared" si="38"/>
        <v>7574000</v>
      </c>
      <c r="AY469" s="123">
        <f t="shared" si="39"/>
        <v>0.5</v>
      </c>
      <c r="AZ469" s="124">
        <v>0.5</v>
      </c>
      <c r="BA469" s="122" t="s">
        <v>73</v>
      </c>
      <c r="BB469" s="114" t="s">
        <v>94</v>
      </c>
      <c r="BC469" s="120" t="s">
        <v>2383</v>
      </c>
      <c r="BD469" s="110" t="s">
        <v>65</v>
      </c>
      <c r="BE469" s="110" t="s">
        <v>65</v>
      </c>
    </row>
    <row r="470" spans="2:57" x14ac:dyDescent="0.25">
      <c r="B470" s="110">
        <v>2025</v>
      </c>
      <c r="C470" s="110">
        <v>891780111</v>
      </c>
      <c r="D470" s="110" t="s">
        <v>63</v>
      </c>
      <c r="E470" s="114" t="s">
        <v>2382</v>
      </c>
      <c r="F470" s="114" t="s">
        <v>2381</v>
      </c>
      <c r="G470" s="114">
        <v>0</v>
      </c>
      <c r="H470" s="114" t="s">
        <v>71</v>
      </c>
      <c r="I470" s="110" t="s">
        <v>64</v>
      </c>
      <c r="J470" s="115" t="s">
        <v>81</v>
      </c>
      <c r="K470" s="120" t="s">
        <v>2380</v>
      </c>
      <c r="L470" s="118">
        <v>10600000</v>
      </c>
      <c r="M470" s="110" t="s">
        <v>66</v>
      </c>
      <c r="N470" s="120" t="s">
        <v>2379</v>
      </c>
      <c r="O470" s="120">
        <v>1082893812</v>
      </c>
      <c r="P470" s="114">
        <v>27</v>
      </c>
      <c r="Q470" s="121">
        <v>45670</v>
      </c>
      <c r="R470" s="120">
        <v>2494141000</v>
      </c>
      <c r="S470" s="121">
        <v>45701</v>
      </c>
      <c r="T470" s="118">
        <v>10600000</v>
      </c>
      <c r="U470" s="114" t="s">
        <v>65</v>
      </c>
      <c r="V470" s="118">
        <v>85152695</v>
      </c>
      <c r="W470" s="111" t="s">
        <v>1556</v>
      </c>
      <c r="X470" s="169">
        <v>45701</v>
      </c>
      <c r="Y470" s="169">
        <v>45701</v>
      </c>
      <c r="Z470" s="169" t="s">
        <v>73</v>
      </c>
      <c r="AA470" s="169">
        <v>45808</v>
      </c>
      <c r="AB470" s="112">
        <f t="shared" si="35"/>
        <v>107</v>
      </c>
      <c r="AC470" s="114">
        <v>0</v>
      </c>
      <c r="AD470" s="277">
        <v>0</v>
      </c>
      <c r="AE470" s="114">
        <v>0</v>
      </c>
      <c r="AF470" s="119" t="s">
        <v>73</v>
      </c>
      <c r="AG470" s="112">
        <f t="shared" si="36"/>
        <v>0</v>
      </c>
      <c r="AH470" s="114">
        <v>0</v>
      </c>
      <c r="AI470" s="118">
        <v>0</v>
      </c>
      <c r="AJ470" s="114" t="s">
        <v>73</v>
      </c>
      <c r="AK470" s="121" t="s">
        <v>73</v>
      </c>
      <c r="AL470" s="114">
        <v>0</v>
      </c>
      <c r="AM470" s="121" t="s">
        <v>73</v>
      </c>
      <c r="AN470" s="121" t="s">
        <v>73</v>
      </c>
      <c r="AO470" s="121" t="s">
        <v>73</v>
      </c>
      <c r="AP470" s="112">
        <f t="shared" si="37"/>
        <v>0</v>
      </c>
      <c r="AQ470" s="112">
        <f>+L470+AD470-AI470</f>
        <v>10600000</v>
      </c>
      <c r="AR470" s="114" t="s">
        <v>65</v>
      </c>
      <c r="AS470" s="118">
        <v>10600000</v>
      </c>
      <c r="AT470" s="114" t="s">
        <v>93</v>
      </c>
      <c r="AU470" s="118">
        <v>0</v>
      </c>
      <c r="AV470" s="122" t="s">
        <v>73</v>
      </c>
      <c r="AW470" s="285">
        <v>5300000</v>
      </c>
      <c r="AX470" s="200">
        <f t="shared" si="38"/>
        <v>5300000</v>
      </c>
      <c r="AY470" s="123">
        <f t="shared" si="39"/>
        <v>0.5</v>
      </c>
      <c r="AZ470" s="124">
        <v>0.5</v>
      </c>
      <c r="BA470" s="122" t="s">
        <v>73</v>
      </c>
      <c r="BB470" s="114" t="s">
        <v>94</v>
      </c>
      <c r="BC470" s="120" t="s">
        <v>2378</v>
      </c>
      <c r="BD470" s="110" t="s">
        <v>65</v>
      </c>
      <c r="BE470" s="110" t="s">
        <v>65</v>
      </c>
    </row>
    <row r="471" spans="2:57" x14ac:dyDescent="0.25">
      <c r="B471" s="110">
        <v>2025</v>
      </c>
      <c r="C471" s="110">
        <v>891780111</v>
      </c>
      <c r="D471" s="110" t="s">
        <v>63</v>
      </c>
      <c r="E471" s="114" t="s">
        <v>2377</v>
      </c>
      <c r="F471" s="114" t="s">
        <v>2376</v>
      </c>
      <c r="G471" s="114">
        <v>0</v>
      </c>
      <c r="H471" s="114" t="s">
        <v>71</v>
      </c>
      <c r="I471" s="110" t="s">
        <v>64</v>
      </c>
      <c r="J471" s="115" t="s">
        <v>81</v>
      </c>
      <c r="K471" s="120" t="s">
        <v>2375</v>
      </c>
      <c r="L471" s="118">
        <v>9000000</v>
      </c>
      <c r="M471" s="110" t="s">
        <v>66</v>
      </c>
      <c r="N471" s="120" t="s">
        <v>2374</v>
      </c>
      <c r="O471" s="120">
        <v>1082965670</v>
      </c>
      <c r="P471" s="114">
        <v>27</v>
      </c>
      <c r="Q471" s="121">
        <v>45670</v>
      </c>
      <c r="R471" s="120">
        <v>2494141000</v>
      </c>
      <c r="S471" s="121">
        <v>45701</v>
      </c>
      <c r="T471" s="118">
        <v>9000000</v>
      </c>
      <c r="U471" s="114" t="s">
        <v>65</v>
      </c>
      <c r="V471" s="118">
        <v>85467461</v>
      </c>
      <c r="W471" s="111" t="s">
        <v>1478</v>
      </c>
      <c r="X471" s="169">
        <v>45701</v>
      </c>
      <c r="Y471" s="169">
        <v>45701</v>
      </c>
      <c r="Z471" s="169" t="s">
        <v>73</v>
      </c>
      <c r="AA471" s="169">
        <v>45808</v>
      </c>
      <c r="AB471" s="112">
        <f t="shared" si="35"/>
        <v>107</v>
      </c>
      <c r="AC471" s="114">
        <v>0</v>
      </c>
      <c r="AD471" s="277">
        <v>0</v>
      </c>
      <c r="AE471" s="114">
        <v>0</v>
      </c>
      <c r="AF471" s="119" t="s">
        <v>73</v>
      </c>
      <c r="AG471" s="112">
        <f t="shared" si="36"/>
        <v>0</v>
      </c>
      <c r="AH471" s="114">
        <v>0</v>
      </c>
      <c r="AI471" s="118">
        <v>0</v>
      </c>
      <c r="AJ471" s="114" t="s">
        <v>73</v>
      </c>
      <c r="AK471" s="121" t="s">
        <v>73</v>
      </c>
      <c r="AL471" s="114">
        <v>0</v>
      </c>
      <c r="AM471" s="121" t="s">
        <v>73</v>
      </c>
      <c r="AN471" s="121" t="s">
        <v>73</v>
      </c>
      <c r="AO471" s="121" t="s">
        <v>73</v>
      </c>
      <c r="AP471" s="112">
        <f t="shared" si="37"/>
        <v>0</v>
      </c>
      <c r="AQ471" s="112">
        <f>+L471+AD471-AI471</f>
        <v>9000000</v>
      </c>
      <c r="AR471" s="114" t="s">
        <v>65</v>
      </c>
      <c r="AS471" s="118">
        <v>9000000</v>
      </c>
      <c r="AT471" s="114" t="s">
        <v>93</v>
      </c>
      <c r="AU471" s="118">
        <v>0</v>
      </c>
      <c r="AV471" s="122" t="s">
        <v>73</v>
      </c>
      <c r="AW471" s="285">
        <v>4500000</v>
      </c>
      <c r="AX471" s="200">
        <f t="shared" si="38"/>
        <v>4500000</v>
      </c>
      <c r="AY471" s="123">
        <f t="shared" si="39"/>
        <v>0.5</v>
      </c>
      <c r="AZ471" s="124">
        <v>0.5</v>
      </c>
      <c r="BA471" s="122" t="s">
        <v>73</v>
      </c>
      <c r="BB471" s="114" t="s">
        <v>94</v>
      </c>
      <c r="BC471" s="120" t="s">
        <v>2373</v>
      </c>
      <c r="BD471" s="110" t="s">
        <v>65</v>
      </c>
      <c r="BE471" s="110" t="s">
        <v>65</v>
      </c>
    </row>
    <row r="472" spans="2:57" x14ac:dyDescent="0.25">
      <c r="B472" s="110">
        <v>2025</v>
      </c>
      <c r="C472" s="110">
        <v>891780111</v>
      </c>
      <c r="D472" s="110" t="s">
        <v>63</v>
      </c>
      <c r="E472" s="114" t="s">
        <v>2372</v>
      </c>
      <c r="F472" s="114" t="s">
        <v>2371</v>
      </c>
      <c r="G472" s="114">
        <v>0</v>
      </c>
      <c r="H472" s="114" t="s">
        <v>71</v>
      </c>
      <c r="I472" s="110" t="s">
        <v>64</v>
      </c>
      <c r="J472" s="115" t="s">
        <v>81</v>
      </c>
      <c r="K472" s="120" t="s">
        <v>2234</v>
      </c>
      <c r="L472" s="118">
        <v>10600000</v>
      </c>
      <c r="M472" s="110" t="s">
        <v>66</v>
      </c>
      <c r="N472" s="120" t="s">
        <v>2370</v>
      </c>
      <c r="O472" s="120">
        <v>1003241053</v>
      </c>
      <c r="P472" s="114">
        <v>27</v>
      </c>
      <c r="Q472" s="121">
        <v>45670</v>
      </c>
      <c r="R472" s="120">
        <v>2494141000</v>
      </c>
      <c r="S472" s="121">
        <v>45701</v>
      </c>
      <c r="T472" s="118">
        <v>10600000</v>
      </c>
      <c r="U472" s="114" t="s">
        <v>65</v>
      </c>
      <c r="V472" s="118">
        <v>85467461</v>
      </c>
      <c r="W472" s="111" t="s">
        <v>1478</v>
      </c>
      <c r="X472" s="169">
        <v>45701</v>
      </c>
      <c r="Y472" s="169">
        <v>45701</v>
      </c>
      <c r="Z472" s="169" t="s">
        <v>73</v>
      </c>
      <c r="AA472" s="169">
        <v>45808</v>
      </c>
      <c r="AB472" s="112">
        <f t="shared" si="35"/>
        <v>107</v>
      </c>
      <c r="AC472" s="114">
        <v>0</v>
      </c>
      <c r="AD472" s="277">
        <v>0</v>
      </c>
      <c r="AE472" s="114">
        <v>0</v>
      </c>
      <c r="AF472" s="119" t="s">
        <v>73</v>
      </c>
      <c r="AG472" s="112">
        <f t="shared" si="36"/>
        <v>0</v>
      </c>
      <c r="AH472" s="114">
        <v>0</v>
      </c>
      <c r="AI472" s="118">
        <v>0</v>
      </c>
      <c r="AJ472" s="114" t="s">
        <v>73</v>
      </c>
      <c r="AK472" s="121" t="s">
        <v>73</v>
      </c>
      <c r="AL472" s="114">
        <v>0</v>
      </c>
      <c r="AM472" s="121" t="s">
        <v>73</v>
      </c>
      <c r="AN472" s="121" t="s">
        <v>73</v>
      </c>
      <c r="AO472" s="121" t="s">
        <v>73</v>
      </c>
      <c r="AP472" s="112">
        <f t="shared" si="37"/>
        <v>0</v>
      </c>
      <c r="AQ472" s="112">
        <f>+L472+AD472-AI472</f>
        <v>10600000</v>
      </c>
      <c r="AR472" s="114" t="s">
        <v>65</v>
      </c>
      <c r="AS472" s="118">
        <v>10600000</v>
      </c>
      <c r="AT472" s="114" t="s">
        <v>93</v>
      </c>
      <c r="AU472" s="118">
        <v>0</v>
      </c>
      <c r="AV472" s="122" t="s">
        <v>73</v>
      </c>
      <c r="AW472" s="285">
        <v>5300000</v>
      </c>
      <c r="AX472" s="200">
        <f t="shared" si="38"/>
        <v>5300000</v>
      </c>
      <c r="AY472" s="123">
        <f t="shared" si="39"/>
        <v>0.5</v>
      </c>
      <c r="AZ472" s="124">
        <v>0.5</v>
      </c>
      <c r="BA472" s="122" t="s">
        <v>73</v>
      </c>
      <c r="BB472" s="114" t="s">
        <v>94</v>
      </c>
      <c r="BC472" s="120" t="s">
        <v>2369</v>
      </c>
      <c r="BD472" s="110" t="s">
        <v>65</v>
      </c>
      <c r="BE472" s="110" t="s">
        <v>65</v>
      </c>
    </row>
    <row r="473" spans="2:57" x14ac:dyDescent="0.25">
      <c r="B473" s="110">
        <v>2025</v>
      </c>
      <c r="C473" s="110">
        <v>891780111</v>
      </c>
      <c r="D473" s="110" t="s">
        <v>63</v>
      </c>
      <c r="E473" s="114" t="s">
        <v>2368</v>
      </c>
      <c r="F473" s="114" t="s">
        <v>2367</v>
      </c>
      <c r="G473" s="114">
        <v>0</v>
      </c>
      <c r="H473" s="114" t="s">
        <v>71</v>
      </c>
      <c r="I473" s="110" t="s">
        <v>64</v>
      </c>
      <c r="J473" s="115" t="s">
        <v>81</v>
      </c>
      <c r="K473" s="120" t="s">
        <v>2366</v>
      </c>
      <c r="L473" s="118">
        <v>15560000</v>
      </c>
      <c r="M473" s="110" t="s">
        <v>66</v>
      </c>
      <c r="N473" s="120" t="s">
        <v>2365</v>
      </c>
      <c r="O473" s="120">
        <v>1082909660</v>
      </c>
      <c r="P473" s="114">
        <v>28</v>
      </c>
      <c r="Q473" s="121">
        <v>45670</v>
      </c>
      <c r="R473" s="120">
        <v>5573604000</v>
      </c>
      <c r="S473" s="121">
        <v>45701</v>
      </c>
      <c r="T473" s="118">
        <v>15560000</v>
      </c>
      <c r="U473" s="114" t="s">
        <v>65</v>
      </c>
      <c r="V473" s="118">
        <v>4978990</v>
      </c>
      <c r="W473" s="111" t="s">
        <v>1626</v>
      </c>
      <c r="X473" s="169">
        <v>45701</v>
      </c>
      <c r="Y473" s="169">
        <v>45701</v>
      </c>
      <c r="Z473" s="169" t="s">
        <v>73</v>
      </c>
      <c r="AA473" s="169">
        <v>45808</v>
      </c>
      <c r="AB473" s="112">
        <f t="shared" si="35"/>
        <v>107</v>
      </c>
      <c r="AC473" s="114">
        <v>0</v>
      </c>
      <c r="AD473" s="277">
        <v>0</v>
      </c>
      <c r="AE473" s="114">
        <v>0</v>
      </c>
      <c r="AF473" s="119" t="s">
        <v>73</v>
      </c>
      <c r="AG473" s="112">
        <f t="shared" si="36"/>
        <v>0</v>
      </c>
      <c r="AH473" s="114">
        <v>0</v>
      </c>
      <c r="AI473" s="118">
        <v>0</v>
      </c>
      <c r="AJ473" s="114" t="s">
        <v>73</v>
      </c>
      <c r="AK473" s="121" t="s">
        <v>73</v>
      </c>
      <c r="AL473" s="114">
        <v>0</v>
      </c>
      <c r="AM473" s="121" t="s">
        <v>73</v>
      </c>
      <c r="AN473" s="121" t="s">
        <v>73</v>
      </c>
      <c r="AO473" s="121" t="s">
        <v>73</v>
      </c>
      <c r="AP473" s="112">
        <f t="shared" si="37"/>
        <v>0</v>
      </c>
      <c r="AQ473" s="112">
        <f>+L473+AD473-AI473</f>
        <v>15560000</v>
      </c>
      <c r="AR473" s="114" t="s">
        <v>65</v>
      </c>
      <c r="AS473" s="118">
        <v>15560000</v>
      </c>
      <c r="AT473" s="114" t="s">
        <v>93</v>
      </c>
      <c r="AU473" s="118">
        <v>0</v>
      </c>
      <c r="AV473" s="122" t="s">
        <v>73</v>
      </c>
      <c r="AW473" s="285">
        <v>7780000</v>
      </c>
      <c r="AX473" s="200">
        <f t="shared" si="38"/>
        <v>7780000</v>
      </c>
      <c r="AY473" s="123">
        <f t="shared" si="39"/>
        <v>0.5</v>
      </c>
      <c r="AZ473" s="124">
        <v>0.5</v>
      </c>
      <c r="BA473" s="122" t="s">
        <v>73</v>
      </c>
      <c r="BB473" s="114" t="s">
        <v>94</v>
      </c>
      <c r="BC473" s="120" t="s">
        <v>2364</v>
      </c>
      <c r="BD473" s="110" t="s">
        <v>65</v>
      </c>
      <c r="BE473" s="110" t="s">
        <v>65</v>
      </c>
    </row>
    <row r="474" spans="2:57" x14ac:dyDescent="0.25">
      <c r="B474" s="110">
        <v>2025</v>
      </c>
      <c r="C474" s="110">
        <v>891780111</v>
      </c>
      <c r="D474" s="110" t="s">
        <v>63</v>
      </c>
      <c r="E474" s="114" t="s">
        <v>2363</v>
      </c>
      <c r="F474" s="114" t="s">
        <v>2362</v>
      </c>
      <c r="G474" s="114">
        <v>0</v>
      </c>
      <c r="H474" s="114" t="s">
        <v>71</v>
      </c>
      <c r="I474" s="110" t="s">
        <v>64</v>
      </c>
      <c r="J474" s="115" t="s">
        <v>81</v>
      </c>
      <c r="K474" s="120" t="s">
        <v>2361</v>
      </c>
      <c r="L474" s="118">
        <v>10600000</v>
      </c>
      <c r="M474" s="110" t="s">
        <v>66</v>
      </c>
      <c r="N474" s="120" t="s">
        <v>2360</v>
      </c>
      <c r="O474" s="120">
        <v>85464881</v>
      </c>
      <c r="P474" s="114">
        <v>27</v>
      </c>
      <c r="Q474" s="121">
        <v>45670</v>
      </c>
      <c r="R474" s="120">
        <v>2494141000</v>
      </c>
      <c r="S474" s="121">
        <v>45701</v>
      </c>
      <c r="T474" s="118">
        <v>10600000</v>
      </c>
      <c r="U474" s="114" t="s">
        <v>65</v>
      </c>
      <c r="V474" s="118">
        <v>85152695</v>
      </c>
      <c r="W474" s="111" t="s">
        <v>1556</v>
      </c>
      <c r="X474" s="169">
        <v>45701</v>
      </c>
      <c r="Y474" s="169">
        <v>45701</v>
      </c>
      <c r="Z474" s="169" t="s">
        <v>73</v>
      </c>
      <c r="AA474" s="169">
        <v>45808</v>
      </c>
      <c r="AB474" s="112">
        <f t="shared" si="35"/>
        <v>107</v>
      </c>
      <c r="AC474" s="114">
        <v>0</v>
      </c>
      <c r="AD474" s="277">
        <v>0</v>
      </c>
      <c r="AE474" s="114">
        <v>0</v>
      </c>
      <c r="AF474" s="119" t="s">
        <v>73</v>
      </c>
      <c r="AG474" s="112">
        <f t="shared" si="36"/>
        <v>0</v>
      </c>
      <c r="AH474" s="114">
        <v>0</v>
      </c>
      <c r="AI474" s="118">
        <v>0</v>
      </c>
      <c r="AJ474" s="114" t="s">
        <v>73</v>
      </c>
      <c r="AK474" s="121" t="s">
        <v>73</v>
      </c>
      <c r="AL474" s="114">
        <v>0</v>
      </c>
      <c r="AM474" s="121" t="s">
        <v>73</v>
      </c>
      <c r="AN474" s="121" t="s">
        <v>73</v>
      </c>
      <c r="AO474" s="121" t="s">
        <v>73</v>
      </c>
      <c r="AP474" s="112">
        <f t="shared" si="37"/>
        <v>0</v>
      </c>
      <c r="AQ474" s="112">
        <f>+L474+AD474-AI474</f>
        <v>10600000</v>
      </c>
      <c r="AR474" s="114" t="s">
        <v>65</v>
      </c>
      <c r="AS474" s="118">
        <v>10600000</v>
      </c>
      <c r="AT474" s="114" t="s">
        <v>93</v>
      </c>
      <c r="AU474" s="118">
        <v>0</v>
      </c>
      <c r="AV474" s="122" t="s">
        <v>73</v>
      </c>
      <c r="AW474" s="285">
        <v>5300000</v>
      </c>
      <c r="AX474" s="200">
        <f t="shared" si="38"/>
        <v>5300000</v>
      </c>
      <c r="AY474" s="123">
        <f t="shared" si="39"/>
        <v>0.5</v>
      </c>
      <c r="AZ474" s="124">
        <v>0.5</v>
      </c>
      <c r="BA474" s="122" t="s">
        <v>73</v>
      </c>
      <c r="BB474" s="114" t="s">
        <v>94</v>
      </c>
      <c r="BC474" s="120" t="s">
        <v>2359</v>
      </c>
      <c r="BD474" s="110" t="s">
        <v>65</v>
      </c>
      <c r="BE474" s="110" t="s">
        <v>65</v>
      </c>
    </row>
    <row r="475" spans="2:57" x14ac:dyDescent="0.25">
      <c r="B475" s="110">
        <v>2025</v>
      </c>
      <c r="C475" s="110">
        <v>891780111</v>
      </c>
      <c r="D475" s="110" t="s">
        <v>63</v>
      </c>
      <c r="E475" s="114" t="s">
        <v>2358</v>
      </c>
      <c r="F475" s="114" t="s">
        <v>2357</v>
      </c>
      <c r="G475" s="114">
        <v>0</v>
      </c>
      <c r="H475" s="114" t="s">
        <v>71</v>
      </c>
      <c r="I475" s="110" t="s">
        <v>64</v>
      </c>
      <c r="J475" s="115" t="s">
        <v>81</v>
      </c>
      <c r="K475" s="120" t="s">
        <v>2356</v>
      </c>
      <c r="L475" s="118">
        <v>10600000</v>
      </c>
      <c r="M475" s="110" t="s">
        <v>66</v>
      </c>
      <c r="N475" s="120" t="s">
        <v>2355</v>
      </c>
      <c r="O475" s="120">
        <v>36726740</v>
      </c>
      <c r="P475" s="114">
        <v>28</v>
      </c>
      <c r="Q475" s="121">
        <v>45670</v>
      </c>
      <c r="R475" s="120">
        <v>5573604000</v>
      </c>
      <c r="S475" s="121">
        <v>45701</v>
      </c>
      <c r="T475" s="118">
        <v>10600000</v>
      </c>
      <c r="U475" s="114" t="s">
        <v>65</v>
      </c>
      <c r="V475" s="118">
        <v>36557666</v>
      </c>
      <c r="W475" s="111" t="s">
        <v>1512</v>
      </c>
      <c r="X475" s="169">
        <v>45701</v>
      </c>
      <c r="Y475" s="169">
        <v>45701</v>
      </c>
      <c r="Z475" s="169" t="s">
        <v>73</v>
      </c>
      <c r="AA475" s="169">
        <v>45808</v>
      </c>
      <c r="AB475" s="112">
        <f t="shared" si="35"/>
        <v>107</v>
      </c>
      <c r="AC475" s="114">
        <v>0</v>
      </c>
      <c r="AD475" s="277">
        <v>0</v>
      </c>
      <c r="AE475" s="114">
        <v>0</v>
      </c>
      <c r="AF475" s="119" t="s">
        <v>73</v>
      </c>
      <c r="AG475" s="112">
        <f t="shared" si="36"/>
        <v>0</v>
      </c>
      <c r="AH475" s="114">
        <v>0</v>
      </c>
      <c r="AI475" s="118">
        <v>0</v>
      </c>
      <c r="AJ475" s="114" t="s">
        <v>73</v>
      </c>
      <c r="AK475" s="121" t="s">
        <v>73</v>
      </c>
      <c r="AL475" s="114">
        <v>0</v>
      </c>
      <c r="AM475" s="121" t="s">
        <v>73</v>
      </c>
      <c r="AN475" s="121" t="s">
        <v>73</v>
      </c>
      <c r="AO475" s="121" t="s">
        <v>73</v>
      </c>
      <c r="AP475" s="112">
        <f t="shared" si="37"/>
        <v>0</v>
      </c>
      <c r="AQ475" s="112">
        <f>+L475+AD475-AI475</f>
        <v>10600000</v>
      </c>
      <c r="AR475" s="114" t="s">
        <v>65</v>
      </c>
      <c r="AS475" s="118">
        <v>10600000</v>
      </c>
      <c r="AT475" s="114" t="s">
        <v>93</v>
      </c>
      <c r="AU475" s="118">
        <v>0</v>
      </c>
      <c r="AV475" s="122" t="s">
        <v>73</v>
      </c>
      <c r="AW475" s="285">
        <v>5300000</v>
      </c>
      <c r="AX475" s="200">
        <f t="shared" si="38"/>
        <v>5300000</v>
      </c>
      <c r="AY475" s="123">
        <f t="shared" si="39"/>
        <v>0.5</v>
      </c>
      <c r="AZ475" s="124">
        <v>0.5</v>
      </c>
      <c r="BA475" s="122" t="s">
        <v>73</v>
      </c>
      <c r="BB475" s="114" t="s">
        <v>94</v>
      </c>
      <c r="BC475" s="120" t="s">
        <v>2354</v>
      </c>
      <c r="BD475" s="110" t="s">
        <v>65</v>
      </c>
      <c r="BE475" s="110" t="s">
        <v>65</v>
      </c>
    </row>
    <row r="476" spans="2:57" x14ac:dyDescent="0.25">
      <c r="B476" s="110">
        <v>2025</v>
      </c>
      <c r="C476" s="110">
        <v>891780111</v>
      </c>
      <c r="D476" s="110" t="s">
        <v>63</v>
      </c>
      <c r="E476" s="114" t="s">
        <v>2353</v>
      </c>
      <c r="F476" s="114" t="s">
        <v>2352</v>
      </c>
      <c r="G476" s="114">
        <v>0</v>
      </c>
      <c r="H476" s="114" t="s">
        <v>71</v>
      </c>
      <c r="I476" s="110" t="s">
        <v>64</v>
      </c>
      <c r="J476" s="115" t="s">
        <v>81</v>
      </c>
      <c r="K476" s="120" t="s">
        <v>2351</v>
      </c>
      <c r="L476" s="118">
        <v>9000000</v>
      </c>
      <c r="M476" s="110" t="s">
        <v>66</v>
      </c>
      <c r="N476" s="120" t="s">
        <v>2350</v>
      </c>
      <c r="O476" s="120">
        <v>1083039302</v>
      </c>
      <c r="P476" s="114">
        <v>27</v>
      </c>
      <c r="Q476" s="121">
        <v>45670</v>
      </c>
      <c r="R476" s="120">
        <v>2494141000</v>
      </c>
      <c r="S476" s="121">
        <v>45701</v>
      </c>
      <c r="T476" s="118">
        <v>9000000</v>
      </c>
      <c r="U476" s="114" t="s">
        <v>65</v>
      </c>
      <c r="V476" s="118">
        <v>85467461</v>
      </c>
      <c r="W476" s="111" t="s">
        <v>1478</v>
      </c>
      <c r="X476" s="169">
        <v>45701</v>
      </c>
      <c r="Y476" s="169">
        <v>45701</v>
      </c>
      <c r="Z476" s="169" t="s">
        <v>73</v>
      </c>
      <c r="AA476" s="169">
        <v>45808</v>
      </c>
      <c r="AB476" s="112">
        <f t="shared" si="35"/>
        <v>107</v>
      </c>
      <c r="AC476" s="114">
        <v>0</v>
      </c>
      <c r="AD476" s="277">
        <v>0</v>
      </c>
      <c r="AE476" s="114">
        <v>0</v>
      </c>
      <c r="AF476" s="119" t="s">
        <v>73</v>
      </c>
      <c r="AG476" s="112">
        <f t="shared" si="36"/>
        <v>0</v>
      </c>
      <c r="AH476" s="114">
        <v>0</v>
      </c>
      <c r="AI476" s="118">
        <v>0</v>
      </c>
      <c r="AJ476" s="114" t="s">
        <v>73</v>
      </c>
      <c r="AK476" s="121" t="s">
        <v>73</v>
      </c>
      <c r="AL476" s="114">
        <v>0</v>
      </c>
      <c r="AM476" s="121" t="s">
        <v>73</v>
      </c>
      <c r="AN476" s="121" t="s">
        <v>73</v>
      </c>
      <c r="AO476" s="121" t="s">
        <v>73</v>
      </c>
      <c r="AP476" s="112">
        <f t="shared" si="37"/>
        <v>0</v>
      </c>
      <c r="AQ476" s="112">
        <f>+L476+AD476-AI476</f>
        <v>9000000</v>
      </c>
      <c r="AR476" s="114" t="s">
        <v>65</v>
      </c>
      <c r="AS476" s="118">
        <v>9000000</v>
      </c>
      <c r="AT476" s="114" t="s">
        <v>93</v>
      </c>
      <c r="AU476" s="118">
        <v>0</v>
      </c>
      <c r="AV476" s="122" t="s">
        <v>73</v>
      </c>
      <c r="AW476" s="285">
        <v>4500000</v>
      </c>
      <c r="AX476" s="200">
        <f t="shared" si="38"/>
        <v>4500000</v>
      </c>
      <c r="AY476" s="123">
        <f t="shared" si="39"/>
        <v>0.5</v>
      </c>
      <c r="AZ476" s="124">
        <v>0.5</v>
      </c>
      <c r="BA476" s="122" t="s">
        <v>73</v>
      </c>
      <c r="BB476" s="114" t="s">
        <v>94</v>
      </c>
      <c r="BC476" s="120" t="s">
        <v>2349</v>
      </c>
      <c r="BD476" s="110" t="s">
        <v>65</v>
      </c>
      <c r="BE476" s="110" t="s">
        <v>65</v>
      </c>
    </row>
    <row r="477" spans="2:57" x14ac:dyDescent="0.25">
      <c r="B477" s="110">
        <v>2025</v>
      </c>
      <c r="C477" s="110">
        <v>891780111</v>
      </c>
      <c r="D477" s="110" t="s">
        <v>63</v>
      </c>
      <c r="E477" s="114" t="s">
        <v>2348</v>
      </c>
      <c r="F477" s="114" t="s">
        <v>2347</v>
      </c>
      <c r="G477" s="114">
        <v>0</v>
      </c>
      <c r="H477" s="114" t="s">
        <v>71</v>
      </c>
      <c r="I477" s="110" t="s">
        <v>64</v>
      </c>
      <c r="J477" s="115" t="s">
        <v>81</v>
      </c>
      <c r="K477" s="120" t="s">
        <v>2346</v>
      </c>
      <c r="L477" s="118">
        <v>15148000</v>
      </c>
      <c r="M477" s="110" t="s">
        <v>66</v>
      </c>
      <c r="N477" s="120" t="s">
        <v>2345</v>
      </c>
      <c r="O477" s="120">
        <v>1082934147</v>
      </c>
      <c r="P477" s="114">
        <v>28</v>
      </c>
      <c r="Q477" s="121">
        <v>45670</v>
      </c>
      <c r="R477" s="120">
        <v>5573604000</v>
      </c>
      <c r="S477" s="121">
        <v>45701</v>
      </c>
      <c r="T477" s="118">
        <v>15148000</v>
      </c>
      <c r="U477" s="114" t="s">
        <v>65</v>
      </c>
      <c r="V477" s="118">
        <v>12560219</v>
      </c>
      <c r="W477" s="111" t="s">
        <v>1711</v>
      </c>
      <c r="X477" s="169">
        <v>45701</v>
      </c>
      <c r="Y477" s="169">
        <v>45701</v>
      </c>
      <c r="Z477" s="169" t="s">
        <v>73</v>
      </c>
      <c r="AA477" s="169">
        <v>45808</v>
      </c>
      <c r="AB477" s="112">
        <f t="shared" si="35"/>
        <v>107</v>
      </c>
      <c r="AC477" s="114">
        <v>0</v>
      </c>
      <c r="AD477" s="277">
        <v>0</v>
      </c>
      <c r="AE477" s="114">
        <v>0</v>
      </c>
      <c r="AF477" s="119" t="s">
        <v>73</v>
      </c>
      <c r="AG477" s="112">
        <f t="shared" si="36"/>
        <v>0</v>
      </c>
      <c r="AH477" s="114">
        <v>0</v>
      </c>
      <c r="AI477" s="118">
        <v>0</v>
      </c>
      <c r="AJ477" s="114" t="s">
        <v>73</v>
      </c>
      <c r="AK477" s="121" t="s">
        <v>73</v>
      </c>
      <c r="AL477" s="114">
        <v>0</v>
      </c>
      <c r="AM477" s="121" t="s">
        <v>73</v>
      </c>
      <c r="AN477" s="121" t="s">
        <v>73</v>
      </c>
      <c r="AO477" s="121" t="s">
        <v>73</v>
      </c>
      <c r="AP477" s="112">
        <f t="shared" si="37"/>
        <v>0</v>
      </c>
      <c r="AQ477" s="112">
        <f>+L477+AD477-AI477</f>
        <v>15148000</v>
      </c>
      <c r="AR477" s="114" t="s">
        <v>65</v>
      </c>
      <c r="AS477" s="118">
        <v>15148000</v>
      </c>
      <c r="AT477" s="114" t="s">
        <v>93</v>
      </c>
      <c r="AU477" s="118">
        <v>0</v>
      </c>
      <c r="AV477" s="122" t="s">
        <v>73</v>
      </c>
      <c r="AW477" s="285">
        <v>3787000</v>
      </c>
      <c r="AX477" s="200">
        <f t="shared" si="38"/>
        <v>11361000</v>
      </c>
      <c r="AY477" s="123">
        <f t="shared" si="39"/>
        <v>0.25</v>
      </c>
      <c r="AZ477" s="124">
        <v>0.25</v>
      </c>
      <c r="BA477" s="122" t="s">
        <v>73</v>
      </c>
      <c r="BB477" s="114" t="s">
        <v>94</v>
      </c>
      <c r="BC477" s="120" t="s">
        <v>2344</v>
      </c>
      <c r="BD477" s="110" t="s">
        <v>65</v>
      </c>
      <c r="BE477" s="110" t="s">
        <v>65</v>
      </c>
    </row>
    <row r="478" spans="2:57" x14ac:dyDescent="0.25">
      <c r="B478" s="110">
        <v>2025</v>
      </c>
      <c r="C478" s="110">
        <v>891780111</v>
      </c>
      <c r="D478" s="110" t="s">
        <v>63</v>
      </c>
      <c r="E478" s="114" t="s">
        <v>2343</v>
      </c>
      <c r="F478" s="114" t="s">
        <v>2342</v>
      </c>
      <c r="G478" s="114">
        <v>0</v>
      </c>
      <c r="H478" s="114" t="s">
        <v>71</v>
      </c>
      <c r="I478" s="110" t="s">
        <v>64</v>
      </c>
      <c r="J478" s="115" t="s">
        <v>81</v>
      </c>
      <c r="K478" s="120" t="s">
        <v>2341</v>
      </c>
      <c r="L478" s="118">
        <v>10600000</v>
      </c>
      <c r="M478" s="110" t="s">
        <v>66</v>
      </c>
      <c r="N478" s="120" t="s">
        <v>2340</v>
      </c>
      <c r="O478" s="120">
        <v>1235240254</v>
      </c>
      <c r="P478" s="114">
        <v>27</v>
      </c>
      <c r="Q478" s="121">
        <v>45670</v>
      </c>
      <c r="R478" s="120">
        <v>2494141000</v>
      </c>
      <c r="S478" s="121">
        <v>45701</v>
      </c>
      <c r="T478" s="118">
        <v>10600000</v>
      </c>
      <c r="U478" s="114" t="s">
        <v>65</v>
      </c>
      <c r="V478" s="118">
        <v>85152695</v>
      </c>
      <c r="W478" s="111" t="s">
        <v>1556</v>
      </c>
      <c r="X478" s="169">
        <v>45701</v>
      </c>
      <c r="Y478" s="169">
        <v>45701</v>
      </c>
      <c r="Z478" s="169" t="s">
        <v>73</v>
      </c>
      <c r="AA478" s="169">
        <v>45808</v>
      </c>
      <c r="AB478" s="112">
        <f t="shared" si="35"/>
        <v>107</v>
      </c>
      <c r="AC478" s="114">
        <v>0</v>
      </c>
      <c r="AD478" s="277">
        <v>0</v>
      </c>
      <c r="AE478" s="114">
        <v>0</v>
      </c>
      <c r="AF478" s="119" t="s">
        <v>73</v>
      </c>
      <c r="AG478" s="112">
        <f t="shared" si="36"/>
        <v>0</v>
      </c>
      <c r="AH478" s="114">
        <v>0</v>
      </c>
      <c r="AI478" s="118">
        <v>0</v>
      </c>
      <c r="AJ478" s="114" t="s">
        <v>73</v>
      </c>
      <c r="AK478" s="121" t="s">
        <v>73</v>
      </c>
      <c r="AL478" s="114">
        <v>0</v>
      </c>
      <c r="AM478" s="121" t="s">
        <v>73</v>
      </c>
      <c r="AN478" s="121" t="s">
        <v>73</v>
      </c>
      <c r="AO478" s="121" t="s">
        <v>73</v>
      </c>
      <c r="AP478" s="112">
        <f t="shared" si="37"/>
        <v>0</v>
      </c>
      <c r="AQ478" s="112">
        <f>+L478+AD478-AI478</f>
        <v>10600000</v>
      </c>
      <c r="AR478" s="114" t="s">
        <v>65</v>
      </c>
      <c r="AS478" s="118">
        <v>10600000</v>
      </c>
      <c r="AT478" s="114" t="s">
        <v>93</v>
      </c>
      <c r="AU478" s="118">
        <v>0</v>
      </c>
      <c r="AV478" s="122" t="s">
        <v>73</v>
      </c>
      <c r="AW478" s="285">
        <v>5300000</v>
      </c>
      <c r="AX478" s="200">
        <f t="shared" si="38"/>
        <v>5300000</v>
      </c>
      <c r="AY478" s="123">
        <f t="shared" si="39"/>
        <v>0.5</v>
      </c>
      <c r="AZ478" s="124">
        <v>0.5</v>
      </c>
      <c r="BA478" s="122" t="s">
        <v>73</v>
      </c>
      <c r="BB478" s="114" t="s">
        <v>94</v>
      </c>
      <c r="BC478" s="120" t="s">
        <v>2339</v>
      </c>
      <c r="BD478" s="110" t="s">
        <v>65</v>
      </c>
      <c r="BE478" s="110" t="s">
        <v>65</v>
      </c>
    </row>
    <row r="479" spans="2:57" x14ac:dyDescent="0.25">
      <c r="B479" s="110">
        <v>2025</v>
      </c>
      <c r="C479" s="110">
        <v>891780111</v>
      </c>
      <c r="D479" s="110" t="s">
        <v>63</v>
      </c>
      <c r="E479" s="114" t="s">
        <v>2338</v>
      </c>
      <c r="F479" s="114" t="s">
        <v>2337</v>
      </c>
      <c r="G479" s="114">
        <v>0</v>
      </c>
      <c r="H479" s="114" t="s">
        <v>71</v>
      </c>
      <c r="I479" s="110" t="s">
        <v>64</v>
      </c>
      <c r="J479" s="115" t="s">
        <v>81</v>
      </c>
      <c r="K479" s="120" t="s">
        <v>1928</v>
      </c>
      <c r="L479" s="118">
        <v>12846400</v>
      </c>
      <c r="M479" s="110" t="s">
        <v>66</v>
      </c>
      <c r="N479" s="120" t="s">
        <v>2336</v>
      </c>
      <c r="O479" s="120">
        <v>1082905242</v>
      </c>
      <c r="P479" s="114">
        <v>28</v>
      </c>
      <c r="Q479" s="121">
        <v>45670</v>
      </c>
      <c r="R479" s="120">
        <v>5573604000</v>
      </c>
      <c r="S479" s="121">
        <v>45701</v>
      </c>
      <c r="T479" s="118">
        <v>12846400</v>
      </c>
      <c r="U479" s="114" t="s">
        <v>65</v>
      </c>
      <c r="V479" s="118">
        <v>1082889541</v>
      </c>
      <c r="W479" s="111" t="s">
        <v>1927</v>
      </c>
      <c r="X479" s="169">
        <v>45701</v>
      </c>
      <c r="Y479" s="169">
        <v>45701</v>
      </c>
      <c r="Z479" s="169" t="s">
        <v>73</v>
      </c>
      <c r="AA479" s="169">
        <v>45808</v>
      </c>
      <c r="AB479" s="112">
        <f t="shared" si="35"/>
        <v>107</v>
      </c>
      <c r="AC479" s="114">
        <v>0</v>
      </c>
      <c r="AD479" s="277">
        <v>0</v>
      </c>
      <c r="AE479" s="114">
        <v>0</v>
      </c>
      <c r="AF479" s="119" t="s">
        <v>73</v>
      </c>
      <c r="AG479" s="112">
        <f t="shared" si="36"/>
        <v>0</v>
      </c>
      <c r="AH479" s="114">
        <v>0</v>
      </c>
      <c r="AI479" s="118">
        <v>0</v>
      </c>
      <c r="AJ479" s="114" t="s">
        <v>73</v>
      </c>
      <c r="AK479" s="121" t="s">
        <v>73</v>
      </c>
      <c r="AL479" s="114">
        <v>0</v>
      </c>
      <c r="AM479" s="121" t="s">
        <v>73</v>
      </c>
      <c r="AN479" s="121" t="s">
        <v>73</v>
      </c>
      <c r="AO479" s="121" t="s">
        <v>73</v>
      </c>
      <c r="AP479" s="112">
        <f t="shared" si="37"/>
        <v>0</v>
      </c>
      <c r="AQ479" s="112">
        <f>+L479+AD479-AI479</f>
        <v>12846400</v>
      </c>
      <c r="AR479" s="114" t="s">
        <v>65</v>
      </c>
      <c r="AS479" s="118">
        <v>12846400</v>
      </c>
      <c r="AT479" s="114" t="s">
        <v>93</v>
      </c>
      <c r="AU479" s="118">
        <v>0</v>
      </c>
      <c r="AV479" s="122" t="s">
        <v>73</v>
      </c>
      <c r="AW479" s="285">
        <v>5902400</v>
      </c>
      <c r="AX479" s="200">
        <f t="shared" si="38"/>
        <v>6944000</v>
      </c>
      <c r="AY479" s="123">
        <f t="shared" si="39"/>
        <v>0.45945945945945948</v>
      </c>
      <c r="AZ479" s="124">
        <v>0.45945945945945948</v>
      </c>
      <c r="BA479" s="122" t="s">
        <v>73</v>
      </c>
      <c r="BB479" s="114" t="s">
        <v>94</v>
      </c>
      <c r="BC479" s="120" t="s">
        <v>2335</v>
      </c>
      <c r="BD479" s="110" t="s">
        <v>65</v>
      </c>
      <c r="BE479" s="110" t="s">
        <v>65</v>
      </c>
    </row>
    <row r="480" spans="2:57" x14ac:dyDescent="0.25">
      <c r="B480" s="110">
        <v>2025</v>
      </c>
      <c r="C480" s="110">
        <v>891780111</v>
      </c>
      <c r="D480" s="110" t="s">
        <v>63</v>
      </c>
      <c r="E480" s="114" t="s">
        <v>2334</v>
      </c>
      <c r="F480" s="114" t="s">
        <v>2333</v>
      </c>
      <c r="G480" s="114">
        <v>0</v>
      </c>
      <c r="H480" s="114" t="s">
        <v>71</v>
      </c>
      <c r="I480" s="110" t="s">
        <v>64</v>
      </c>
      <c r="J480" s="115" t="s">
        <v>81</v>
      </c>
      <c r="K480" s="120" t="s">
        <v>1750</v>
      </c>
      <c r="L480" s="118">
        <v>8700000</v>
      </c>
      <c r="M480" s="110" t="s">
        <v>66</v>
      </c>
      <c r="N480" s="120" t="s">
        <v>2332</v>
      </c>
      <c r="O480" s="120">
        <v>1221970331</v>
      </c>
      <c r="P480" s="114">
        <v>27</v>
      </c>
      <c r="Q480" s="121">
        <v>45670</v>
      </c>
      <c r="R480" s="120">
        <v>2494141000</v>
      </c>
      <c r="S480" s="121">
        <v>45701</v>
      </c>
      <c r="T480" s="118">
        <v>8700000</v>
      </c>
      <c r="U480" s="114" t="s">
        <v>65</v>
      </c>
      <c r="V480" s="118">
        <v>7633817</v>
      </c>
      <c r="W480" s="111" t="s">
        <v>1586</v>
      </c>
      <c r="X480" s="169">
        <v>45701</v>
      </c>
      <c r="Y480" s="169">
        <v>45701</v>
      </c>
      <c r="Z480" s="169" t="s">
        <v>73</v>
      </c>
      <c r="AA480" s="169">
        <v>45808</v>
      </c>
      <c r="AB480" s="112">
        <f t="shared" si="35"/>
        <v>107</v>
      </c>
      <c r="AC480" s="114">
        <v>0</v>
      </c>
      <c r="AD480" s="277">
        <v>0</v>
      </c>
      <c r="AE480" s="114">
        <v>0</v>
      </c>
      <c r="AF480" s="119" t="s">
        <v>73</v>
      </c>
      <c r="AG480" s="112">
        <f t="shared" si="36"/>
        <v>0</v>
      </c>
      <c r="AH480" s="114">
        <v>0</v>
      </c>
      <c r="AI480" s="118">
        <v>0</v>
      </c>
      <c r="AJ480" s="114" t="s">
        <v>73</v>
      </c>
      <c r="AK480" s="121" t="s">
        <v>73</v>
      </c>
      <c r="AL480" s="114">
        <v>0</v>
      </c>
      <c r="AM480" s="121" t="s">
        <v>73</v>
      </c>
      <c r="AN480" s="121" t="s">
        <v>73</v>
      </c>
      <c r="AO480" s="121" t="s">
        <v>73</v>
      </c>
      <c r="AP480" s="112">
        <f t="shared" si="37"/>
        <v>0</v>
      </c>
      <c r="AQ480" s="112">
        <f>+L480+AD480-AI480</f>
        <v>8700000</v>
      </c>
      <c r="AR480" s="114" t="s">
        <v>65</v>
      </c>
      <c r="AS480" s="118">
        <v>8700000</v>
      </c>
      <c r="AT480" s="114" t="s">
        <v>93</v>
      </c>
      <c r="AU480" s="118">
        <v>0</v>
      </c>
      <c r="AV480" s="122" t="s">
        <v>73</v>
      </c>
      <c r="AW480" s="285">
        <v>4200000</v>
      </c>
      <c r="AX480" s="200">
        <f t="shared" si="38"/>
        <v>4500000</v>
      </c>
      <c r="AY480" s="123">
        <f t="shared" si="39"/>
        <v>0.48275862068965519</v>
      </c>
      <c r="AZ480" s="124">
        <v>0.48275862068965519</v>
      </c>
      <c r="BA480" s="122" t="s">
        <v>73</v>
      </c>
      <c r="BB480" s="114" t="s">
        <v>94</v>
      </c>
      <c r="BC480" s="120" t="s">
        <v>2331</v>
      </c>
      <c r="BD480" s="110" t="s">
        <v>65</v>
      </c>
      <c r="BE480" s="110" t="s">
        <v>65</v>
      </c>
    </row>
    <row r="481" spans="2:57" x14ac:dyDescent="0.25">
      <c r="B481" s="110">
        <v>2025</v>
      </c>
      <c r="C481" s="110">
        <v>891780111</v>
      </c>
      <c r="D481" s="110" t="s">
        <v>63</v>
      </c>
      <c r="E481" s="114" t="s">
        <v>2330</v>
      </c>
      <c r="F481" s="114" t="s">
        <v>2329</v>
      </c>
      <c r="G481" s="114">
        <v>0</v>
      </c>
      <c r="H481" s="114" t="s">
        <v>71</v>
      </c>
      <c r="I481" s="110" t="s">
        <v>64</v>
      </c>
      <c r="J481" s="115" t="s">
        <v>81</v>
      </c>
      <c r="K481" s="120" t="s">
        <v>2328</v>
      </c>
      <c r="L481" s="118">
        <v>12624000</v>
      </c>
      <c r="M481" s="110" t="s">
        <v>66</v>
      </c>
      <c r="N481" s="120" t="s">
        <v>2327</v>
      </c>
      <c r="O481" s="120">
        <v>1083024033</v>
      </c>
      <c r="P481" s="114">
        <v>28</v>
      </c>
      <c r="Q481" s="121">
        <v>45670</v>
      </c>
      <c r="R481" s="120">
        <v>5573604000</v>
      </c>
      <c r="S481" s="121">
        <v>45701</v>
      </c>
      <c r="T481" s="118">
        <v>12624000</v>
      </c>
      <c r="U481" s="114" t="s">
        <v>65</v>
      </c>
      <c r="V481" s="118">
        <v>36557666</v>
      </c>
      <c r="W481" s="111" t="s">
        <v>1512</v>
      </c>
      <c r="X481" s="169">
        <v>45701</v>
      </c>
      <c r="Y481" s="169">
        <v>45701</v>
      </c>
      <c r="Z481" s="169" t="s">
        <v>73</v>
      </c>
      <c r="AA481" s="169">
        <v>45808</v>
      </c>
      <c r="AB481" s="112">
        <f t="shared" si="35"/>
        <v>107</v>
      </c>
      <c r="AC481" s="114">
        <v>0</v>
      </c>
      <c r="AD481" s="277">
        <v>0</v>
      </c>
      <c r="AE481" s="114">
        <v>0</v>
      </c>
      <c r="AF481" s="119" t="s">
        <v>73</v>
      </c>
      <c r="AG481" s="112">
        <f t="shared" si="36"/>
        <v>0</v>
      </c>
      <c r="AH481" s="114">
        <v>0</v>
      </c>
      <c r="AI481" s="118">
        <v>0</v>
      </c>
      <c r="AJ481" s="114" t="s">
        <v>73</v>
      </c>
      <c r="AK481" s="121" t="s">
        <v>73</v>
      </c>
      <c r="AL481" s="114">
        <v>0</v>
      </c>
      <c r="AM481" s="121" t="s">
        <v>73</v>
      </c>
      <c r="AN481" s="121" t="s">
        <v>73</v>
      </c>
      <c r="AO481" s="121" t="s">
        <v>73</v>
      </c>
      <c r="AP481" s="112">
        <f t="shared" si="37"/>
        <v>0</v>
      </c>
      <c r="AQ481" s="112">
        <f>+L481+AD481-AI481</f>
        <v>12624000</v>
      </c>
      <c r="AR481" s="114" t="s">
        <v>65</v>
      </c>
      <c r="AS481" s="118">
        <v>12624000</v>
      </c>
      <c r="AT481" s="114" t="s">
        <v>93</v>
      </c>
      <c r="AU481" s="118">
        <v>0</v>
      </c>
      <c r="AV481" s="122" t="s">
        <v>73</v>
      </c>
      <c r="AW481" s="285">
        <v>6312000</v>
      </c>
      <c r="AX481" s="200">
        <f t="shared" si="38"/>
        <v>6312000</v>
      </c>
      <c r="AY481" s="123">
        <f t="shared" si="39"/>
        <v>0.5</v>
      </c>
      <c r="AZ481" s="124">
        <v>0.5</v>
      </c>
      <c r="BA481" s="122" t="s">
        <v>73</v>
      </c>
      <c r="BB481" s="114" t="s">
        <v>94</v>
      </c>
      <c r="BC481" s="120" t="s">
        <v>2326</v>
      </c>
      <c r="BD481" s="110" t="s">
        <v>65</v>
      </c>
      <c r="BE481" s="110" t="s">
        <v>65</v>
      </c>
    </row>
    <row r="482" spans="2:57" x14ac:dyDescent="0.25">
      <c r="B482" s="110">
        <v>2025</v>
      </c>
      <c r="C482" s="110">
        <v>891780111</v>
      </c>
      <c r="D482" s="110" t="s">
        <v>63</v>
      </c>
      <c r="E482" s="114" t="s">
        <v>2325</v>
      </c>
      <c r="F482" s="114" t="s">
        <v>2324</v>
      </c>
      <c r="G482" s="114">
        <v>0</v>
      </c>
      <c r="H482" s="114" t="s">
        <v>71</v>
      </c>
      <c r="I482" s="110" t="s">
        <v>129</v>
      </c>
      <c r="J482" s="115" t="s">
        <v>81</v>
      </c>
      <c r="K482" s="120" t="s">
        <v>2323</v>
      </c>
      <c r="L482" s="118">
        <v>11040000</v>
      </c>
      <c r="M482" s="110" t="s">
        <v>66</v>
      </c>
      <c r="N482" s="120" t="s">
        <v>2322</v>
      </c>
      <c r="O482" s="120">
        <v>57296345</v>
      </c>
      <c r="P482" s="114">
        <v>323</v>
      </c>
      <c r="Q482" s="169">
        <v>45699</v>
      </c>
      <c r="R482" s="120">
        <v>22080000</v>
      </c>
      <c r="S482" s="121">
        <v>45701</v>
      </c>
      <c r="T482" s="118">
        <v>11040000</v>
      </c>
      <c r="U482" s="114" t="s">
        <v>65</v>
      </c>
      <c r="V482" s="118">
        <v>57461216</v>
      </c>
      <c r="W482" s="111" t="s">
        <v>2193</v>
      </c>
      <c r="X482" s="169">
        <v>45701</v>
      </c>
      <c r="Y482" s="169">
        <v>45701</v>
      </c>
      <c r="Z482" s="169" t="s">
        <v>73</v>
      </c>
      <c r="AA482" s="169">
        <v>45808</v>
      </c>
      <c r="AB482" s="112">
        <f t="shared" si="35"/>
        <v>107</v>
      </c>
      <c r="AC482" s="114">
        <v>0</v>
      </c>
      <c r="AD482" s="277">
        <v>0</v>
      </c>
      <c r="AE482" s="114">
        <v>0</v>
      </c>
      <c r="AF482" s="119" t="s">
        <v>73</v>
      </c>
      <c r="AG482" s="112">
        <f t="shared" si="36"/>
        <v>0</v>
      </c>
      <c r="AH482" s="114">
        <v>0</v>
      </c>
      <c r="AI482" s="118">
        <v>0</v>
      </c>
      <c r="AJ482" s="114" t="s">
        <v>73</v>
      </c>
      <c r="AK482" s="121" t="s">
        <v>73</v>
      </c>
      <c r="AL482" s="114">
        <v>0</v>
      </c>
      <c r="AM482" s="121" t="s">
        <v>73</v>
      </c>
      <c r="AN482" s="121" t="s">
        <v>73</v>
      </c>
      <c r="AO482" s="121" t="s">
        <v>73</v>
      </c>
      <c r="AP482" s="112">
        <f t="shared" si="37"/>
        <v>0</v>
      </c>
      <c r="AQ482" s="112">
        <f>+L482+AD482-AI482</f>
        <v>11040000</v>
      </c>
      <c r="AR482" s="114" t="s">
        <v>65</v>
      </c>
      <c r="AS482" s="118">
        <v>11040000</v>
      </c>
      <c r="AT482" s="114" t="s">
        <v>93</v>
      </c>
      <c r="AU482" s="118">
        <v>0</v>
      </c>
      <c r="AV482" s="122" t="s">
        <v>73</v>
      </c>
      <c r="AW482" s="285">
        <v>5520000</v>
      </c>
      <c r="AX482" s="200">
        <f t="shared" si="38"/>
        <v>5520000</v>
      </c>
      <c r="AY482" s="123">
        <f t="shared" si="39"/>
        <v>0.5</v>
      </c>
      <c r="AZ482" s="124">
        <v>0.5</v>
      </c>
      <c r="BA482" s="122" t="s">
        <v>73</v>
      </c>
      <c r="BB482" s="114" t="s">
        <v>94</v>
      </c>
      <c r="BC482" s="120" t="s">
        <v>2321</v>
      </c>
      <c r="BD482" s="110" t="s">
        <v>65</v>
      </c>
      <c r="BE482" s="110" t="s">
        <v>65</v>
      </c>
    </row>
    <row r="483" spans="2:57" x14ac:dyDescent="0.25">
      <c r="B483" s="110">
        <v>2025</v>
      </c>
      <c r="C483" s="110">
        <v>891780111</v>
      </c>
      <c r="D483" s="110" t="s">
        <v>63</v>
      </c>
      <c r="E483" s="114" t="s">
        <v>2320</v>
      </c>
      <c r="F483" s="114" t="s">
        <v>2319</v>
      </c>
      <c r="G483" s="114">
        <v>0</v>
      </c>
      <c r="H483" s="114" t="s">
        <v>71</v>
      </c>
      <c r="I483" s="110" t="s">
        <v>64</v>
      </c>
      <c r="J483" s="115" t="s">
        <v>81</v>
      </c>
      <c r="K483" s="120" t="s">
        <v>2318</v>
      </c>
      <c r="L483" s="118">
        <v>10600000</v>
      </c>
      <c r="M483" s="110" t="s">
        <v>66</v>
      </c>
      <c r="N483" s="120" t="s">
        <v>2317</v>
      </c>
      <c r="O483" s="120">
        <v>57107014</v>
      </c>
      <c r="P483" s="114">
        <v>27</v>
      </c>
      <c r="Q483" s="121">
        <v>45670</v>
      </c>
      <c r="R483" s="120">
        <v>2494141000</v>
      </c>
      <c r="S483" s="121">
        <v>45701</v>
      </c>
      <c r="T483" s="118">
        <v>10600000</v>
      </c>
      <c r="U483" s="114" t="s">
        <v>65</v>
      </c>
      <c r="V483" s="118">
        <v>36669284</v>
      </c>
      <c r="W483" s="111" t="s">
        <v>388</v>
      </c>
      <c r="X483" s="169">
        <v>45701</v>
      </c>
      <c r="Y483" s="169">
        <v>45701</v>
      </c>
      <c r="Z483" s="169" t="s">
        <v>73</v>
      </c>
      <c r="AA483" s="169">
        <v>45808</v>
      </c>
      <c r="AB483" s="112">
        <f t="shared" si="35"/>
        <v>107</v>
      </c>
      <c r="AC483" s="114">
        <v>0</v>
      </c>
      <c r="AD483" s="277">
        <v>0</v>
      </c>
      <c r="AE483" s="114">
        <v>0</v>
      </c>
      <c r="AF483" s="119" t="s">
        <v>73</v>
      </c>
      <c r="AG483" s="112">
        <f t="shared" si="36"/>
        <v>0</v>
      </c>
      <c r="AH483" s="114">
        <v>0</v>
      </c>
      <c r="AI483" s="118">
        <v>0</v>
      </c>
      <c r="AJ483" s="114" t="s">
        <v>73</v>
      </c>
      <c r="AK483" s="121" t="s">
        <v>73</v>
      </c>
      <c r="AL483" s="114">
        <v>0</v>
      </c>
      <c r="AM483" s="121" t="s">
        <v>73</v>
      </c>
      <c r="AN483" s="121" t="s">
        <v>73</v>
      </c>
      <c r="AO483" s="121" t="s">
        <v>73</v>
      </c>
      <c r="AP483" s="112">
        <f t="shared" si="37"/>
        <v>0</v>
      </c>
      <c r="AQ483" s="112">
        <f>+L483+AD483-AI483</f>
        <v>10600000</v>
      </c>
      <c r="AR483" s="114" t="s">
        <v>65</v>
      </c>
      <c r="AS483" s="118">
        <v>10600000</v>
      </c>
      <c r="AT483" s="114" t="s">
        <v>93</v>
      </c>
      <c r="AU483" s="118">
        <v>0</v>
      </c>
      <c r="AV483" s="122" t="s">
        <v>73</v>
      </c>
      <c r="AW483" s="285">
        <v>5300000</v>
      </c>
      <c r="AX483" s="200">
        <f t="shared" si="38"/>
        <v>5300000</v>
      </c>
      <c r="AY483" s="123">
        <f t="shared" si="39"/>
        <v>0.5</v>
      </c>
      <c r="AZ483" s="124">
        <v>0.5</v>
      </c>
      <c r="BA483" s="122" t="s">
        <v>73</v>
      </c>
      <c r="BB483" s="114" t="s">
        <v>94</v>
      </c>
      <c r="BC483" s="120" t="s">
        <v>2316</v>
      </c>
      <c r="BD483" s="110" t="s">
        <v>65</v>
      </c>
      <c r="BE483" s="110" t="s">
        <v>65</v>
      </c>
    </row>
    <row r="484" spans="2:57" x14ac:dyDescent="0.25">
      <c r="B484" s="110">
        <v>2025</v>
      </c>
      <c r="C484" s="110">
        <v>891780111</v>
      </c>
      <c r="D484" s="110" t="s">
        <v>63</v>
      </c>
      <c r="E484" s="114" t="s">
        <v>2315</v>
      </c>
      <c r="F484" s="114" t="s">
        <v>2314</v>
      </c>
      <c r="G484" s="114">
        <v>0</v>
      </c>
      <c r="H484" s="114" t="s">
        <v>71</v>
      </c>
      <c r="I484" s="110" t="s">
        <v>64</v>
      </c>
      <c r="J484" s="115" t="s">
        <v>81</v>
      </c>
      <c r="K484" s="120" t="s">
        <v>1798</v>
      </c>
      <c r="L484" s="118">
        <v>9000000</v>
      </c>
      <c r="M484" s="110" t="s">
        <v>66</v>
      </c>
      <c r="N484" s="120" t="s">
        <v>2313</v>
      </c>
      <c r="O484" s="120">
        <v>36549178</v>
      </c>
      <c r="P484" s="114">
        <v>27</v>
      </c>
      <c r="Q484" s="121">
        <v>45670</v>
      </c>
      <c r="R484" s="120">
        <v>2494141000</v>
      </c>
      <c r="S484" s="121">
        <v>45701</v>
      </c>
      <c r="T484" s="118">
        <v>9000000</v>
      </c>
      <c r="U484" s="114" t="s">
        <v>65</v>
      </c>
      <c r="V484" s="118">
        <v>57444673</v>
      </c>
      <c r="W484" s="111" t="s">
        <v>1592</v>
      </c>
      <c r="X484" s="169">
        <v>45701</v>
      </c>
      <c r="Y484" s="169">
        <v>45701</v>
      </c>
      <c r="Z484" s="169" t="s">
        <v>73</v>
      </c>
      <c r="AA484" s="169">
        <v>45808</v>
      </c>
      <c r="AB484" s="112">
        <f t="shared" si="35"/>
        <v>107</v>
      </c>
      <c r="AC484" s="114">
        <v>0</v>
      </c>
      <c r="AD484" s="277">
        <v>0</v>
      </c>
      <c r="AE484" s="114">
        <v>0</v>
      </c>
      <c r="AF484" s="119" t="s">
        <v>73</v>
      </c>
      <c r="AG484" s="112">
        <f t="shared" si="36"/>
        <v>0</v>
      </c>
      <c r="AH484" s="114">
        <v>0</v>
      </c>
      <c r="AI484" s="118">
        <v>0</v>
      </c>
      <c r="AJ484" s="114" t="s">
        <v>73</v>
      </c>
      <c r="AK484" s="121" t="s">
        <v>73</v>
      </c>
      <c r="AL484" s="114">
        <v>0</v>
      </c>
      <c r="AM484" s="121" t="s">
        <v>73</v>
      </c>
      <c r="AN484" s="121" t="s">
        <v>73</v>
      </c>
      <c r="AO484" s="121" t="s">
        <v>73</v>
      </c>
      <c r="AP484" s="112">
        <f t="shared" si="37"/>
        <v>0</v>
      </c>
      <c r="AQ484" s="112">
        <f>+L484+AD484-AI484</f>
        <v>9000000</v>
      </c>
      <c r="AR484" s="114" t="s">
        <v>65</v>
      </c>
      <c r="AS484" s="118">
        <v>9000000</v>
      </c>
      <c r="AT484" s="114" t="s">
        <v>93</v>
      </c>
      <c r="AU484" s="118">
        <v>0</v>
      </c>
      <c r="AV484" s="122" t="s">
        <v>73</v>
      </c>
      <c r="AW484" s="285">
        <v>4500000</v>
      </c>
      <c r="AX484" s="200">
        <f t="shared" si="38"/>
        <v>4500000</v>
      </c>
      <c r="AY484" s="123">
        <f t="shared" si="39"/>
        <v>0.5</v>
      </c>
      <c r="AZ484" s="124">
        <v>0.5</v>
      </c>
      <c r="BA484" s="122" t="s">
        <v>73</v>
      </c>
      <c r="BB484" s="114" t="s">
        <v>94</v>
      </c>
      <c r="BC484" s="120" t="s">
        <v>2312</v>
      </c>
      <c r="BD484" s="110" t="s">
        <v>65</v>
      </c>
      <c r="BE484" s="110" t="s">
        <v>65</v>
      </c>
    </row>
    <row r="485" spans="2:57" x14ac:dyDescent="0.25">
      <c r="B485" s="110">
        <v>2025</v>
      </c>
      <c r="C485" s="110">
        <v>891780111</v>
      </c>
      <c r="D485" s="110" t="s">
        <v>63</v>
      </c>
      <c r="E485" s="114" t="s">
        <v>2311</v>
      </c>
      <c r="F485" s="114" t="s">
        <v>2310</v>
      </c>
      <c r="G485" s="114">
        <v>0</v>
      </c>
      <c r="H485" s="114" t="s">
        <v>71</v>
      </c>
      <c r="I485" s="110" t="s">
        <v>64</v>
      </c>
      <c r="J485" s="115" t="s">
        <v>81</v>
      </c>
      <c r="K485" s="120" t="s">
        <v>1798</v>
      </c>
      <c r="L485" s="118">
        <v>9000000</v>
      </c>
      <c r="M485" s="110" t="s">
        <v>66</v>
      </c>
      <c r="N485" s="120" t="s">
        <v>2309</v>
      </c>
      <c r="O485" s="120">
        <v>57435172</v>
      </c>
      <c r="P485" s="114">
        <v>27</v>
      </c>
      <c r="Q485" s="121">
        <v>45670</v>
      </c>
      <c r="R485" s="120">
        <v>2494141000</v>
      </c>
      <c r="S485" s="121">
        <v>45701</v>
      </c>
      <c r="T485" s="118">
        <v>9000000</v>
      </c>
      <c r="U485" s="114" t="s">
        <v>65</v>
      </c>
      <c r="V485" s="118">
        <v>57444673</v>
      </c>
      <c r="W485" s="111" t="s">
        <v>1592</v>
      </c>
      <c r="X485" s="169">
        <v>45701</v>
      </c>
      <c r="Y485" s="169">
        <v>45701</v>
      </c>
      <c r="Z485" s="169" t="s">
        <v>73</v>
      </c>
      <c r="AA485" s="169">
        <v>45808</v>
      </c>
      <c r="AB485" s="112">
        <f t="shared" si="35"/>
        <v>107</v>
      </c>
      <c r="AC485" s="114">
        <v>0</v>
      </c>
      <c r="AD485" s="277">
        <v>0</v>
      </c>
      <c r="AE485" s="114">
        <v>0</v>
      </c>
      <c r="AF485" s="119" t="s">
        <v>73</v>
      </c>
      <c r="AG485" s="112">
        <f t="shared" si="36"/>
        <v>0</v>
      </c>
      <c r="AH485" s="114">
        <v>0</v>
      </c>
      <c r="AI485" s="118">
        <v>0</v>
      </c>
      <c r="AJ485" s="114" t="s">
        <v>73</v>
      </c>
      <c r="AK485" s="121" t="s">
        <v>73</v>
      </c>
      <c r="AL485" s="114">
        <v>0</v>
      </c>
      <c r="AM485" s="121" t="s">
        <v>73</v>
      </c>
      <c r="AN485" s="121" t="s">
        <v>73</v>
      </c>
      <c r="AO485" s="121" t="s">
        <v>73</v>
      </c>
      <c r="AP485" s="112">
        <f t="shared" si="37"/>
        <v>0</v>
      </c>
      <c r="AQ485" s="112">
        <f>+L485+AD485-AI485</f>
        <v>9000000</v>
      </c>
      <c r="AR485" s="114" t="s">
        <v>65</v>
      </c>
      <c r="AS485" s="118">
        <v>9000000</v>
      </c>
      <c r="AT485" s="114" t="s">
        <v>93</v>
      </c>
      <c r="AU485" s="118">
        <v>0</v>
      </c>
      <c r="AV485" s="122" t="s">
        <v>73</v>
      </c>
      <c r="AW485" s="285">
        <v>4500000</v>
      </c>
      <c r="AX485" s="200">
        <f t="shared" si="38"/>
        <v>4500000</v>
      </c>
      <c r="AY485" s="123">
        <f t="shared" si="39"/>
        <v>0.5</v>
      </c>
      <c r="AZ485" s="124">
        <v>0.5</v>
      </c>
      <c r="BA485" s="122" t="s">
        <v>73</v>
      </c>
      <c r="BB485" s="114" t="s">
        <v>94</v>
      </c>
      <c r="BC485" s="120" t="s">
        <v>2308</v>
      </c>
      <c r="BD485" s="110" t="s">
        <v>65</v>
      </c>
      <c r="BE485" s="110" t="s">
        <v>65</v>
      </c>
    </row>
    <row r="486" spans="2:57" x14ac:dyDescent="0.25">
      <c r="B486" s="110">
        <v>2025</v>
      </c>
      <c r="C486" s="110">
        <v>891780111</v>
      </c>
      <c r="D486" s="110" t="s">
        <v>63</v>
      </c>
      <c r="E486" s="114" t="s">
        <v>2307</v>
      </c>
      <c r="F486" s="114" t="s">
        <v>2306</v>
      </c>
      <c r="G486" s="114">
        <v>0</v>
      </c>
      <c r="H486" s="114" t="s">
        <v>71</v>
      </c>
      <c r="I486" s="110" t="s">
        <v>64</v>
      </c>
      <c r="J486" s="115" t="s">
        <v>81</v>
      </c>
      <c r="K486" s="120" t="s">
        <v>2305</v>
      </c>
      <c r="L486" s="118">
        <v>12624000</v>
      </c>
      <c r="M486" s="110" t="s">
        <v>66</v>
      </c>
      <c r="N486" s="120" t="s">
        <v>2304</v>
      </c>
      <c r="O486" s="120">
        <v>1082915107</v>
      </c>
      <c r="P486" s="114">
        <v>28</v>
      </c>
      <c r="Q486" s="121">
        <v>45670</v>
      </c>
      <c r="R486" s="120">
        <v>5573604000</v>
      </c>
      <c r="S486" s="121">
        <v>45701</v>
      </c>
      <c r="T486" s="118">
        <v>12624000</v>
      </c>
      <c r="U486" s="114" t="s">
        <v>65</v>
      </c>
      <c r="V486" s="118">
        <v>30766322</v>
      </c>
      <c r="W486" s="111" t="s">
        <v>2063</v>
      </c>
      <c r="X486" s="169">
        <v>45701</v>
      </c>
      <c r="Y486" s="169">
        <v>45701</v>
      </c>
      <c r="Z486" s="169" t="s">
        <v>73</v>
      </c>
      <c r="AA486" s="169">
        <v>45808</v>
      </c>
      <c r="AB486" s="112">
        <f t="shared" si="35"/>
        <v>107</v>
      </c>
      <c r="AC486" s="114">
        <v>0</v>
      </c>
      <c r="AD486" s="277">
        <v>0</v>
      </c>
      <c r="AE486" s="114">
        <v>0</v>
      </c>
      <c r="AF486" s="119" t="s">
        <v>73</v>
      </c>
      <c r="AG486" s="112">
        <f t="shared" si="36"/>
        <v>0</v>
      </c>
      <c r="AH486" s="114">
        <v>0</v>
      </c>
      <c r="AI486" s="118">
        <v>0</v>
      </c>
      <c r="AJ486" s="114" t="s">
        <v>73</v>
      </c>
      <c r="AK486" s="121" t="s">
        <v>73</v>
      </c>
      <c r="AL486" s="114">
        <v>0</v>
      </c>
      <c r="AM486" s="121" t="s">
        <v>73</v>
      </c>
      <c r="AN486" s="121" t="s">
        <v>73</v>
      </c>
      <c r="AO486" s="121" t="s">
        <v>73</v>
      </c>
      <c r="AP486" s="112">
        <f t="shared" si="37"/>
        <v>0</v>
      </c>
      <c r="AQ486" s="112">
        <f>+L486+AD486-AI486</f>
        <v>12624000</v>
      </c>
      <c r="AR486" s="114" t="s">
        <v>65</v>
      </c>
      <c r="AS486" s="118">
        <v>12624000</v>
      </c>
      <c r="AT486" s="114" t="s">
        <v>93</v>
      </c>
      <c r="AU486" s="118">
        <v>0</v>
      </c>
      <c r="AV486" s="122" t="s">
        <v>73</v>
      </c>
      <c r="AW486" s="285">
        <v>6312000</v>
      </c>
      <c r="AX486" s="200">
        <f t="shared" si="38"/>
        <v>6312000</v>
      </c>
      <c r="AY486" s="123">
        <f t="shared" si="39"/>
        <v>0.5</v>
      </c>
      <c r="AZ486" s="124">
        <v>0.5</v>
      </c>
      <c r="BA486" s="122" t="s">
        <v>73</v>
      </c>
      <c r="BB486" s="114" t="s">
        <v>94</v>
      </c>
      <c r="BC486" s="120" t="s">
        <v>2303</v>
      </c>
      <c r="BD486" s="110" t="s">
        <v>65</v>
      </c>
      <c r="BE486" s="110" t="s">
        <v>65</v>
      </c>
    </row>
    <row r="487" spans="2:57" x14ac:dyDescent="0.25">
      <c r="B487" s="110">
        <v>2025</v>
      </c>
      <c r="C487" s="110">
        <v>891780111</v>
      </c>
      <c r="D487" s="110" t="s">
        <v>63</v>
      </c>
      <c r="E487" s="114" t="s">
        <v>2302</v>
      </c>
      <c r="F487" s="114" t="s">
        <v>2301</v>
      </c>
      <c r="G487" s="114">
        <v>0</v>
      </c>
      <c r="H487" s="114" t="s">
        <v>71</v>
      </c>
      <c r="I487" s="110" t="s">
        <v>64</v>
      </c>
      <c r="J487" s="115" t="s">
        <v>81</v>
      </c>
      <c r="K487" s="120" t="s">
        <v>2300</v>
      </c>
      <c r="L487" s="118">
        <v>12624000</v>
      </c>
      <c r="M487" s="110" t="s">
        <v>66</v>
      </c>
      <c r="N487" s="120" t="s">
        <v>2299</v>
      </c>
      <c r="O487" s="120">
        <v>1103122639</v>
      </c>
      <c r="P487" s="114">
        <v>28</v>
      </c>
      <c r="Q487" s="121">
        <v>45670</v>
      </c>
      <c r="R487" s="120">
        <v>5573604000</v>
      </c>
      <c r="S487" s="121">
        <v>45701</v>
      </c>
      <c r="T487" s="118">
        <v>12624000</v>
      </c>
      <c r="U487" s="114" t="s">
        <v>65</v>
      </c>
      <c r="V487" s="118">
        <v>36557666</v>
      </c>
      <c r="W487" s="111" t="s">
        <v>1512</v>
      </c>
      <c r="X487" s="169">
        <v>45701</v>
      </c>
      <c r="Y487" s="169">
        <v>45701</v>
      </c>
      <c r="Z487" s="169" t="s">
        <v>73</v>
      </c>
      <c r="AA487" s="169">
        <v>45808</v>
      </c>
      <c r="AB487" s="112">
        <f t="shared" si="35"/>
        <v>107</v>
      </c>
      <c r="AC487" s="114">
        <v>0</v>
      </c>
      <c r="AD487" s="277">
        <v>0</v>
      </c>
      <c r="AE487" s="114">
        <v>0</v>
      </c>
      <c r="AF487" s="119" t="s">
        <v>73</v>
      </c>
      <c r="AG487" s="112">
        <f t="shared" si="36"/>
        <v>0</v>
      </c>
      <c r="AH487" s="114">
        <v>0</v>
      </c>
      <c r="AI487" s="118">
        <v>0</v>
      </c>
      <c r="AJ487" s="114" t="s">
        <v>73</v>
      </c>
      <c r="AK487" s="121" t="s">
        <v>73</v>
      </c>
      <c r="AL487" s="114">
        <v>0</v>
      </c>
      <c r="AM487" s="121" t="s">
        <v>73</v>
      </c>
      <c r="AN487" s="121" t="s">
        <v>73</v>
      </c>
      <c r="AO487" s="121" t="s">
        <v>73</v>
      </c>
      <c r="AP487" s="112">
        <f t="shared" si="37"/>
        <v>0</v>
      </c>
      <c r="AQ487" s="112">
        <f>+L487+AD487-AI487</f>
        <v>12624000</v>
      </c>
      <c r="AR487" s="114" t="s">
        <v>65</v>
      </c>
      <c r="AS487" s="118">
        <v>12624000</v>
      </c>
      <c r="AT487" s="114" t="s">
        <v>93</v>
      </c>
      <c r="AU487" s="118">
        <v>0</v>
      </c>
      <c r="AV487" s="122" t="s">
        <v>73</v>
      </c>
      <c r="AW487" s="285">
        <v>6312000</v>
      </c>
      <c r="AX487" s="200">
        <f t="shared" si="38"/>
        <v>6312000</v>
      </c>
      <c r="AY487" s="123">
        <f t="shared" si="39"/>
        <v>0.5</v>
      </c>
      <c r="AZ487" s="124">
        <v>0.5</v>
      </c>
      <c r="BA487" s="122" t="s">
        <v>73</v>
      </c>
      <c r="BB487" s="114" t="s">
        <v>94</v>
      </c>
      <c r="BC487" s="120" t="s">
        <v>2298</v>
      </c>
      <c r="BD487" s="110" t="s">
        <v>65</v>
      </c>
      <c r="BE487" s="110" t="s">
        <v>65</v>
      </c>
    </row>
    <row r="488" spans="2:57" x14ac:dyDescent="0.25">
      <c r="B488" s="110">
        <v>2025</v>
      </c>
      <c r="C488" s="110">
        <v>891780111</v>
      </c>
      <c r="D488" s="110" t="s">
        <v>63</v>
      </c>
      <c r="E488" s="114" t="s">
        <v>2297</v>
      </c>
      <c r="F488" s="114" t="s">
        <v>2296</v>
      </c>
      <c r="G488" s="114">
        <v>0</v>
      </c>
      <c r="H488" s="114" t="s">
        <v>71</v>
      </c>
      <c r="I488" s="110" t="s">
        <v>64</v>
      </c>
      <c r="J488" s="115" t="s">
        <v>81</v>
      </c>
      <c r="K488" s="120" t="s">
        <v>2295</v>
      </c>
      <c r="L488" s="118">
        <v>11400000</v>
      </c>
      <c r="M488" s="110" t="s">
        <v>66</v>
      </c>
      <c r="N488" s="120" t="s">
        <v>2294</v>
      </c>
      <c r="O488" s="120">
        <v>1128149649</v>
      </c>
      <c r="P488" s="114">
        <v>28</v>
      </c>
      <c r="Q488" s="121">
        <v>45670</v>
      </c>
      <c r="R488" s="120">
        <v>5573604000</v>
      </c>
      <c r="S488" s="121">
        <v>45701</v>
      </c>
      <c r="T488" s="118">
        <v>11400000</v>
      </c>
      <c r="U488" s="114" t="s">
        <v>65</v>
      </c>
      <c r="V488" s="118">
        <v>57441846</v>
      </c>
      <c r="W488" s="111" t="s">
        <v>1466</v>
      </c>
      <c r="X488" s="169">
        <v>45701</v>
      </c>
      <c r="Y488" s="169">
        <v>45701</v>
      </c>
      <c r="Z488" s="169" t="s">
        <v>73</v>
      </c>
      <c r="AA488" s="169">
        <v>45808</v>
      </c>
      <c r="AB488" s="112">
        <f t="shared" si="35"/>
        <v>107</v>
      </c>
      <c r="AC488" s="114">
        <v>0</v>
      </c>
      <c r="AD488" s="277">
        <v>0</v>
      </c>
      <c r="AE488" s="114">
        <v>0</v>
      </c>
      <c r="AF488" s="119" t="s">
        <v>73</v>
      </c>
      <c r="AG488" s="112">
        <f t="shared" si="36"/>
        <v>0</v>
      </c>
      <c r="AH488" s="114">
        <v>0</v>
      </c>
      <c r="AI488" s="118">
        <v>0</v>
      </c>
      <c r="AJ488" s="114" t="s">
        <v>73</v>
      </c>
      <c r="AK488" s="121" t="s">
        <v>73</v>
      </c>
      <c r="AL488" s="114">
        <v>0</v>
      </c>
      <c r="AM488" s="121" t="s">
        <v>73</v>
      </c>
      <c r="AN488" s="121" t="s">
        <v>73</v>
      </c>
      <c r="AO488" s="121" t="s">
        <v>73</v>
      </c>
      <c r="AP488" s="112">
        <f t="shared" si="37"/>
        <v>0</v>
      </c>
      <c r="AQ488" s="112">
        <f>+L488+AD488-AI488</f>
        <v>11400000</v>
      </c>
      <c r="AR488" s="114" t="s">
        <v>65</v>
      </c>
      <c r="AS488" s="118">
        <v>11400000</v>
      </c>
      <c r="AT488" s="114" t="s">
        <v>93</v>
      </c>
      <c r="AU488" s="118">
        <v>0</v>
      </c>
      <c r="AV488" s="122" t="s">
        <v>73</v>
      </c>
      <c r="AW488" s="285">
        <v>5700000</v>
      </c>
      <c r="AX488" s="200">
        <f t="shared" si="38"/>
        <v>5700000</v>
      </c>
      <c r="AY488" s="123">
        <f t="shared" si="39"/>
        <v>0.5</v>
      </c>
      <c r="AZ488" s="124">
        <v>0.5</v>
      </c>
      <c r="BA488" s="122" t="s">
        <v>73</v>
      </c>
      <c r="BB488" s="114" t="s">
        <v>94</v>
      </c>
      <c r="BC488" s="120" t="s">
        <v>2293</v>
      </c>
      <c r="BD488" s="110" t="s">
        <v>65</v>
      </c>
      <c r="BE488" s="110" t="s">
        <v>65</v>
      </c>
    </row>
    <row r="489" spans="2:57" x14ac:dyDescent="0.25">
      <c r="B489" s="110">
        <v>2025</v>
      </c>
      <c r="C489" s="110">
        <v>891780111</v>
      </c>
      <c r="D489" s="110" t="s">
        <v>63</v>
      </c>
      <c r="E489" s="114" t="s">
        <v>2292</v>
      </c>
      <c r="F489" s="114" t="s">
        <v>2291</v>
      </c>
      <c r="G489" s="114">
        <v>0</v>
      </c>
      <c r="H489" s="114" t="s">
        <v>71</v>
      </c>
      <c r="I489" s="110" t="s">
        <v>64</v>
      </c>
      <c r="J489" s="115" t="s">
        <v>81</v>
      </c>
      <c r="K489" s="120" t="s">
        <v>2290</v>
      </c>
      <c r="L489" s="118">
        <v>13888000</v>
      </c>
      <c r="M489" s="110" t="s">
        <v>66</v>
      </c>
      <c r="N489" s="120" t="s">
        <v>2289</v>
      </c>
      <c r="O489" s="120">
        <v>7601915</v>
      </c>
      <c r="P489" s="114">
        <v>28</v>
      </c>
      <c r="Q489" s="121">
        <v>45670</v>
      </c>
      <c r="R489" s="120">
        <v>5573604000</v>
      </c>
      <c r="S489" s="121">
        <v>45701</v>
      </c>
      <c r="T489" s="118">
        <v>13888000</v>
      </c>
      <c r="U489" s="114" t="s">
        <v>65</v>
      </c>
      <c r="V489" s="118">
        <v>39058006</v>
      </c>
      <c r="W489" s="111" t="s">
        <v>1604</v>
      </c>
      <c r="X489" s="169">
        <v>45701</v>
      </c>
      <c r="Y489" s="169">
        <v>45701</v>
      </c>
      <c r="Z489" s="169" t="s">
        <v>73</v>
      </c>
      <c r="AA489" s="169">
        <v>45808</v>
      </c>
      <c r="AB489" s="112">
        <f t="shared" si="35"/>
        <v>107</v>
      </c>
      <c r="AC489" s="114">
        <v>0</v>
      </c>
      <c r="AD489" s="277">
        <v>0</v>
      </c>
      <c r="AE489" s="114">
        <v>0</v>
      </c>
      <c r="AF489" s="119" t="s">
        <v>73</v>
      </c>
      <c r="AG489" s="112">
        <f t="shared" si="36"/>
        <v>0</v>
      </c>
      <c r="AH489" s="114">
        <v>0</v>
      </c>
      <c r="AI489" s="118">
        <v>0</v>
      </c>
      <c r="AJ489" s="114" t="s">
        <v>73</v>
      </c>
      <c r="AK489" s="121" t="s">
        <v>73</v>
      </c>
      <c r="AL489" s="114">
        <v>0</v>
      </c>
      <c r="AM489" s="121" t="s">
        <v>73</v>
      </c>
      <c r="AN489" s="121" t="s">
        <v>73</v>
      </c>
      <c r="AO489" s="121" t="s">
        <v>73</v>
      </c>
      <c r="AP489" s="112">
        <f t="shared" si="37"/>
        <v>0</v>
      </c>
      <c r="AQ489" s="112">
        <f>+L489+AD489-AI489</f>
        <v>13888000</v>
      </c>
      <c r="AR489" s="114" t="s">
        <v>65</v>
      </c>
      <c r="AS489" s="118">
        <v>13888000</v>
      </c>
      <c r="AT489" s="114" t="s">
        <v>93</v>
      </c>
      <c r="AU489" s="118">
        <v>0</v>
      </c>
      <c r="AV489" s="122" t="s">
        <v>73</v>
      </c>
      <c r="AW489" s="285">
        <v>6944000</v>
      </c>
      <c r="AX489" s="200">
        <f t="shared" si="38"/>
        <v>6944000</v>
      </c>
      <c r="AY489" s="123">
        <f t="shared" si="39"/>
        <v>0.5</v>
      </c>
      <c r="AZ489" s="124">
        <v>0.5</v>
      </c>
      <c r="BA489" s="122" t="s">
        <v>73</v>
      </c>
      <c r="BB489" s="114" t="s">
        <v>94</v>
      </c>
      <c r="BC489" s="120" t="s">
        <v>2288</v>
      </c>
      <c r="BD489" s="110" t="s">
        <v>65</v>
      </c>
      <c r="BE489" s="110" t="s">
        <v>65</v>
      </c>
    </row>
    <row r="490" spans="2:57" x14ac:dyDescent="0.25">
      <c r="B490" s="110">
        <v>2025</v>
      </c>
      <c r="C490" s="110">
        <v>891780111</v>
      </c>
      <c r="D490" s="110" t="s">
        <v>63</v>
      </c>
      <c r="E490" s="114" t="s">
        <v>2287</v>
      </c>
      <c r="F490" s="114" t="s">
        <v>2286</v>
      </c>
      <c r="G490" s="114">
        <v>0</v>
      </c>
      <c r="H490" s="114" t="s">
        <v>71</v>
      </c>
      <c r="I490" s="110" t="s">
        <v>64</v>
      </c>
      <c r="J490" s="115" t="s">
        <v>81</v>
      </c>
      <c r="K490" s="120" t="s">
        <v>2285</v>
      </c>
      <c r="L490" s="118">
        <v>9000000</v>
      </c>
      <c r="M490" s="110" t="s">
        <v>66</v>
      </c>
      <c r="N490" s="120" t="s">
        <v>2284</v>
      </c>
      <c r="O490" s="120">
        <v>1093738292</v>
      </c>
      <c r="P490" s="114">
        <v>27</v>
      </c>
      <c r="Q490" s="121">
        <v>45670</v>
      </c>
      <c r="R490" s="120">
        <v>2494141000</v>
      </c>
      <c r="S490" s="121">
        <v>45701</v>
      </c>
      <c r="T490" s="118">
        <v>9000000</v>
      </c>
      <c r="U490" s="114" t="s">
        <v>65</v>
      </c>
      <c r="V490" s="118">
        <v>85459497</v>
      </c>
      <c r="W490" s="111" t="s">
        <v>1212</v>
      </c>
      <c r="X490" s="169">
        <v>45701</v>
      </c>
      <c r="Y490" s="169">
        <v>45701</v>
      </c>
      <c r="Z490" s="169" t="s">
        <v>73</v>
      </c>
      <c r="AA490" s="169">
        <v>45808</v>
      </c>
      <c r="AB490" s="112">
        <f t="shared" si="35"/>
        <v>107</v>
      </c>
      <c r="AC490" s="114">
        <v>0</v>
      </c>
      <c r="AD490" s="277">
        <v>0</v>
      </c>
      <c r="AE490" s="114">
        <v>0</v>
      </c>
      <c r="AF490" s="119" t="s">
        <v>73</v>
      </c>
      <c r="AG490" s="112">
        <f t="shared" si="36"/>
        <v>0</v>
      </c>
      <c r="AH490" s="114">
        <v>0</v>
      </c>
      <c r="AI490" s="118">
        <v>0</v>
      </c>
      <c r="AJ490" s="114" t="s">
        <v>73</v>
      </c>
      <c r="AK490" s="121" t="s">
        <v>73</v>
      </c>
      <c r="AL490" s="114">
        <v>0</v>
      </c>
      <c r="AM490" s="121" t="s">
        <v>73</v>
      </c>
      <c r="AN490" s="121" t="s">
        <v>73</v>
      </c>
      <c r="AO490" s="121" t="s">
        <v>73</v>
      </c>
      <c r="AP490" s="112">
        <f t="shared" si="37"/>
        <v>0</v>
      </c>
      <c r="AQ490" s="112">
        <f>+L490+AD490-AI490</f>
        <v>9000000</v>
      </c>
      <c r="AR490" s="114" t="s">
        <v>65</v>
      </c>
      <c r="AS490" s="118">
        <v>9000000</v>
      </c>
      <c r="AT490" s="114" t="s">
        <v>93</v>
      </c>
      <c r="AU490" s="118">
        <v>0</v>
      </c>
      <c r="AV490" s="122" t="s">
        <v>73</v>
      </c>
      <c r="AW490" s="285">
        <v>4500000</v>
      </c>
      <c r="AX490" s="200">
        <f t="shared" si="38"/>
        <v>4500000</v>
      </c>
      <c r="AY490" s="123">
        <f t="shared" si="39"/>
        <v>0.5</v>
      </c>
      <c r="AZ490" s="124">
        <v>0.5</v>
      </c>
      <c r="BA490" s="122" t="s">
        <v>73</v>
      </c>
      <c r="BB490" s="114" t="s">
        <v>94</v>
      </c>
      <c r="BC490" s="120" t="s">
        <v>2283</v>
      </c>
      <c r="BD490" s="110" t="s">
        <v>65</v>
      </c>
      <c r="BE490" s="110" t="s">
        <v>65</v>
      </c>
    </row>
    <row r="491" spans="2:57" x14ac:dyDescent="0.25">
      <c r="B491" s="110">
        <v>2025</v>
      </c>
      <c r="C491" s="110">
        <v>891780111</v>
      </c>
      <c r="D491" s="110" t="s">
        <v>63</v>
      </c>
      <c r="E491" s="114" t="s">
        <v>2282</v>
      </c>
      <c r="F491" s="114" t="s">
        <v>2281</v>
      </c>
      <c r="G491" s="114">
        <v>0</v>
      </c>
      <c r="H491" s="114" t="s">
        <v>71</v>
      </c>
      <c r="I491" s="110" t="s">
        <v>64</v>
      </c>
      <c r="J491" s="115" t="s">
        <v>81</v>
      </c>
      <c r="K491" s="120" t="s">
        <v>2280</v>
      </c>
      <c r="L491" s="118">
        <v>9000000</v>
      </c>
      <c r="M491" s="110" t="s">
        <v>66</v>
      </c>
      <c r="N491" s="120" t="s">
        <v>1529</v>
      </c>
      <c r="O491" s="120">
        <v>1083039448</v>
      </c>
      <c r="P491" s="114">
        <v>27</v>
      </c>
      <c r="Q491" s="121">
        <v>45670</v>
      </c>
      <c r="R491" s="120">
        <v>2494141000</v>
      </c>
      <c r="S491" s="121">
        <v>45701</v>
      </c>
      <c r="T491" s="118">
        <v>9000000</v>
      </c>
      <c r="U491" s="114" t="s">
        <v>65</v>
      </c>
      <c r="V491" s="118">
        <v>85467461</v>
      </c>
      <c r="W491" s="111" t="s">
        <v>1478</v>
      </c>
      <c r="X491" s="169">
        <v>45701</v>
      </c>
      <c r="Y491" s="169">
        <v>45701</v>
      </c>
      <c r="Z491" s="169" t="s">
        <v>73</v>
      </c>
      <c r="AA491" s="169">
        <v>45808</v>
      </c>
      <c r="AB491" s="112">
        <f t="shared" si="35"/>
        <v>107</v>
      </c>
      <c r="AC491" s="114">
        <v>0</v>
      </c>
      <c r="AD491" s="277">
        <v>0</v>
      </c>
      <c r="AE491" s="114">
        <v>0</v>
      </c>
      <c r="AF491" s="119" t="s">
        <v>73</v>
      </c>
      <c r="AG491" s="112">
        <f t="shared" si="36"/>
        <v>0</v>
      </c>
      <c r="AH491" s="114">
        <v>1</v>
      </c>
      <c r="AI491" s="118">
        <v>5250000</v>
      </c>
      <c r="AJ491" s="169">
        <v>45736</v>
      </c>
      <c r="AK491" s="169">
        <v>45736</v>
      </c>
      <c r="AL491" s="114">
        <v>0</v>
      </c>
      <c r="AM491" s="121" t="s">
        <v>73</v>
      </c>
      <c r="AN491" s="121" t="s">
        <v>73</v>
      </c>
      <c r="AO491" s="121" t="s">
        <v>73</v>
      </c>
      <c r="AP491" s="112">
        <f t="shared" si="37"/>
        <v>0</v>
      </c>
      <c r="AQ491" s="112">
        <f>+L491+AD491-AI491</f>
        <v>3750000</v>
      </c>
      <c r="AR491" s="114" t="s">
        <v>65</v>
      </c>
      <c r="AS491" s="118">
        <v>9000000</v>
      </c>
      <c r="AT491" s="114" t="s">
        <v>93</v>
      </c>
      <c r="AU491" s="118">
        <v>0</v>
      </c>
      <c r="AV491" s="122" t="s">
        <v>73</v>
      </c>
      <c r="AW491" s="285">
        <v>3750000</v>
      </c>
      <c r="AX491" s="200">
        <f t="shared" si="38"/>
        <v>0</v>
      </c>
      <c r="AY491" s="123">
        <f t="shared" si="39"/>
        <v>1</v>
      </c>
      <c r="AZ491" s="124">
        <v>1</v>
      </c>
      <c r="BA491" s="122" t="s">
        <v>73</v>
      </c>
      <c r="BB491" s="114" t="s">
        <v>344</v>
      </c>
      <c r="BC491" s="120" t="s">
        <v>2279</v>
      </c>
      <c r="BD491" s="110" t="s">
        <v>65</v>
      </c>
      <c r="BE491" s="110" t="s">
        <v>65</v>
      </c>
    </row>
    <row r="492" spans="2:57" x14ac:dyDescent="0.25">
      <c r="B492" s="110">
        <v>2025</v>
      </c>
      <c r="C492" s="110">
        <v>891780111</v>
      </c>
      <c r="D492" s="110" t="s">
        <v>63</v>
      </c>
      <c r="E492" s="114" t="s">
        <v>2278</v>
      </c>
      <c r="F492" s="114" t="s">
        <v>2277</v>
      </c>
      <c r="G492" s="114">
        <v>0</v>
      </c>
      <c r="H492" s="114" t="s">
        <v>71</v>
      </c>
      <c r="I492" s="110" t="s">
        <v>64</v>
      </c>
      <c r="J492" s="115" t="s">
        <v>81</v>
      </c>
      <c r="K492" s="120" t="s">
        <v>1947</v>
      </c>
      <c r="L492" s="118">
        <v>9805000</v>
      </c>
      <c r="M492" s="110" t="s">
        <v>66</v>
      </c>
      <c r="N492" s="120" t="s">
        <v>2276</v>
      </c>
      <c r="O492" s="120">
        <v>1083042479</v>
      </c>
      <c r="P492" s="114">
        <v>28</v>
      </c>
      <c r="Q492" s="121">
        <v>45670</v>
      </c>
      <c r="R492" s="120">
        <v>5573604000</v>
      </c>
      <c r="S492" s="121">
        <v>45701</v>
      </c>
      <c r="T492" s="118">
        <v>9805000</v>
      </c>
      <c r="U492" s="114" t="s">
        <v>65</v>
      </c>
      <c r="V492" s="118">
        <v>36557666</v>
      </c>
      <c r="W492" s="111" t="s">
        <v>1512</v>
      </c>
      <c r="X492" s="169">
        <v>45701</v>
      </c>
      <c r="Y492" s="169">
        <v>45701</v>
      </c>
      <c r="Z492" s="169" t="s">
        <v>73</v>
      </c>
      <c r="AA492" s="169">
        <v>45808</v>
      </c>
      <c r="AB492" s="112">
        <f t="shared" si="35"/>
        <v>107</v>
      </c>
      <c r="AC492" s="114">
        <v>0</v>
      </c>
      <c r="AD492" s="277">
        <v>0</v>
      </c>
      <c r="AE492" s="114">
        <v>0</v>
      </c>
      <c r="AF492" s="119" t="s">
        <v>73</v>
      </c>
      <c r="AG492" s="112">
        <f t="shared" si="36"/>
        <v>0</v>
      </c>
      <c r="AH492" s="114">
        <v>0</v>
      </c>
      <c r="AI492" s="118">
        <v>0</v>
      </c>
      <c r="AJ492" s="114" t="s">
        <v>73</v>
      </c>
      <c r="AK492" s="121" t="s">
        <v>73</v>
      </c>
      <c r="AL492" s="114">
        <v>0</v>
      </c>
      <c r="AM492" s="121" t="s">
        <v>73</v>
      </c>
      <c r="AN492" s="121" t="s">
        <v>73</v>
      </c>
      <c r="AO492" s="121" t="s">
        <v>73</v>
      </c>
      <c r="AP492" s="112">
        <f t="shared" si="37"/>
        <v>0</v>
      </c>
      <c r="AQ492" s="112">
        <f>+L492+AD492-AI492</f>
        <v>9805000</v>
      </c>
      <c r="AR492" s="114" t="s">
        <v>65</v>
      </c>
      <c r="AS492" s="118">
        <v>9805000</v>
      </c>
      <c r="AT492" s="114" t="s">
        <v>93</v>
      </c>
      <c r="AU492" s="118">
        <v>0</v>
      </c>
      <c r="AV492" s="122" t="s">
        <v>73</v>
      </c>
      <c r="AW492" s="285">
        <v>4505000</v>
      </c>
      <c r="AX492" s="200">
        <f t="shared" si="38"/>
        <v>5300000</v>
      </c>
      <c r="AY492" s="123">
        <f t="shared" si="39"/>
        <v>0.45945945945945948</v>
      </c>
      <c r="AZ492" s="124">
        <v>0.45945945945945948</v>
      </c>
      <c r="BA492" s="122" t="s">
        <v>73</v>
      </c>
      <c r="BB492" s="114" t="s">
        <v>94</v>
      </c>
      <c r="BC492" s="120" t="s">
        <v>2275</v>
      </c>
      <c r="BD492" s="110" t="s">
        <v>65</v>
      </c>
      <c r="BE492" s="110" t="s">
        <v>65</v>
      </c>
    </row>
    <row r="493" spans="2:57" x14ac:dyDescent="0.25">
      <c r="B493" s="110">
        <v>2025</v>
      </c>
      <c r="C493" s="110">
        <v>891780111</v>
      </c>
      <c r="D493" s="110" t="s">
        <v>63</v>
      </c>
      <c r="E493" s="114" t="s">
        <v>2274</v>
      </c>
      <c r="F493" s="114" t="s">
        <v>2273</v>
      </c>
      <c r="G493" s="114">
        <v>0</v>
      </c>
      <c r="H493" s="114" t="s">
        <v>71</v>
      </c>
      <c r="I493" s="110" t="s">
        <v>64</v>
      </c>
      <c r="J493" s="115" t="s">
        <v>81</v>
      </c>
      <c r="K493" s="120" t="s">
        <v>2272</v>
      </c>
      <c r="L493" s="118">
        <v>9000000</v>
      </c>
      <c r="M493" s="110" t="s">
        <v>66</v>
      </c>
      <c r="N493" s="120" t="s">
        <v>2271</v>
      </c>
      <c r="O493" s="120">
        <v>36726629</v>
      </c>
      <c r="P493" s="114">
        <v>27</v>
      </c>
      <c r="Q493" s="121">
        <v>45670</v>
      </c>
      <c r="R493" s="120">
        <v>2494141000</v>
      </c>
      <c r="S493" s="121">
        <v>45701</v>
      </c>
      <c r="T493" s="118">
        <v>9000000</v>
      </c>
      <c r="U493" s="114" t="s">
        <v>65</v>
      </c>
      <c r="V493" s="118">
        <v>57441846</v>
      </c>
      <c r="W493" s="111" t="s">
        <v>1466</v>
      </c>
      <c r="X493" s="169">
        <v>45701</v>
      </c>
      <c r="Y493" s="169">
        <v>45701</v>
      </c>
      <c r="Z493" s="169" t="s">
        <v>73</v>
      </c>
      <c r="AA493" s="169">
        <v>45808</v>
      </c>
      <c r="AB493" s="112">
        <f t="shared" si="35"/>
        <v>107</v>
      </c>
      <c r="AC493" s="114">
        <v>0</v>
      </c>
      <c r="AD493" s="277">
        <v>0</v>
      </c>
      <c r="AE493" s="114">
        <v>0</v>
      </c>
      <c r="AF493" s="119" t="s">
        <v>73</v>
      </c>
      <c r="AG493" s="112">
        <f t="shared" si="36"/>
        <v>0</v>
      </c>
      <c r="AH493" s="114">
        <v>0</v>
      </c>
      <c r="AI493" s="118">
        <v>0</v>
      </c>
      <c r="AJ493" s="114" t="s">
        <v>73</v>
      </c>
      <c r="AK493" s="121" t="s">
        <v>73</v>
      </c>
      <c r="AL493" s="114">
        <v>0</v>
      </c>
      <c r="AM493" s="121" t="s">
        <v>73</v>
      </c>
      <c r="AN493" s="121" t="s">
        <v>73</v>
      </c>
      <c r="AO493" s="121" t="s">
        <v>73</v>
      </c>
      <c r="AP493" s="112">
        <f t="shared" si="37"/>
        <v>0</v>
      </c>
      <c r="AQ493" s="112">
        <f>+L493+AD493-AI493</f>
        <v>9000000</v>
      </c>
      <c r="AR493" s="114" t="s">
        <v>65</v>
      </c>
      <c r="AS493" s="118">
        <v>9000000</v>
      </c>
      <c r="AT493" s="114" t="s">
        <v>93</v>
      </c>
      <c r="AU493" s="118">
        <v>0</v>
      </c>
      <c r="AV493" s="122" t="s">
        <v>73</v>
      </c>
      <c r="AW493" s="285">
        <v>4500000</v>
      </c>
      <c r="AX493" s="200">
        <f t="shared" si="38"/>
        <v>4500000</v>
      </c>
      <c r="AY493" s="123">
        <f t="shared" si="39"/>
        <v>0.5</v>
      </c>
      <c r="AZ493" s="124">
        <v>0.5</v>
      </c>
      <c r="BA493" s="122" t="s">
        <v>73</v>
      </c>
      <c r="BB493" s="114" t="s">
        <v>94</v>
      </c>
      <c r="BC493" s="120" t="s">
        <v>2270</v>
      </c>
      <c r="BD493" s="110" t="s">
        <v>65</v>
      </c>
      <c r="BE493" s="110" t="s">
        <v>65</v>
      </c>
    </row>
    <row r="494" spans="2:57" x14ac:dyDescent="0.25">
      <c r="B494" s="110">
        <v>2025</v>
      </c>
      <c r="C494" s="110">
        <v>891780111</v>
      </c>
      <c r="D494" s="110" t="s">
        <v>63</v>
      </c>
      <c r="E494" s="114" t="s">
        <v>2269</v>
      </c>
      <c r="F494" s="114" t="s">
        <v>2268</v>
      </c>
      <c r="G494" s="114">
        <v>0</v>
      </c>
      <c r="H494" s="114" t="s">
        <v>71</v>
      </c>
      <c r="I494" s="110" t="s">
        <v>64</v>
      </c>
      <c r="J494" s="115" t="s">
        <v>81</v>
      </c>
      <c r="K494" s="120" t="s">
        <v>2267</v>
      </c>
      <c r="L494" s="118">
        <v>11400000</v>
      </c>
      <c r="M494" s="110" t="s">
        <v>66</v>
      </c>
      <c r="N494" s="120" t="s">
        <v>2266</v>
      </c>
      <c r="O494" s="120">
        <v>49758019</v>
      </c>
      <c r="P494" s="114">
        <v>28</v>
      </c>
      <c r="Q494" s="121">
        <v>45670</v>
      </c>
      <c r="R494" s="120">
        <v>5573604000</v>
      </c>
      <c r="S494" s="121">
        <v>45701</v>
      </c>
      <c r="T494" s="118">
        <v>11400000</v>
      </c>
      <c r="U494" s="114" t="s">
        <v>65</v>
      </c>
      <c r="V494" s="118">
        <v>57441846</v>
      </c>
      <c r="W494" s="111" t="s">
        <v>1466</v>
      </c>
      <c r="X494" s="169">
        <v>45701</v>
      </c>
      <c r="Y494" s="169">
        <v>45701</v>
      </c>
      <c r="Z494" s="169" t="s">
        <v>73</v>
      </c>
      <c r="AA494" s="169">
        <v>45808</v>
      </c>
      <c r="AB494" s="112">
        <f t="shared" si="35"/>
        <v>107</v>
      </c>
      <c r="AC494" s="114">
        <v>0</v>
      </c>
      <c r="AD494" s="277">
        <v>0</v>
      </c>
      <c r="AE494" s="114">
        <v>0</v>
      </c>
      <c r="AF494" s="119" t="s">
        <v>73</v>
      </c>
      <c r="AG494" s="112">
        <f t="shared" si="36"/>
        <v>0</v>
      </c>
      <c r="AH494" s="114">
        <v>0</v>
      </c>
      <c r="AI494" s="118">
        <v>0</v>
      </c>
      <c r="AJ494" s="114" t="s">
        <v>73</v>
      </c>
      <c r="AK494" s="121" t="s">
        <v>73</v>
      </c>
      <c r="AL494" s="114">
        <v>0</v>
      </c>
      <c r="AM494" s="121" t="s">
        <v>73</v>
      </c>
      <c r="AN494" s="121" t="s">
        <v>73</v>
      </c>
      <c r="AO494" s="121" t="s">
        <v>73</v>
      </c>
      <c r="AP494" s="112">
        <f t="shared" si="37"/>
        <v>0</v>
      </c>
      <c r="AQ494" s="112">
        <f>+L494+AD494-AI494</f>
        <v>11400000</v>
      </c>
      <c r="AR494" s="114" t="s">
        <v>65</v>
      </c>
      <c r="AS494" s="118">
        <v>11400000</v>
      </c>
      <c r="AT494" s="114" t="s">
        <v>93</v>
      </c>
      <c r="AU494" s="118">
        <v>0</v>
      </c>
      <c r="AV494" s="122" t="s">
        <v>73</v>
      </c>
      <c r="AW494" s="285">
        <v>5700000</v>
      </c>
      <c r="AX494" s="200">
        <f t="shared" si="38"/>
        <v>5700000</v>
      </c>
      <c r="AY494" s="123">
        <f t="shared" si="39"/>
        <v>0.5</v>
      </c>
      <c r="AZ494" s="124">
        <v>0.5</v>
      </c>
      <c r="BA494" s="122" t="s">
        <v>73</v>
      </c>
      <c r="BB494" s="114" t="s">
        <v>94</v>
      </c>
      <c r="BC494" s="120" t="s">
        <v>2265</v>
      </c>
      <c r="BD494" s="110" t="s">
        <v>65</v>
      </c>
      <c r="BE494" s="110" t="s">
        <v>65</v>
      </c>
    </row>
    <row r="495" spans="2:57" x14ac:dyDescent="0.25">
      <c r="B495" s="110">
        <v>2025</v>
      </c>
      <c r="C495" s="110">
        <v>891780111</v>
      </c>
      <c r="D495" s="110" t="s">
        <v>63</v>
      </c>
      <c r="E495" s="114" t="s">
        <v>2264</v>
      </c>
      <c r="F495" s="114" t="s">
        <v>2263</v>
      </c>
      <c r="G495" s="114">
        <v>0</v>
      </c>
      <c r="H495" s="114" t="s">
        <v>71</v>
      </c>
      <c r="I495" s="110" t="s">
        <v>64</v>
      </c>
      <c r="J495" s="115" t="s">
        <v>81</v>
      </c>
      <c r="K495" s="120" t="s">
        <v>2262</v>
      </c>
      <c r="L495" s="118">
        <v>12624000</v>
      </c>
      <c r="M495" s="110" t="s">
        <v>66</v>
      </c>
      <c r="N495" s="120" t="s">
        <v>2261</v>
      </c>
      <c r="O495" s="120">
        <v>1004280902</v>
      </c>
      <c r="P495" s="114">
        <v>28</v>
      </c>
      <c r="Q495" s="121">
        <v>45670</v>
      </c>
      <c r="R495" s="120">
        <v>5573604000</v>
      </c>
      <c r="S495" s="121">
        <v>45701</v>
      </c>
      <c r="T495" s="118">
        <v>12624000</v>
      </c>
      <c r="U495" s="114" t="s">
        <v>65</v>
      </c>
      <c r="V495" s="118">
        <v>57461216</v>
      </c>
      <c r="W495" s="111" t="s">
        <v>2193</v>
      </c>
      <c r="X495" s="169">
        <v>45701</v>
      </c>
      <c r="Y495" s="169">
        <v>45701</v>
      </c>
      <c r="Z495" s="169" t="s">
        <v>73</v>
      </c>
      <c r="AA495" s="169">
        <v>45808</v>
      </c>
      <c r="AB495" s="112">
        <f t="shared" si="35"/>
        <v>107</v>
      </c>
      <c r="AC495" s="114">
        <v>0</v>
      </c>
      <c r="AD495" s="277">
        <v>0</v>
      </c>
      <c r="AE495" s="114">
        <v>0</v>
      </c>
      <c r="AF495" s="119" t="s">
        <v>73</v>
      </c>
      <c r="AG495" s="112">
        <f t="shared" si="36"/>
        <v>0</v>
      </c>
      <c r="AH495" s="114">
        <v>0</v>
      </c>
      <c r="AI495" s="118">
        <v>0</v>
      </c>
      <c r="AJ495" s="114" t="s">
        <v>73</v>
      </c>
      <c r="AK495" s="121" t="s">
        <v>73</v>
      </c>
      <c r="AL495" s="114">
        <v>0</v>
      </c>
      <c r="AM495" s="121" t="s">
        <v>73</v>
      </c>
      <c r="AN495" s="121" t="s">
        <v>73</v>
      </c>
      <c r="AO495" s="121" t="s">
        <v>73</v>
      </c>
      <c r="AP495" s="112">
        <f t="shared" si="37"/>
        <v>0</v>
      </c>
      <c r="AQ495" s="112">
        <f>+L495+AD495-AI495</f>
        <v>12624000</v>
      </c>
      <c r="AR495" s="114" t="s">
        <v>65</v>
      </c>
      <c r="AS495" s="118">
        <v>12624000</v>
      </c>
      <c r="AT495" s="114" t="s">
        <v>93</v>
      </c>
      <c r="AU495" s="118">
        <v>0</v>
      </c>
      <c r="AV495" s="122" t="s">
        <v>73</v>
      </c>
      <c r="AW495" s="285">
        <v>6312000</v>
      </c>
      <c r="AX495" s="200">
        <f t="shared" si="38"/>
        <v>6312000</v>
      </c>
      <c r="AY495" s="123">
        <f t="shared" si="39"/>
        <v>0.5</v>
      </c>
      <c r="AZ495" s="124">
        <v>0.5</v>
      </c>
      <c r="BA495" s="122" t="s">
        <v>73</v>
      </c>
      <c r="BB495" s="114" t="s">
        <v>94</v>
      </c>
      <c r="BC495" s="120" t="s">
        <v>2260</v>
      </c>
      <c r="BD495" s="110" t="s">
        <v>65</v>
      </c>
      <c r="BE495" s="110" t="s">
        <v>65</v>
      </c>
    </row>
    <row r="496" spans="2:57" x14ac:dyDescent="0.25">
      <c r="B496" s="110">
        <v>2025</v>
      </c>
      <c r="C496" s="110">
        <v>891780111</v>
      </c>
      <c r="D496" s="110" t="s">
        <v>63</v>
      </c>
      <c r="E496" s="114" t="s">
        <v>2259</v>
      </c>
      <c r="F496" s="114" t="s">
        <v>2258</v>
      </c>
      <c r="G496" s="114">
        <v>0</v>
      </c>
      <c r="H496" s="114" t="s">
        <v>71</v>
      </c>
      <c r="I496" s="110" t="s">
        <v>64</v>
      </c>
      <c r="J496" s="115" t="s">
        <v>81</v>
      </c>
      <c r="K496" s="120" t="s">
        <v>2257</v>
      </c>
      <c r="L496" s="118">
        <v>8700000</v>
      </c>
      <c r="M496" s="110" t="s">
        <v>66</v>
      </c>
      <c r="N496" s="120" t="s">
        <v>2256</v>
      </c>
      <c r="O496" s="120">
        <v>1084054100</v>
      </c>
      <c r="P496" s="114">
        <v>27</v>
      </c>
      <c r="Q496" s="121">
        <v>45670</v>
      </c>
      <c r="R496" s="120">
        <v>2494141000</v>
      </c>
      <c r="S496" s="121">
        <v>45701</v>
      </c>
      <c r="T496" s="118">
        <v>8700000</v>
      </c>
      <c r="U496" s="114" t="s">
        <v>65</v>
      </c>
      <c r="V496" s="118">
        <v>85475141</v>
      </c>
      <c r="W496" s="111" t="s">
        <v>1743</v>
      </c>
      <c r="X496" s="169">
        <v>45701</v>
      </c>
      <c r="Y496" s="169">
        <v>45701</v>
      </c>
      <c r="Z496" s="169" t="s">
        <v>73</v>
      </c>
      <c r="AA496" s="169">
        <v>45808</v>
      </c>
      <c r="AB496" s="112">
        <f t="shared" si="35"/>
        <v>107</v>
      </c>
      <c r="AC496" s="114">
        <v>0</v>
      </c>
      <c r="AD496" s="277">
        <v>0</v>
      </c>
      <c r="AE496" s="114">
        <v>0</v>
      </c>
      <c r="AF496" s="119" t="s">
        <v>73</v>
      </c>
      <c r="AG496" s="112">
        <f t="shared" si="36"/>
        <v>0</v>
      </c>
      <c r="AH496" s="114">
        <v>0</v>
      </c>
      <c r="AI496" s="118">
        <v>0</v>
      </c>
      <c r="AJ496" s="114" t="s">
        <v>73</v>
      </c>
      <c r="AK496" s="121" t="s">
        <v>73</v>
      </c>
      <c r="AL496" s="114">
        <v>0</v>
      </c>
      <c r="AM496" s="121" t="s">
        <v>73</v>
      </c>
      <c r="AN496" s="121" t="s">
        <v>73</v>
      </c>
      <c r="AO496" s="121" t="s">
        <v>73</v>
      </c>
      <c r="AP496" s="112">
        <f t="shared" si="37"/>
        <v>0</v>
      </c>
      <c r="AQ496" s="112">
        <f>+L496+AD496-AI496</f>
        <v>8700000</v>
      </c>
      <c r="AR496" s="114" t="s">
        <v>65</v>
      </c>
      <c r="AS496" s="118">
        <v>8700000</v>
      </c>
      <c r="AT496" s="114" t="s">
        <v>93</v>
      </c>
      <c r="AU496" s="118">
        <v>0</v>
      </c>
      <c r="AV496" s="122" t="s">
        <v>73</v>
      </c>
      <c r="AW496" s="285">
        <v>4200000</v>
      </c>
      <c r="AX496" s="200">
        <f t="shared" si="38"/>
        <v>4500000</v>
      </c>
      <c r="AY496" s="123">
        <f t="shared" si="39"/>
        <v>0.48275862068965519</v>
      </c>
      <c r="AZ496" s="124">
        <v>0.48275862068965519</v>
      </c>
      <c r="BA496" s="122" t="s">
        <v>73</v>
      </c>
      <c r="BB496" s="114" t="s">
        <v>94</v>
      </c>
      <c r="BC496" s="120" t="s">
        <v>2255</v>
      </c>
      <c r="BD496" s="110" t="s">
        <v>65</v>
      </c>
      <c r="BE496" s="110" t="s">
        <v>65</v>
      </c>
    </row>
    <row r="497" spans="2:57" x14ac:dyDescent="0.25">
      <c r="B497" s="110">
        <v>2025</v>
      </c>
      <c r="C497" s="110">
        <v>891780111</v>
      </c>
      <c r="D497" s="110" t="s">
        <v>63</v>
      </c>
      <c r="E497" s="114" t="s">
        <v>2254</v>
      </c>
      <c r="F497" s="114" t="s">
        <v>2253</v>
      </c>
      <c r="G497" s="114">
        <v>0</v>
      </c>
      <c r="H497" s="114" t="s">
        <v>71</v>
      </c>
      <c r="I497" s="110" t="s">
        <v>64</v>
      </c>
      <c r="J497" s="115" t="s">
        <v>81</v>
      </c>
      <c r="K497" s="120" t="s">
        <v>2108</v>
      </c>
      <c r="L497" s="118">
        <v>10600000</v>
      </c>
      <c r="M497" s="110" t="s">
        <v>66</v>
      </c>
      <c r="N497" s="120" t="s">
        <v>2252</v>
      </c>
      <c r="O497" s="120">
        <v>1082976415</v>
      </c>
      <c r="P497" s="114">
        <v>27</v>
      </c>
      <c r="Q497" s="121">
        <v>45670</v>
      </c>
      <c r="R497" s="120">
        <v>2494141000</v>
      </c>
      <c r="S497" s="121">
        <v>45701</v>
      </c>
      <c r="T497" s="118">
        <v>10600000</v>
      </c>
      <c r="U497" s="114" t="s">
        <v>65</v>
      </c>
      <c r="V497" s="118">
        <v>85468846</v>
      </c>
      <c r="W497" s="111" t="s">
        <v>1865</v>
      </c>
      <c r="X497" s="169">
        <v>45701</v>
      </c>
      <c r="Y497" s="169">
        <v>45701</v>
      </c>
      <c r="Z497" s="169" t="s">
        <v>73</v>
      </c>
      <c r="AA497" s="169">
        <v>45808</v>
      </c>
      <c r="AB497" s="112">
        <f t="shared" si="35"/>
        <v>107</v>
      </c>
      <c r="AC497" s="114">
        <v>0</v>
      </c>
      <c r="AD497" s="277">
        <v>0</v>
      </c>
      <c r="AE497" s="114">
        <v>0</v>
      </c>
      <c r="AF497" s="119" t="s">
        <v>73</v>
      </c>
      <c r="AG497" s="112">
        <f t="shared" si="36"/>
        <v>0</v>
      </c>
      <c r="AH497" s="114">
        <v>0</v>
      </c>
      <c r="AI497" s="118">
        <v>0</v>
      </c>
      <c r="AJ497" s="114" t="s">
        <v>73</v>
      </c>
      <c r="AK497" s="121" t="s">
        <v>73</v>
      </c>
      <c r="AL497" s="114">
        <v>0</v>
      </c>
      <c r="AM497" s="121" t="s">
        <v>73</v>
      </c>
      <c r="AN497" s="121" t="s">
        <v>73</v>
      </c>
      <c r="AO497" s="121" t="s">
        <v>73</v>
      </c>
      <c r="AP497" s="112">
        <f t="shared" si="37"/>
        <v>0</v>
      </c>
      <c r="AQ497" s="112">
        <f>+L497+AD497-AI497</f>
        <v>10600000</v>
      </c>
      <c r="AR497" s="114" t="s">
        <v>65</v>
      </c>
      <c r="AS497" s="118">
        <v>10600000</v>
      </c>
      <c r="AT497" s="114" t="s">
        <v>93</v>
      </c>
      <c r="AU497" s="118">
        <v>0</v>
      </c>
      <c r="AV497" s="122" t="s">
        <v>73</v>
      </c>
      <c r="AW497" s="285">
        <v>5300000</v>
      </c>
      <c r="AX497" s="200">
        <f t="shared" si="38"/>
        <v>5300000</v>
      </c>
      <c r="AY497" s="123">
        <f t="shared" si="39"/>
        <v>0.5</v>
      </c>
      <c r="AZ497" s="124">
        <v>0.5</v>
      </c>
      <c r="BA497" s="122" t="s">
        <v>73</v>
      </c>
      <c r="BB497" s="114" t="s">
        <v>94</v>
      </c>
      <c r="BC497" s="120" t="s">
        <v>2251</v>
      </c>
      <c r="BD497" s="110" t="s">
        <v>65</v>
      </c>
      <c r="BE497" s="110" t="s">
        <v>65</v>
      </c>
    </row>
    <row r="498" spans="2:57" x14ac:dyDescent="0.25">
      <c r="B498" s="110">
        <v>2025</v>
      </c>
      <c r="C498" s="110">
        <v>891780111</v>
      </c>
      <c r="D498" s="110" t="s">
        <v>63</v>
      </c>
      <c r="E498" s="114" t="s">
        <v>2250</v>
      </c>
      <c r="F498" s="114" t="s">
        <v>2249</v>
      </c>
      <c r="G498" s="114">
        <v>0</v>
      </c>
      <c r="H498" s="114" t="s">
        <v>71</v>
      </c>
      <c r="I498" s="110" t="s">
        <v>64</v>
      </c>
      <c r="J498" s="115" t="s">
        <v>81</v>
      </c>
      <c r="K498" s="120" t="s">
        <v>2244</v>
      </c>
      <c r="L498" s="118">
        <v>10600000</v>
      </c>
      <c r="M498" s="110" t="s">
        <v>66</v>
      </c>
      <c r="N498" s="120" t="s">
        <v>2248</v>
      </c>
      <c r="O498" s="120">
        <v>4763789</v>
      </c>
      <c r="P498" s="114">
        <v>27</v>
      </c>
      <c r="Q498" s="121">
        <v>45670</v>
      </c>
      <c r="R498" s="120">
        <v>2494141000</v>
      </c>
      <c r="S498" s="121">
        <v>45701</v>
      </c>
      <c r="T498" s="118">
        <v>10600000</v>
      </c>
      <c r="U498" s="114" t="s">
        <v>65</v>
      </c>
      <c r="V498" s="118">
        <v>85152695</v>
      </c>
      <c r="W498" s="111" t="s">
        <v>1556</v>
      </c>
      <c r="X498" s="169">
        <v>45701</v>
      </c>
      <c r="Y498" s="169">
        <v>45701</v>
      </c>
      <c r="Z498" s="169" t="s">
        <v>73</v>
      </c>
      <c r="AA498" s="169">
        <v>45808</v>
      </c>
      <c r="AB498" s="112">
        <f t="shared" si="35"/>
        <v>107</v>
      </c>
      <c r="AC498" s="114">
        <v>0</v>
      </c>
      <c r="AD498" s="277">
        <v>0</v>
      </c>
      <c r="AE498" s="114">
        <v>0</v>
      </c>
      <c r="AF498" s="119" t="s">
        <v>73</v>
      </c>
      <c r="AG498" s="112">
        <f t="shared" si="36"/>
        <v>0</v>
      </c>
      <c r="AH498" s="114">
        <v>0</v>
      </c>
      <c r="AI498" s="118">
        <v>0</v>
      </c>
      <c r="AJ498" s="114" t="s">
        <v>73</v>
      </c>
      <c r="AK498" s="121" t="s">
        <v>73</v>
      </c>
      <c r="AL498" s="114">
        <v>0</v>
      </c>
      <c r="AM498" s="121" t="s">
        <v>73</v>
      </c>
      <c r="AN498" s="121" t="s">
        <v>73</v>
      </c>
      <c r="AO498" s="121" t="s">
        <v>73</v>
      </c>
      <c r="AP498" s="112">
        <f t="shared" si="37"/>
        <v>0</v>
      </c>
      <c r="AQ498" s="112">
        <f>+L498+AD498-AI498</f>
        <v>10600000</v>
      </c>
      <c r="AR498" s="114" t="s">
        <v>65</v>
      </c>
      <c r="AS498" s="118">
        <v>10600000</v>
      </c>
      <c r="AT498" s="114" t="s">
        <v>93</v>
      </c>
      <c r="AU498" s="118">
        <v>0</v>
      </c>
      <c r="AV498" s="122" t="s">
        <v>73</v>
      </c>
      <c r="AW498" s="285">
        <v>5300000</v>
      </c>
      <c r="AX498" s="200">
        <f t="shared" si="38"/>
        <v>5300000</v>
      </c>
      <c r="AY498" s="123">
        <f t="shared" si="39"/>
        <v>0.5</v>
      </c>
      <c r="AZ498" s="124">
        <v>0.5</v>
      </c>
      <c r="BA498" s="122" t="s">
        <v>73</v>
      </c>
      <c r="BB498" s="114" t="s">
        <v>94</v>
      </c>
      <c r="BC498" s="120" t="s">
        <v>2247</v>
      </c>
      <c r="BD498" s="110" t="s">
        <v>65</v>
      </c>
      <c r="BE498" s="110" t="s">
        <v>65</v>
      </c>
    </row>
    <row r="499" spans="2:57" x14ac:dyDescent="0.25">
      <c r="B499" s="110">
        <v>2025</v>
      </c>
      <c r="C499" s="110">
        <v>891780111</v>
      </c>
      <c r="D499" s="110" t="s">
        <v>63</v>
      </c>
      <c r="E499" s="114" t="s">
        <v>2246</v>
      </c>
      <c r="F499" s="114" t="s">
        <v>2245</v>
      </c>
      <c r="G499" s="114">
        <v>0</v>
      </c>
      <c r="H499" s="114" t="s">
        <v>71</v>
      </c>
      <c r="I499" s="110" t="s">
        <v>64</v>
      </c>
      <c r="J499" s="115" t="s">
        <v>81</v>
      </c>
      <c r="K499" s="120" t="s">
        <v>2244</v>
      </c>
      <c r="L499" s="118">
        <v>10600000</v>
      </c>
      <c r="M499" s="110" t="s">
        <v>66</v>
      </c>
      <c r="N499" s="120" t="s">
        <v>2243</v>
      </c>
      <c r="O499" s="120">
        <v>32208778</v>
      </c>
      <c r="P499" s="114">
        <v>27</v>
      </c>
      <c r="Q499" s="121">
        <v>45670</v>
      </c>
      <c r="R499" s="120">
        <v>2494141000</v>
      </c>
      <c r="S499" s="121">
        <v>45701</v>
      </c>
      <c r="T499" s="118">
        <v>10600000</v>
      </c>
      <c r="U499" s="114" t="s">
        <v>65</v>
      </c>
      <c r="V499" s="118">
        <v>85152695</v>
      </c>
      <c r="W499" s="111" t="s">
        <v>1556</v>
      </c>
      <c r="X499" s="169">
        <v>45701</v>
      </c>
      <c r="Y499" s="169">
        <v>45701</v>
      </c>
      <c r="Z499" s="169" t="s">
        <v>73</v>
      </c>
      <c r="AA499" s="169">
        <v>45808</v>
      </c>
      <c r="AB499" s="112">
        <f t="shared" si="35"/>
        <v>107</v>
      </c>
      <c r="AC499" s="114">
        <v>0</v>
      </c>
      <c r="AD499" s="277">
        <v>0</v>
      </c>
      <c r="AE499" s="114">
        <v>0</v>
      </c>
      <c r="AF499" s="119" t="s">
        <v>73</v>
      </c>
      <c r="AG499" s="112">
        <f t="shared" si="36"/>
        <v>0</v>
      </c>
      <c r="AH499" s="114">
        <v>0</v>
      </c>
      <c r="AI499" s="118">
        <v>0</v>
      </c>
      <c r="AJ499" s="114" t="s">
        <v>73</v>
      </c>
      <c r="AK499" s="121" t="s">
        <v>73</v>
      </c>
      <c r="AL499" s="114">
        <v>0</v>
      </c>
      <c r="AM499" s="121" t="s">
        <v>73</v>
      </c>
      <c r="AN499" s="121" t="s">
        <v>73</v>
      </c>
      <c r="AO499" s="121" t="s">
        <v>73</v>
      </c>
      <c r="AP499" s="112">
        <f t="shared" si="37"/>
        <v>0</v>
      </c>
      <c r="AQ499" s="112">
        <f>+L499+AD499-AI499</f>
        <v>10600000</v>
      </c>
      <c r="AR499" s="114" t="s">
        <v>65</v>
      </c>
      <c r="AS499" s="118">
        <v>10600000</v>
      </c>
      <c r="AT499" s="114" t="s">
        <v>93</v>
      </c>
      <c r="AU499" s="118">
        <v>0</v>
      </c>
      <c r="AV499" s="122" t="s">
        <v>73</v>
      </c>
      <c r="AW499" s="285">
        <v>5300000</v>
      </c>
      <c r="AX499" s="200">
        <f t="shared" si="38"/>
        <v>5300000</v>
      </c>
      <c r="AY499" s="123">
        <f t="shared" si="39"/>
        <v>0.5</v>
      </c>
      <c r="AZ499" s="124">
        <v>0.5</v>
      </c>
      <c r="BA499" s="122" t="s">
        <v>73</v>
      </c>
      <c r="BB499" s="114" t="s">
        <v>94</v>
      </c>
      <c r="BC499" s="120" t="s">
        <v>2242</v>
      </c>
      <c r="BD499" s="110" t="s">
        <v>65</v>
      </c>
      <c r="BE499" s="110" t="s">
        <v>65</v>
      </c>
    </row>
    <row r="500" spans="2:57" x14ac:dyDescent="0.25">
      <c r="B500" s="110">
        <v>2025</v>
      </c>
      <c r="C500" s="110">
        <v>891780111</v>
      </c>
      <c r="D500" s="110" t="s">
        <v>63</v>
      </c>
      <c r="E500" s="114" t="s">
        <v>2241</v>
      </c>
      <c r="F500" s="114" t="s">
        <v>2240</v>
      </c>
      <c r="G500" s="114">
        <v>0</v>
      </c>
      <c r="H500" s="114" t="s">
        <v>71</v>
      </c>
      <c r="I500" s="110" t="s">
        <v>64</v>
      </c>
      <c r="J500" s="115" t="s">
        <v>81</v>
      </c>
      <c r="K500" s="120" t="s">
        <v>2239</v>
      </c>
      <c r="L500" s="118">
        <v>11400000</v>
      </c>
      <c r="M500" s="110" t="s">
        <v>66</v>
      </c>
      <c r="N500" s="120" t="s">
        <v>2238</v>
      </c>
      <c r="O500" s="120">
        <v>1083006157</v>
      </c>
      <c r="P500" s="114">
        <v>28</v>
      </c>
      <c r="Q500" s="121">
        <v>45670</v>
      </c>
      <c r="R500" s="120">
        <v>5573604000</v>
      </c>
      <c r="S500" s="121">
        <v>45702</v>
      </c>
      <c r="T500" s="118">
        <v>11400000</v>
      </c>
      <c r="U500" s="114" t="s">
        <v>65</v>
      </c>
      <c r="V500" s="118">
        <v>1082950841</v>
      </c>
      <c r="W500" s="111" t="s">
        <v>1349</v>
      </c>
      <c r="X500" s="169">
        <v>45702</v>
      </c>
      <c r="Y500" s="169">
        <v>45702</v>
      </c>
      <c r="Z500" s="169" t="s">
        <v>73</v>
      </c>
      <c r="AA500" s="169">
        <v>45808</v>
      </c>
      <c r="AB500" s="112">
        <f t="shared" si="35"/>
        <v>106</v>
      </c>
      <c r="AC500" s="114">
        <v>0</v>
      </c>
      <c r="AD500" s="277">
        <v>0</v>
      </c>
      <c r="AE500" s="114">
        <v>0</v>
      </c>
      <c r="AF500" s="119" t="s">
        <v>73</v>
      </c>
      <c r="AG500" s="112">
        <f t="shared" si="36"/>
        <v>0</v>
      </c>
      <c r="AH500" s="114">
        <v>0</v>
      </c>
      <c r="AI500" s="118">
        <v>0</v>
      </c>
      <c r="AJ500" s="114" t="s">
        <v>73</v>
      </c>
      <c r="AK500" s="121" t="s">
        <v>73</v>
      </c>
      <c r="AL500" s="114">
        <v>0</v>
      </c>
      <c r="AM500" s="121" t="s">
        <v>73</v>
      </c>
      <c r="AN500" s="121" t="s">
        <v>73</v>
      </c>
      <c r="AO500" s="121" t="s">
        <v>73</v>
      </c>
      <c r="AP500" s="112">
        <f t="shared" si="37"/>
        <v>0</v>
      </c>
      <c r="AQ500" s="112">
        <f>+L500+AD500-AI500</f>
        <v>11400000</v>
      </c>
      <c r="AR500" s="114" t="s">
        <v>65</v>
      </c>
      <c r="AS500" s="118">
        <v>11400000</v>
      </c>
      <c r="AT500" s="114" t="s">
        <v>93</v>
      </c>
      <c r="AU500" s="118">
        <v>0</v>
      </c>
      <c r="AV500" s="122" t="s">
        <v>73</v>
      </c>
      <c r="AW500" s="285">
        <v>5700000</v>
      </c>
      <c r="AX500" s="200">
        <f t="shared" si="38"/>
        <v>5700000</v>
      </c>
      <c r="AY500" s="123">
        <f t="shared" si="39"/>
        <v>0.5</v>
      </c>
      <c r="AZ500" s="124">
        <v>0.5</v>
      </c>
      <c r="BA500" s="122" t="s">
        <v>73</v>
      </c>
      <c r="BB500" s="114" t="s">
        <v>94</v>
      </c>
      <c r="BC500" s="120" t="s">
        <v>2237</v>
      </c>
      <c r="BD500" s="110" t="s">
        <v>65</v>
      </c>
      <c r="BE500" s="110" t="s">
        <v>65</v>
      </c>
    </row>
    <row r="501" spans="2:57" x14ac:dyDescent="0.25">
      <c r="B501" s="110">
        <v>2025</v>
      </c>
      <c r="C501" s="110">
        <v>891780111</v>
      </c>
      <c r="D501" s="110" t="s">
        <v>63</v>
      </c>
      <c r="E501" s="114" t="s">
        <v>2236</v>
      </c>
      <c r="F501" s="114" t="s">
        <v>2235</v>
      </c>
      <c r="G501" s="114">
        <v>0</v>
      </c>
      <c r="H501" s="114" t="s">
        <v>71</v>
      </c>
      <c r="I501" s="110" t="s">
        <v>64</v>
      </c>
      <c r="J501" s="115" t="s">
        <v>81</v>
      </c>
      <c r="K501" s="120" t="s">
        <v>2234</v>
      </c>
      <c r="L501" s="118">
        <v>10600000</v>
      </c>
      <c r="M501" s="110" t="s">
        <v>66</v>
      </c>
      <c r="N501" s="120" t="s">
        <v>1663</v>
      </c>
      <c r="O501" s="120">
        <v>85467592</v>
      </c>
      <c r="P501" s="114">
        <v>27</v>
      </c>
      <c r="Q501" s="121">
        <v>45670</v>
      </c>
      <c r="R501" s="120">
        <v>2494141000</v>
      </c>
      <c r="S501" s="121">
        <v>45702</v>
      </c>
      <c r="T501" s="118">
        <v>10600000</v>
      </c>
      <c r="U501" s="114" t="s">
        <v>65</v>
      </c>
      <c r="V501" s="118">
        <v>85467461</v>
      </c>
      <c r="W501" s="111" t="s">
        <v>1478</v>
      </c>
      <c r="X501" s="169">
        <v>45702</v>
      </c>
      <c r="Y501" s="169">
        <v>45702</v>
      </c>
      <c r="Z501" s="169" t="s">
        <v>73</v>
      </c>
      <c r="AA501" s="169">
        <v>45808</v>
      </c>
      <c r="AB501" s="112">
        <f t="shared" si="35"/>
        <v>106</v>
      </c>
      <c r="AC501" s="114">
        <v>0</v>
      </c>
      <c r="AD501" s="277">
        <v>0</v>
      </c>
      <c r="AE501" s="114">
        <v>0</v>
      </c>
      <c r="AF501" s="119" t="s">
        <v>73</v>
      </c>
      <c r="AG501" s="112">
        <f t="shared" si="36"/>
        <v>0</v>
      </c>
      <c r="AH501" s="114">
        <v>1</v>
      </c>
      <c r="AI501" s="118">
        <v>7950000</v>
      </c>
      <c r="AJ501" s="169">
        <v>45716</v>
      </c>
      <c r="AK501" s="121">
        <v>45716</v>
      </c>
      <c r="AL501" s="114">
        <v>0</v>
      </c>
      <c r="AM501" s="121" t="s">
        <v>73</v>
      </c>
      <c r="AN501" s="121" t="s">
        <v>73</v>
      </c>
      <c r="AO501" s="121" t="s">
        <v>73</v>
      </c>
      <c r="AP501" s="112">
        <f t="shared" si="37"/>
        <v>0</v>
      </c>
      <c r="AQ501" s="112">
        <f>+L501+AD501-AI501</f>
        <v>2650000</v>
      </c>
      <c r="AR501" s="114" t="s">
        <v>65</v>
      </c>
      <c r="AS501" s="118">
        <v>2650000</v>
      </c>
      <c r="AT501" s="114" t="s">
        <v>93</v>
      </c>
      <c r="AU501" s="118">
        <v>0</v>
      </c>
      <c r="AV501" s="122" t="s">
        <v>73</v>
      </c>
      <c r="AW501" s="285">
        <v>2650000</v>
      </c>
      <c r="AX501" s="200">
        <f t="shared" si="38"/>
        <v>0</v>
      </c>
      <c r="AY501" s="123">
        <f t="shared" si="39"/>
        <v>1</v>
      </c>
      <c r="AZ501" s="124">
        <v>1</v>
      </c>
      <c r="BA501" s="122" t="s">
        <v>73</v>
      </c>
      <c r="BB501" s="114" t="s">
        <v>344</v>
      </c>
      <c r="BC501" s="120" t="s">
        <v>2233</v>
      </c>
      <c r="BD501" s="110" t="s">
        <v>65</v>
      </c>
      <c r="BE501" s="110" t="s">
        <v>65</v>
      </c>
    </row>
    <row r="502" spans="2:57" x14ac:dyDescent="0.25">
      <c r="B502" s="110">
        <v>2025</v>
      </c>
      <c r="C502" s="110">
        <v>891780111</v>
      </c>
      <c r="D502" s="110" t="s">
        <v>63</v>
      </c>
      <c r="E502" s="114" t="s">
        <v>2232</v>
      </c>
      <c r="F502" s="114" t="s">
        <v>2231</v>
      </c>
      <c r="G502" s="114">
        <v>0</v>
      </c>
      <c r="H502" s="114" t="s">
        <v>71</v>
      </c>
      <c r="I502" s="110" t="s">
        <v>64</v>
      </c>
      <c r="J502" s="115" t="s">
        <v>81</v>
      </c>
      <c r="K502" s="120" t="s">
        <v>2230</v>
      </c>
      <c r="L502" s="118">
        <v>12624000</v>
      </c>
      <c r="M502" s="110" t="s">
        <v>66</v>
      </c>
      <c r="N502" s="120" t="s">
        <v>2229</v>
      </c>
      <c r="O502" s="120">
        <v>36454112</v>
      </c>
      <c r="P502" s="114">
        <v>28</v>
      </c>
      <c r="Q502" s="121">
        <v>45670</v>
      </c>
      <c r="R502" s="120">
        <v>5573604000</v>
      </c>
      <c r="S502" s="121">
        <v>45702</v>
      </c>
      <c r="T502" s="118">
        <v>12624000</v>
      </c>
      <c r="U502" s="114" t="s">
        <v>65</v>
      </c>
      <c r="V502" s="118">
        <v>57461216</v>
      </c>
      <c r="W502" s="111" t="s">
        <v>2193</v>
      </c>
      <c r="X502" s="169">
        <v>45702</v>
      </c>
      <c r="Y502" s="169">
        <v>45702</v>
      </c>
      <c r="Z502" s="169" t="s">
        <v>73</v>
      </c>
      <c r="AA502" s="169">
        <v>45808</v>
      </c>
      <c r="AB502" s="112">
        <f t="shared" si="35"/>
        <v>106</v>
      </c>
      <c r="AC502" s="114">
        <v>0</v>
      </c>
      <c r="AD502" s="277">
        <v>0</v>
      </c>
      <c r="AE502" s="114">
        <v>0</v>
      </c>
      <c r="AF502" s="119" t="s">
        <v>73</v>
      </c>
      <c r="AG502" s="112">
        <f t="shared" si="36"/>
        <v>0</v>
      </c>
      <c r="AH502" s="114">
        <v>0</v>
      </c>
      <c r="AI502" s="118">
        <v>0</v>
      </c>
      <c r="AJ502" s="114" t="s">
        <v>73</v>
      </c>
      <c r="AK502" s="121" t="s">
        <v>73</v>
      </c>
      <c r="AL502" s="114">
        <v>0</v>
      </c>
      <c r="AM502" s="121" t="s">
        <v>73</v>
      </c>
      <c r="AN502" s="121" t="s">
        <v>73</v>
      </c>
      <c r="AO502" s="121" t="s">
        <v>73</v>
      </c>
      <c r="AP502" s="112">
        <f t="shared" si="37"/>
        <v>0</v>
      </c>
      <c r="AQ502" s="112">
        <f>+L502+AD502-AI502</f>
        <v>12624000</v>
      </c>
      <c r="AR502" s="114" t="s">
        <v>65</v>
      </c>
      <c r="AS502" s="118">
        <v>12624000</v>
      </c>
      <c r="AT502" s="114" t="s">
        <v>93</v>
      </c>
      <c r="AU502" s="118">
        <v>0</v>
      </c>
      <c r="AV502" s="122" t="s">
        <v>73</v>
      </c>
      <c r="AW502" s="285">
        <v>6312000</v>
      </c>
      <c r="AX502" s="200">
        <f t="shared" si="38"/>
        <v>6312000</v>
      </c>
      <c r="AY502" s="123">
        <f t="shared" si="39"/>
        <v>0.5</v>
      </c>
      <c r="AZ502" s="124">
        <v>0.5</v>
      </c>
      <c r="BA502" s="122" t="s">
        <v>73</v>
      </c>
      <c r="BB502" s="114" t="s">
        <v>94</v>
      </c>
      <c r="BC502" s="120" t="s">
        <v>2228</v>
      </c>
      <c r="BD502" s="110" t="s">
        <v>65</v>
      </c>
      <c r="BE502" s="110" t="s">
        <v>65</v>
      </c>
    </row>
    <row r="503" spans="2:57" x14ac:dyDescent="0.25">
      <c r="B503" s="110">
        <v>2025</v>
      </c>
      <c r="C503" s="110">
        <v>891780111</v>
      </c>
      <c r="D503" s="110" t="s">
        <v>63</v>
      </c>
      <c r="E503" s="114" t="s">
        <v>2227</v>
      </c>
      <c r="F503" s="114" t="s">
        <v>2226</v>
      </c>
      <c r="G503" s="114">
        <v>0</v>
      </c>
      <c r="H503" s="114" t="s">
        <v>71</v>
      </c>
      <c r="I503" s="110" t="s">
        <v>64</v>
      </c>
      <c r="J503" s="115" t="s">
        <v>81</v>
      </c>
      <c r="K503" s="120" t="s">
        <v>2225</v>
      </c>
      <c r="L503" s="118">
        <v>12624000</v>
      </c>
      <c r="M503" s="110" t="s">
        <v>66</v>
      </c>
      <c r="N503" s="120" t="s">
        <v>2224</v>
      </c>
      <c r="O503" s="120">
        <v>12560564</v>
      </c>
      <c r="P503" s="114">
        <v>28</v>
      </c>
      <c r="Q503" s="121">
        <v>45670</v>
      </c>
      <c r="R503" s="120">
        <v>5573604000</v>
      </c>
      <c r="S503" s="121">
        <v>45702</v>
      </c>
      <c r="T503" s="118">
        <v>12624000</v>
      </c>
      <c r="U503" s="114" t="s">
        <v>65</v>
      </c>
      <c r="V503" s="118">
        <v>36557666</v>
      </c>
      <c r="W503" s="111" t="s">
        <v>1512</v>
      </c>
      <c r="X503" s="169">
        <v>45702</v>
      </c>
      <c r="Y503" s="169">
        <v>45702</v>
      </c>
      <c r="Z503" s="169" t="s">
        <v>73</v>
      </c>
      <c r="AA503" s="169">
        <v>45808</v>
      </c>
      <c r="AB503" s="112">
        <f t="shared" si="35"/>
        <v>106</v>
      </c>
      <c r="AC503" s="114">
        <v>0</v>
      </c>
      <c r="AD503" s="277">
        <v>0</v>
      </c>
      <c r="AE503" s="114">
        <v>0</v>
      </c>
      <c r="AF503" s="119" t="s">
        <v>73</v>
      </c>
      <c r="AG503" s="112">
        <f t="shared" si="36"/>
        <v>0</v>
      </c>
      <c r="AH503" s="114">
        <v>0</v>
      </c>
      <c r="AI503" s="118">
        <v>0</v>
      </c>
      <c r="AJ503" s="114" t="s">
        <v>73</v>
      </c>
      <c r="AK503" s="121" t="s">
        <v>73</v>
      </c>
      <c r="AL503" s="114">
        <v>0</v>
      </c>
      <c r="AM503" s="121" t="s">
        <v>73</v>
      </c>
      <c r="AN503" s="121" t="s">
        <v>73</v>
      </c>
      <c r="AO503" s="121" t="s">
        <v>73</v>
      </c>
      <c r="AP503" s="112">
        <f t="shared" si="37"/>
        <v>0</v>
      </c>
      <c r="AQ503" s="112">
        <f>+L503+AD503-AI503</f>
        <v>12624000</v>
      </c>
      <c r="AR503" s="114" t="s">
        <v>65</v>
      </c>
      <c r="AS503" s="118">
        <v>12624000</v>
      </c>
      <c r="AT503" s="114" t="s">
        <v>93</v>
      </c>
      <c r="AU503" s="118">
        <v>0</v>
      </c>
      <c r="AV503" s="122" t="s">
        <v>73</v>
      </c>
      <c r="AW503" s="285">
        <v>6312000</v>
      </c>
      <c r="AX503" s="200">
        <f t="shared" si="38"/>
        <v>6312000</v>
      </c>
      <c r="AY503" s="123">
        <f t="shared" si="39"/>
        <v>0.5</v>
      </c>
      <c r="AZ503" s="124">
        <v>0.5</v>
      </c>
      <c r="BA503" s="122" t="s">
        <v>73</v>
      </c>
      <c r="BB503" s="114" t="s">
        <v>94</v>
      </c>
      <c r="BC503" s="120" t="s">
        <v>2223</v>
      </c>
      <c r="BD503" s="110" t="s">
        <v>65</v>
      </c>
      <c r="BE503" s="110" t="s">
        <v>65</v>
      </c>
    </row>
    <row r="504" spans="2:57" x14ac:dyDescent="0.25">
      <c r="B504" s="110">
        <v>2025</v>
      </c>
      <c r="C504" s="110">
        <v>891780111</v>
      </c>
      <c r="D504" s="110" t="s">
        <v>63</v>
      </c>
      <c r="E504" s="114" t="s">
        <v>2222</v>
      </c>
      <c r="F504" s="114" t="s">
        <v>2221</v>
      </c>
      <c r="G504" s="114">
        <v>0</v>
      </c>
      <c r="H504" s="114" t="s">
        <v>71</v>
      </c>
      <c r="I504" s="110" t="s">
        <v>64</v>
      </c>
      <c r="J504" s="115" t="s">
        <v>81</v>
      </c>
      <c r="K504" s="120" t="s">
        <v>2220</v>
      </c>
      <c r="L504" s="118">
        <v>20800000</v>
      </c>
      <c r="M504" s="110" t="s">
        <v>66</v>
      </c>
      <c r="N504" s="120" t="s">
        <v>2219</v>
      </c>
      <c r="O504" s="120">
        <v>57466540</v>
      </c>
      <c r="P504" s="114">
        <v>28</v>
      </c>
      <c r="Q504" s="121">
        <v>45670</v>
      </c>
      <c r="R504" s="120">
        <v>5573604000</v>
      </c>
      <c r="S504" s="121">
        <v>45702</v>
      </c>
      <c r="T504" s="118">
        <v>20800000</v>
      </c>
      <c r="U504" s="114" t="s">
        <v>65</v>
      </c>
      <c r="V504" s="118">
        <v>36557666</v>
      </c>
      <c r="W504" s="111" t="s">
        <v>1512</v>
      </c>
      <c r="X504" s="169">
        <v>45702</v>
      </c>
      <c r="Y504" s="169">
        <v>45702</v>
      </c>
      <c r="Z504" s="169" t="s">
        <v>73</v>
      </c>
      <c r="AA504" s="169">
        <v>45808</v>
      </c>
      <c r="AB504" s="112">
        <f t="shared" si="35"/>
        <v>106</v>
      </c>
      <c r="AC504" s="114">
        <v>0</v>
      </c>
      <c r="AD504" s="277">
        <v>0</v>
      </c>
      <c r="AE504" s="114">
        <v>0</v>
      </c>
      <c r="AF504" s="119" t="s">
        <v>73</v>
      </c>
      <c r="AG504" s="112">
        <f t="shared" si="36"/>
        <v>0</v>
      </c>
      <c r="AH504" s="114">
        <v>0</v>
      </c>
      <c r="AI504" s="118">
        <v>0</v>
      </c>
      <c r="AJ504" s="114" t="s">
        <v>73</v>
      </c>
      <c r="AK504" s="121" t="s">
        <v>73</v>
      </c>
      <c r="AL504" s="114">
        <v>0</v>
      </c>
      <c r="AM504" s="121" t="s">
        <v>73</v>
      </c>
      <c r="AN504" s="121" t="s">
        <v>73</v>
      </c>
      <c r="AO504" s="121" t="s">
        <v>73</v>
      </c>
      <c r="AP504" s="112">
        <f t="shared" si="37"/>
        <v>0</v>
      </c>
      <c r="AQ504" s="112">
        <f>+L504+AD504-AI504</f>
        <v>20800000</v>
      </c>
      <c r="AR504" s="114" t="s">
        <v>65</v>
      </c>
      <c r="AS504" s="118">
        <v>20800000</v>
      </c>
      <c r="AT504" s="114" t="s">
        <v>93</v>
      </c>
      <c r="AU504" s="118">
        <v>0</v>
      </c>
      <c r="AV504" s="122" t="s">
        <v>73</v>
      </c>
      <c r="AW504" s="285">
        <v>10400000</v>
      </c>
      <c r="AX504" s="200">
        <f t="shared" si="38"/>
        <v>10400000</v>
      </c>
      <c r="AY504" s="123">
        <f t="shared" si="39"/>
        <v>0.5</v>
      </c>
      <c r="AZ504" s="124">
        <v>0.5</v>
      </c>
      <c r="BA504" s="122" t="s">
        <v>73</v>
      </c>
      <c r="BB504" s="114" t="s">
        <v>94</v>
      </c>
      <c r="BC504" s="120" t="s">
        <v>2218</v>
      </c>
      <c r="BD504" s="110" t="s">
        <v>65</v>
      </c>
      <c r="BE504" s="110" t="s">
        <v>65</v>
      </c>
    </row>
    <row r="505" spans="2:57" x14ac:dyDescent="0.25">
      <c r="B505" s="110">
        <v>2025</v>
      </c>
      <c r="C505" s="110">
        <v>891780111</v>
      </c>
      <c r="D505" s="110" t="s">
        <v>63</v>
      </c>
      <c r="E505" s="114" t="s">
        <v>2217</v>
      </c>
      <c r="F505" s="114" t="s">
        <v>2216</v>
      </c>
      <c r="G505" s="114">
        <v>0</v>
      </c>
      <c r="H505" s="114" t="s">
        <v>71</v>
      </c>
      <c r="I505" s="110" t="s">
        <v>64</v>
      </c>
      <c r="J505" s="115" t="s">
        <v>81</v>
      </c>
      <c r="K505" s="120" t="s">
        <v>2215</v>
      </c>
      <c r="L505" s="118">
        <v>12624000</v>
      </c>
      <c r="M505" s="110" t="s">
        <v>66</v>
      </c>
      <c r="N505" s="120" t="s">
        <v>2214</v>
      </c>
      <c r="O505" s="120">
        <v>1083017610</v>
      </c>
      <c r="P505" s="114">
        <v>28</v>
      </c>
      <c r="Q505" s="121">
        <v>45670</v>
      </c>
      <c r="R505" s="120">
        <v>5573604000</v>
      </c>
      <c r="S505" s="121">
        <v>45702</v>
      </c>
      <c r="T505" s="118">
        <v>12624000</v>
      </c>
      <c r="U505" s="114" t="s">
        <v>65</v>
      </c>
      <c r="V505" s="118">
        <v>85465146</v>
      </c>
      <c r="W505" s="111" t="s">
        <v>1637</v>
      </c>
      <c r="X505" s="169">
        <v>45702</v>
      </c>
      <c r="Y505" s="169">
        <v>45702</v>
      </c>
      <c r="Z505" s="169" t="s">
        <v>73</v>
      </c>
      <c r="AA505" s="169">
        <v>45808</v>
      </c>
      <c r="AB505" s="112">
        <f t="shared" si="35"/>
        <v>106</v>
      </c>
      <c r="AC505" s="114">
        <v>0</v>
      </c>
      <c r="AD505" s="277">
        <v>0</v>
      </c>
      <c r="AE505" s="114">
        <v>0</v>
      </c>
      <c r="AF505" s="119" t="s">
        <v>73</v>
      </c>
      <c r="AG505" s="112">
        <f t="shared" si="36"/>
        <v>0</v>
      </c>
      <c r="AH505" s="114">
        <v>0</v>
      </c>
      <c r="AI505" s="118">
        <v>0</v>
      </c>
      <c r="AJ505" s="114" t="s">
        <v>73</v>
      </c>
      <c r="AK505" s="121" t="s">
        <v>73</v>
      </c>
      <c r="AL505" s="114">
        <v>0</v>
      </c>
      <c r="AM505" s="121" t="s">
        <v>73</v>
      </c>
      <c r="AN505" s="121" t="s">
        <v>73</v>
      </c>
      <c r="AO505" s="121" t="s">
        <v>73</v>
      </c>
      <c r="AP505" s="112">
        <f t="shared" si="37"/>
        <v>0</v>
      </c>
      <c r="AQ505" s="112">
        <f>+L505+AD505-AI505</f>
        <v>12624000</v>
      </c>
      <c r="AR505" s="114" t="s">
        <v>65</v>
      </c>
      <c r="AS505" s="118">
        <v>12624000</v>
      </c>
      <c r="AT505" s="114" t="s">
        <v>93</v>
      </c>
      <c r="AU505" s="118">
        <v>0</v>
      </c>
      <c r="AV505" s="122" t="s">
        <v>73</v>
      </c>
      <c r="AW505" s="285">
        <v>6312000</v>
      </c>
      <c r="AX505" s="200">
        <f t="shared" si="38"/>
        <v>6312000</v>
      </c>
      <c r="AY505" s="123">
        <f t="shared" si="39"/>
        <v>0.5</v>
      </c>
      <c r="AZ505" s="124">
        <v>0.5</v>
      </c>
      <c r="BA505" s="122" t="s">
        <v>73</v>
      </c>
      <c r="BB505" s="114" t="s">
        <v>94</v>
      </c>
      <c r="BC505" s="120" t="s">
        <v>2213</v>
      </c>
      <c r="BD505" s="110" t="s">
        <v>65</v>
      </c>
      <c r="BE505" s="110" t="s">
        <v>65</v>
      </c>
    </row>
    <row r="506" spans="2:57" x14ac:dyDescent="0.25">
      <c r="B506" s="110">
        <v>2025</v>
      </c>
      <c r="C506" s="110">
        <v>891780111</v>
      </c>
      <c r="D506" s="110" t="s">
        <v>63</v>
      </c>
      <c r="E506" s="114" t="s">
        <v>2212</v>
      </c>
      <c r="F506" s="114" t="s">
        <v>2211</v>
      </c>
      <c r="G506" s="114">
        <v>0</v>
      </c>
      <c r="H506" s="114" t="s">
        <v>71</v>
      </c>
      <c r="I506" s="110" t="s">
        <v>64</v>
      </c>
      <c r="J506" s="115" t="s">
        <v>81</v>
      </c>
      <c r="K506" s="120" t="s">
        <v>2210</v>
      </c>
      <c r="L506" s="118">
        <v>9000000</v>
      </c>
      <c r="M506" s="110" t="s">
        <v>66</v>
      </c>
      <c r="N506" s="120" t="s">
        <v>2209</v>
      </c>
      <c r="O506" s="120">
        <v>57465377</v>
      </c>
      <c r="P506" s="114">
        <v>27</v>
      </c>
      <c r="Q506" s="121">
        <v>45670</v>
      </c>
      <c r="R506" s="120">
        <v>2494141000</v>
      </c>
      <c r="S506" s="121">
        <v>45702</v>
      </c>
      <c r="T506" s="118">
        <v>9000000</v>
      </c>
      <c r="U506" s="114" t="s">
        <v>65</v>
      </c>
      <c r="V506" s="118">
        <v>36726018</v>
      </c>
      <c r="W506" s="111" t="s">
        <v>2112</v>
      </c>
      <c r="X506" s="169">
        <v>45702</v>
      </c>
      <c r="Y506" s="169">
        <v>45702</v>
      </c>
      <c r="Z506" s="169" t="s">
        <v>73</v>
      </c>
      <c r="AA506" s="169">
        <v>45808</v>
      </c>
      <c r="AB506" s="112">
        <f t="shared" si="35"/>
        <v>106</v>
      </c>
      <c r="AC506" s="114">
        <v>0</v>
      </c>
      <c r="AD506" s="277">
        <v>0</v>
      </c>
      <c r="AE506" s="114">
        <v>0</v>
      </c>
      <c r="AF506" s="119" t="s">
        <v>73</v>
      </c>
      <c r="AG506" s="112">
        <f t="shared" si="36"/>
        <v>0</v>
      </c>
      <c r="AH506" s="114">
        <v>0</v>
      </c>
      <c r="AI506" s="118">
        <v>0</v>
      </c>
      <c r="AJ506" s="114" t="s">
        <v>73</v>
      </c>
      <c r="AK506" s="121" t="s">
        <v>73</v>
      </c>
      <c r="AL506" s="114">
        <v>0</v>
      </c>
      <c r="AM506" s="121" t="s">
        <v>73</v>
      </c>
      <c r="AN506" s="121" t="s">
        <v>73</v>
      </c>
      <c r="AO506" s="121" t="s">
        <v>73</v>
      </c>
      <c r="AP506" s="112">
        <f t="shared" si="37"/>
        <v>0</v>
      </c>
      <c r="AQ506" s="112">
        <f>+L506+AD506-AI506</f>
        <v>9000000</v>
      </c>
      <c r="AR506" s="114" t="s">
        <v>65</v>
      </c>
      <c r="AS506" s="118">
        <v>9000000</v>
      </c>
      <c r="AT506" s="114" t="s">
        <v>93</v>
      </c>
      <c r="AU506" s="118">
        <v>0</v>
      </c>
      <c r="AV506" s="122" t="s">
        <v>73</v>
      </c>
      <c r="AW506" s="285">
        <v>4500000</v>
      </c>
      <c r="AX506" s="200">
        <f t="shared" si="38"/>
        <v>4500000</v>
      </c>
      <c r="AY506" s="123">
        <f t="shared" si="39"/>
        <v>0.5</v>
      </c>
      <c r="AZ506" s="124">
        <v>0.5</v>
      </c>
      <c r="BA506" s="122" t="s">
        <v>73</v>
      </c>
      <c r="BB506" s="114" t="s">
        <v>94</v>
      </c>
      <c r="BC506" s="120" t="s">
        <v>2208</v>
      </c>
      <c r="BD506" s="110" t="s">
        <v>65</v>
      </c>
      <c r="BE506" s="110" t="s">
        <v>65</v>
      </c>
    </row>
    <row r="507" spans="2:57" x14ac:dyDescent="0.25">
      <c r="B507" s="110">
        <v>2025</v>
      </c>
      <c r="C507" s="110">
        <v>891780111</v>
      </c>
      <c r="D507" s="110" t="s">
        <v>63</v>
      </c>
      <c r="E507" s="114" t="s">
        <v>2207</v>
      </c>
      <c r="F507" s="114" t="s">
        <v>2206</v>
      </c>
      <c r="G507" s="114">
        <v>0</v>
      </c>
      <c r="H507" s="114" t="s">
        <v>71</v>
      </c>
      <c r="I507" s="110" t="s">
        <v>64</v>
      </c>
      <c r="J507" s="115" t="s">
        <v>81</v>
      </c>
      <c r="K507" s="120" t="s">
        <v>2205</v>
      </c>
      <c r="L507" s="118">
        <v>12846400</v>
      </c>
      <c r="M507" s="110" t="s">
        <v>66</v>
      </c>
      <c r="N507" s="120" t="s">
        <v>2204</v>
      </c>
      <c r="O507" s="120">
        <v>1083020130</v>
      </c>
      <c r="P507" s="114">
        <v>28</v>
      </c>
      <c r="Q507" s="121">
        <v>45670</v>
      </c>
      <c r="R507" s="120">
        <v>5573604000</v>
      </c>
      <c r="S507" s="121">
        <v>45702</v>
      </c>
      <c r="T507" s="118">
        <v>12846400</v>
      </c>
      <c r="U507" s="114" t="s">
        <v>65</v>
      </c>
      <c r="V507" s="118">
        <v>1082889541</v>
      </c>
      <c r="W507" s="111" t="s">
        <v>1927</v>
      </c>
      <c r="X507" s="169">
        <v>45702</v>
      </c>
      <c r="Y507" s="169">
        <v>45702</v>
      </c>
      <c r="Z507" s="169" t="s">
        <v>73</v>
      </c>
      <c r="AA507" s="169">
        <v>45808</v>
      </c>
      <c r="AB507" s="112">
        <f t="shared" si="35"/>
        <v>106</v>
      </c>
      <c r="AC507" s="114">
        <v>0</v>
      </c>
      <c r="AD507" s="277">
        <v>0</v>
      </c>
      <c r="AE507" s="114">
        <v>0</v>
      </c>
      <c r="AF507" s="119" t="s">
        <v>73</v>
      </c>
      <c r="AG507" s="112">
        <f t="shared" si="36"/>
        <v>0</v>
      </c>
      <c r="AH507" s="114">
        <v>0</v>
      </c>
      <c r="AI507" s="118">
        <v>0</v>
      </c>
      <c r="AJ507" s="114" t="s">
        <v>73</v>
      </c>
      <c r="AK507" s="121" t="s">
        <v>73</v>
      </c>
      <c r="AL507" s="114">
        <v>0</v>
      </c>
      <c r="AM507" s="121" t="s">
        <v>73</v>
      </c>
      <c r="AN507" s="121" t="s">
        <v>73</v>
      </c>
      <c r="AO507" s="121" t="s">
        <v>73</v>
      </c>
      <c r="AP507" s="112">
        <f t="shared" si="37"/>
        <v>0</v>
      </c>
      <c r="AQ507" s="112">
        <f>+L507+AD507-AI507</f>
        <v>12846400</v>
      </c>
      <c r="AR507" s="114" t="s">
        <v>65</v>
      </c>
      <c r="AS507" s="118">
        <v>12846400</v>
      </c>
      <c r="AT507" s="114" t="s">
        <v>93</v>
      </c>
      <c r="AU507" s="118">
        <v>0</v>
      </c>
      <c r="AV507" s="122" t="s">
        <v>73</v>
      </c>
      <c r="AW507" s="285">
        <v>5902400</v>
      </c>
      <c r="AX507" s="200">
        <f t="shared" si="38"/>
        <v>6944000</v>
      </c>
      <c r="AY507" s="123">
        <f t="shared" si="39"/>
        <v>0.45945945945945948</v>
      </c>
      <c r="AZ507" s="124">
        <v>0.45945945945945948</v>
      </c>
      <c r="BA507" s="122" t="s">
        <v>73</v>
      </c>
      <c r="BB507" s="114" t="s">
        <v>94</v>
      </c>
      <c r="BC507" s="120" t="s">
        <v>2203</v>
      </c>
      <c r="BD507" s="110" t="s">
        <v>65</v>
      </c>
      <c r="BE507" s="110" t="s">
        <v>65</v>
      </c>
    </row>
    <row r="508" spans="2:57" x14ac:dyDescent="0.25">
      <c r="B508" s="110">
        <v>2025</v>
      </c>
      <c r="C508" s="110">
        <v>891780111</v>
      </c>
      <c r="D508" s="110" t="s">
        <v>63</v>
      </c>
      <c r="E508" s="114" t="s">
        <v>2202</v>
      </c>
      <c r="F508" s="114" t="s">
        <v>2201</v>
      </c>
      <c r="G508" s="114">
        <v>0</v>
      </c>
      <c r="H508" s="114" t="s">
        <v>71</v>
      </c>
      <c r="I508" s="110" t="s">
        <v>64</v>
      </c>
      <c r="J508" s="115" t="s">
        <v>81</v>
      </c>
      <c r="K508" s="120" t="s">
        <v>2200</v>
      </c>
      <c r="L508" s="118">
        <v>10600000</v>
      </c>
      <c r="M508" s="110" t="s">
        <v>66</v>
      </c>
      <c r="N508" s="120" t="s">
        <v>2199</v>
      </c>
      <c r="O508" s="120">
        <v>85450183</v>
      </c>
      <c r="P508" s="114">
        <v>27</v>
      </c>
      <c r="Q508" s="121">
        <v>45670</v>
      </c>
      <c r="R508" s="120">
        <v>2494141000</v>
      </c>
      <c r="S508" s="121">
        <v>45702</v>
      </c>
      <c r="T508" s="118">
        <v>10600000</v>
      </c>
      <c r="U508" s="114" t="s">
        <v>65</v>
      </c>
      <c r="V508" s="118">
        <v>57461216</v>
      </c>
      <c r="W508" s="111" t="s">
        <v>2193</v>
      </c>
      <c r="X508" s="169">
        <v>45702</v>
      </c>
      <c r="Y508" s="169">
        <v>45702</v>
      </c>
      <c r="Z508" s="169" t="s">
        <v>73</v>
      </c>
      <c r="AA508" s="169">
        <v>45808</v>
      </c>
      <c r="AB508" s="112">
        <f t="shared" si="35"/>
        <v>106</v>
      </c>
      <c r="AC508" s="114">
        <v>0</v>
      </c>
      <c r="AD508" s="277">
        <v>0</v>
      </c>
      <c r="AE508" s="114">
        <v>0</v>
      </c>
      <c r="AF508" s="119" t="s">
        <v>73</v>
      </c>
      <c r="AG508" s="112">
        <f t="shared" si="36"/>
        <v>0</v>
      </c>
      <c r="AH508" s="114">
        <v>0</v>
      </c>
      <c r="AI508" s="118">
        <v>0</v>
      </c>
      <c r="AJ508" s="114" t="s">
        <v>73</v>
      </c>
      <c r="AK508" s="121" t="s">
        <v>73</v>
      </c>
      <c r="AL508" s="114">
        <v>0</v>
      </c>
      <c r="AM508" s="121" t="s">
        <v>73</v>
      </c>
      <c r="AN508" s="121" t="s">
        <v>73</v>
      </c>
      <c r="AO508" s="121" t="s">
        <v>73</v>
      </c>
      <c r="AP508" s="112">
        <f t="shared" si="37"/>
        <v>0</v>
      </c>
      <c r="AQ508" s="112">
        <f>+L508+AD508-AI508</f>
        <v>10600000</v>
      </c>
      <c r="AR508" s="114" t="s">
        <v>65</v>
      </c>
      <c r="AS508" s="118">
        <v>10600000</v>
      </c>
      <c r="AT508" s="114" t="s">
        <v>93</v>
      </c>
      <c r="AU508" s="118">
        <v>0</v>
      </c>
      <c r="AV508" s="122" t="s">
        <v>73</v>
      </c>
      <c r="AW508" s="285">
        <v>5300000</v>
      </c>
      <c r="AX508" s="200">
        <f t="shared" si="38"/>
        <v>5300000</v>
      </c>
      <c r="AY508" s="123">
        <f t="shared" si="39"/>
        <v>0.5</v>
      </c>
      <c r="AZ508" s="124">
        <v>0.5</v>
      </c>
      <c r="BA508" s="122" t="s">
        <v>73</v>
      </c>
      <c r="BB508" s="114" t="s">
        <v>94</v>
      </c>
      <c r="BC508" s="120" t="s">
        <v>2198</v>
      </c>
      <c r="BD508" s="110" t="s">
        <v>65</v>
      </c>
      <c r="BE508" s="110" t="s">
        <v>65</v>
      </c>
    </row>
    <row r="509" spans="2:57" x14ac:dyDescent="0.25">
      <c r="B509" s="110">
        <v>2025</v>
      </c>
      <c r="C509" s="110">
        <v>891780111</v>
      </c>
      <c r="D509" s="110" t="s">
        <v>63</v>
      </c>
      <c r="E509" s="114" t="s">
        <v>2197</v>
      </c>
      <c r="F509" s="114" t="s">
        <v>2196</v>
      </c>
      <c r="G509" s="114">
        <v>0</v>
      </c>
      <c r="H509" s="114" t="s">
        <v>71</v>
      </c>
      <c r="I509" s="110" t="s">
        <v>64</v>
      </c>
      <c r="J509" s="115" t="s">
        <v>81</v>
      </c>
      <c r="K509" s="120" t="s">
        <v>2195</v>
      </c>
      <c r="L509" s="118">
        <v>12624000</v>
      </c>
      <c r="M509" s="110" t="s">
        <v>66</v>
      </c>
      <c r="N509" s="120" t="s">
        <v>2194</v>
      </c>
      <c r="O509" s="120">
        <v>1082982732</v>
      </c>
      <c r="P509" s="114">
        <v>28</v>
      </c>
      <c r="Q509" s="121">
        <v>45670</v>
      </c>
      <c r="R509" s="120">
        <v>5573604000</v>
      </c>
      <c r="S509" s="121">
        <v>45702</v>
      </c>
      <c r="T509" s="118">
        <v>12624000</v>
      </c>
      <c r="U509" s="114" t="s">
        <v>65</v>
      </c>
      <c r="V509" s="118">
        <v>57461216</v>
      </c>
      <c r="W509" s="111" t="s">
        <v>2193</v>
      </c>
      <c r="X509" s="169">
        <v>45702</v>
      </c>
      <c r="Y509" s="169">
        <v>45702</v>
      </c>
      <c r="Z509" s="169" t="s">
        <v>73</v>
      </c>
      <c r="AA509" s="169">
        <v>45808</v>
      </c>
      <c r="AB509" s="112">
        <f t="shared" si="35"/>
        <v>106</v>
      </c>
      <c r="AC509" s="114">
        <v>0</v>
      </c>
      <c r="AD509" s="277">
        <v>0</v>
      </c>
      <c r="AE509" s="114">
        <v>0</v>
      </c>
      <c r="AF509" s="119" t="s">
        <v>73</v>
      </c>
      <c r="AG509" s="112">
        <f t="shared" si="36"/>
        <v>0</v>
      </c>
      <c r="AH509" s="114">
        <v>0</v>
      </c>
      <c r="AI509" s="118">
        <v>0</v>
      </c>
      <c r="AJ509" s="114" t="s">
        <v>73</v>
      </c>
      <c r="AK509" s="121" t="s">
        <v>73</v>
      </c>
      <c r="AL509" s="114">
        <v>0</v>
      </c>
      <c r="AM509" s="121" t="s">
        <v>73</v>
      </c>
      <c r="AN509" s="121" t="s">
        <v>73</v>
      </c>
      <c r="AO509" s="121" t="s">
        <v>73</v>
      </c>
      <c r="AP509" s="112">
        <f t="shared" si="37"/>
        <v>0</v>
      </c>
      <c r="AQ509" s="112">
        <f>+L509+AD509-AI509</f>
        <v>12624000</v>
      </c>
      <c r="AR509" s="114" t="s">
        <v>65</v>
      </c>
      <c r="AS509" s="118">
        <v>12624000</v>
      </c>
      <c r="AT509" s="114" t="s">
        <v>93</v>
      </c>
      <c r="AU509" s="118">
        <v>0</v>
      </c>
      <c r="AV509" s="122" t="s">
        <v>73</v>
      </c>
      <c r="AW509" s="285">
        <v>6312000</v>
      </c>
      <c r="AX509" s="200">
        <f t="shared" si="38"/>
        <v>6312000</v>
      </c>
      <c r="AY509" s="123">
        <f t="shared" si="39"/>
        <v>0.5</v>
      </c>
      <c r="AZ509" s="124">
        <v>0.5</v>
      </c>
      <c r="BA509" s="122" t="s">
        <v>73</v>
      </c>
      <c r="BB509" s="114" t="s">
        <v>94</v>
      </c>
      <c r="BC509" s="120" t="s">
        <v>2192</v>
      </c>
      <c r="BD509" s="110" t="s">
        <v>65</v>
      </c>
      <c r="BE509" s="110" t="s">
        <v>65</v>
      </c>
    </row>
    <row r="510" spans="2:57" x14ac:dyDescent="0.25">
      <c r="B510" s="110">
        <v>2025</v>
      </c>
      <c r="C510" s="110">
        <v>891780111</v>
      </c>
      <c r="D510" s="110" t="s">
        <v>63</v>
      </c>
      <c r="E510" s="114" t="s">
        <v>2191</v>
      </c>
      <c r="F510" s="114" t="s">
        <v>2190</v>
      </c>
      <c r="G510" s="114">
        <v>0</v>
      </c>
      <c r="H510" s="114" t="s">
        <v>71</v>
      </c>
      <c r="I510" s="110" t="s">
        <v>64</v>
      </c>
      <c r="J510" s="115" t="s">
        <v>81</v>
      </c>
      <c r="K510" s="120" t="s">
        <v>2185</v>
      </c>
      <c r="L510" s="118">
        <v>13888000</v>
      </c>
      <c r="M510" s="110" t="s">
        <v>66</v>
      </c>
      <c r="N510" s="120" t="s">
        <v>2189</v>
      </c>
      <c r="O510" s="120">
        <v>85152633</v>
      </c>
      <c r="P510" s="114">
        <v>27</v>
      </c>
      <c r="Q510" s="121">
        <v>45670</v>
      </c>
      <c r="R510" s="120">
        <v>2494141000</v>
      </c>
      <c r="S510" s="121">
        <v>45702</v>
      </c>
      <c r="T510" s="118">
        <v>13888000</v>
      </c>
      <c r="U510" s="114" t="s">
        <v>65</v>
      </c>
      <c r="V510" s="118">
        <v>85152695</v>
      </c>
      <c r="W510" s="111" t="s">
        <v>1556</v>
      </c>
      <c r="X510" s="169">
        <v>45702</v>
      </c>
      <c r="Y510" s="169">
        <v>45702</v>
      </c>
      <c r="Z510" s="169" t="s">
        <v>73</v>
      </c>
      <c r="AA510" s="169">
        <v>45808</v>
      </c>
      <c r="AB510" s="112">
        <f t="shared" si="35"/>
        <v>106</v>
      </c>
      <c r="AC510" s="114">
        <v>0</v>
      </c>
      <c r="AD510" s="277">
        <v>0</v>
      </c>
      <c r="AE510" s="114">
        <v>0</v>
      </c>
      <c r="AF510" s="119" t="s">
        <v>73</v>
      </c>
      <c r="AG510" s="112">
        <f t="shared" si="36"/>
        <v>0</v>
      </c>
      <c r="AH510" s="114">
        <v>0</v>
      </c>
      <c r="AI510" s="118">
        <v>0</v>
      </c>
      <c r="AJ510" s="114" t="s">
        <v>73</v>
      </c>
      <c r="AK510" s="121" t="s">
        <v>73</v>
      </c>
      <c r="AL510" s="114">
        <v>0</v>
      </c>
      <c r="AM510" s="121" t="s">
        <v>73</v>
      </c>
      <c r="AN510" s="121" t="s">
        <v>73</v>
      </c>
      <c r="AO510" s="121" t="s">
        <v>73</v>
      </c>
      <c r="AP510" s="112">
        <f t="shared" si="37"/>
        <v>0</v>
      </c>
      <c r="AQ510" s="112">
        <f>+L510+AD510-AI510</f>
        <v>13888000</v>
      </c>
      <c r="AR510" s="114" t="s">
        <v>65</v>
      </c>
      <c r="AS510" s="118">
        <v>13888000</v>
      </c>
      <c r="AT510" s="114" t="s">
        <v>93</v>
      </c>
      <c r="AU510" s="118">
        <v>0</v>
      </c>
      <c r="AV510" s="122" t="s">
        <v>73</v>
      </c>
      <c r="AW510" s="285">
        <v>6944000</v>
      </c>
      <c r="AX510" s="200">
        <f t="shared" si="38"/>
        <v>6944000</v>
      </c>
      <c r="AY510" s="123">
        <f t="shared" si="39"/>
        <v>0.5</v>
      </c>
      <c r="AZ510" s="124">
        <v>0.5</v>
      </c>
      <c r="BA510" s="122" t="s">
        <v>73</v>
      </c>
      <c r="BB510" s="114" t="s">
        <v>94</v>
      </c>
      <c r="BC510" s="120" t="s">
        <v>2188</v>
      </c>
      <c r="BD510" s="110" t="s">
        <v>65</v>
      </c>
      <c r="BE510" s="110" t="s">
        <v>65</v>
      </c>
    </row>
    <row r="511" spans="2:57" x14ac:dyDescent="0.25">
      <c r="B511" s="110">
        <v>2025</v>
      </c>
      <c r="C511" s="110">
        <v>891780111</v>
      </c>
      <c r="D511" s="110" t="s">
        <v>63</v>
      </c>
      <c r="E511" s="114" t="s">
        <v>2187</v>
      </c>
      <c r="F511" s="114" t="s">
        <v>2186</v>
      </c>
      <c r="G511" s="114">
        <v>0</v>
      </c>
      <c r="H511" s="114" t="s">
        <v>71</v>
      </c>
      <c r="I511" s="110" t="s">
        <v>64</v>
      </c>
      <c r="J511" s="115" t="s">
        <v>81</v>
      </c>
      <c r="K511" s="120" t="s">
        <v>2185</v>
      </c>
      <c r="L511" s="118">
        <v>10600000</v>
      </c>
      <c r="M511" s="110" t="s">
        <v>66</v>
      </c>
      <c r="N511" s="120" t="s">
        <v>2184</v>
      </c>
      <c r="O511" s="120">
        <v>72258990</v>
      </c>
      <c r="P511" s="114">
        <v>27</v>
      </c>
      <c r="Q511" s="121">
        <v>45670</v>
      </c>
      <c r="R511" s="120">
        <v>2494141000</v>
      </c>
      <c r="S511" s="121">
        <v>45702</v>
      </c>
      <c r="T511" s="118">
        <v>10600000</v>
      </c>
      <c r="U511" s="114" t="s">
        <v>65</v>
      </c>
      <c r="V511" s="118">
        <v>85152695</v>
      </c>
      <c r="W511" s="111" t="s">
        <v>1556</v>
      </c>
      <c r="X511" s="169">
        <v>45702</v>
      </c>
      <c r="Y511" s="169">
        <v>45702</v>
      </c>
      <c r="Z511" s="169" t="s">
        <v>73</v>
      </c>
      <c r="AA511" s="169">
        <v>45808</v>
      </c>
      <c r="AB511" s="112">
        <f t="shared" si="35"/>
        <v>106</v>
      </c>
      <c r="AC511" s="114">
        <v>0</v>
      </c>
      <c r="AD511" s="277">
        <v>0</v>
      </c>
      <c r="AE511" s="114">
        <v>0</v>
      </c>
      <c r="AF511" s="119" t="s">
        <v>73</v>
      </c>
      <c r="AG511" s="112">
        <f t="shared" si="36"/>
        <v>0</v>
      </c>
      <c r="AH511" s="114">
        <v>0</v>
      </c>
      <c r="AI511" s="118">
        <v>0</v>
      </c>
      <c r="AJ511" s="114" t="s">
        <v>73</v>
      </c>
      <c r="AK511" s="121" t="s">
        <v>73</v>
      </c>
      <c r="AL511" s="114">
        <v>0</v>
      </c>
      <c r="AM511" s="121" t="s">
        <v>73</v>
      </c>
      <c r="AN511" s="121" t="s">
        <v>73</v>
      </c>
      <c r="AO511" s="121" t="s">
        <v>73</v>
      </c>
      <c r="AP511" s="112">
        <f t="shared" si="37"/>
        <v>0</v>
      </c>
      <c r="AQ511" s="112">
        <f>+L511+AD511-AI511</f>
        <v>10600000</v>
      </c>
      <c r="AR511" s="114" t="s">
        <v>65</v>
      </c>
      <c r="AS511" s="118">
        <v>10600000</v>
      </c>
      <c r="AT511" s="114" t="s">
        <v>93</v>
      </c>
      <c r="AU511" s="118">
        <v>0</v>
      </c>
      <c r="AV511" s="122" t="s">
        <v>73</v>
      </c>
      <c r="AW511" s="285">
        <v>5300000</v>
      </c>
      <c r="AX511" s="200">
        <f t="shared" si="38"/>
        <v>5300000</v>
      </c>
      <c r="AY511" s="123">
        <f t="shared" si="39"/>
        <v>0.5</v>
      </c>
      <c r="AZ511" s="124">
        <v>0.5</v>
      </c>
      <c r="BA511" s="122" t="s">
        <v>73</v>
      </c>
      <c r="BB511" s="114" t="s">
        <v>94</v>
      </c>
      <c r="BC511" s="120" t="s">
        <v>2183</v>
      </c>
      <c r="BD511" s="110" t="s">
        <v>65</v>
      </c>
      <c r="BE511" s="110" t="s">
        <v>65</v>
      </c>
    </row>
    <row r="512" spans="2:57" x14ac:dyDescent="0.25">
      <c r="B512" s="110">
        <v>2025</v>
      </c>
      <c r="C512" s="110">
        <v>891780111</v>
      </c>
      <c r="D512" s="110" t="s">
        <v>63</v>
      </c>
      <c r="E512" s="114" t="s">
        <v>2182</v>
      </c>
      <c r="F512" s="114" t="s">
        <v>2181</v>
      </c>
      <c r="G512" s="114">
        <v>0</v>
      </c>
      <c r="H512" s="114" t="s">
        <v>71</v>
      </c>
      <c r="I512" s="110" t="s">
        <v>64</v>
      </c>
      <c r="J512" s="115" t="s">
        <v>81</v>
      </c>
      <c r="K512" s="120" t="s">
        <v>2180</v>
      </c>
      <c r="L512" s="118">
        <v>12624000</v>
      </c>
      <c r="M512" s="110" t="s">
        <v>66</v>
      </c>
      <c r="N512" s="120" t="s">
        <v>2179</v>
      </c>
      <c r="O512" s="120">
        <v>1095701829</v>
      </c>
      <c r="P512" s="114">
        <v>28</v>
      </c>
      <c r="Q512" s="121">
        <v>45670</v>
      </c>
      <c r="R512" s="120">
        <v>5573604000</v>
      </c>
      <c r="S512" s="121">
        <v>45702</v>
      </c>
      <c r="T512" s="118">
        <v>12624000</v>
      </c>
      <c r="U512" s="114" t="s">
        <v>65</v>
      </c>
      <c r="V512" s="118">
        <v>36557666</v>
      </c>
      <c r="W512" s="111" t="s">
        <v>1512</v>
      </c>
      <c r="X512" s="169">
        <v>45702</v>
      </c>
      <c r="Y512" s="169">
        <v>45702</v>
      </c>
      <c r="Z512" s="169" t="s">
        <v>73</v>
      </c>
      <c r="AA512" s="169">
        <v>45808</v>
      </c>
      <c r="AB512" s="112">
        <f t="shared" si="35"/>
        <v>106</v>
      </c>
      <c r="AC512" s="114">
        <v>0</v>
      </c>
      <c r="AD512" s="277">
        <v>0</v>
      </c>
      <c r="AE512" s="114">
        <v>0</v>
      </c>
      <c r="AF512" s="119" t="s">
        <v>73</v>
      </c>
      <c r="AG512" s="112">
        <f t="shared" si="36"/>
        <v>0</v>
      </c>
      <c r="AH512" s="114">
        <v>0</v>
      </c>
      <c r="AI512" s="118">
        <v>0</v>
      </c>
      <c r="AJ512" s="114" t="s">
        <v>73</v>
      </c>
      <c r="AK512" s="121" t="s">
        <v>73</v>
      </c>
      <c r="AL512" s="114">
        <v>0</v>
      </c>
      <c r="AM512" s="121" t="s">
        <v>73</v>
      </c>
      <c r="AN512" s="121" t="s">
        <v>73</v>
      </c>
      <c r="AO512" s="121" t="s">
        <v>73</v>
      </c>
      <c r="AP512" s="112">
        <f t="shared" si="37"/>
        <v>0</v>
      </c>
      <c r="AQ512" s="112">
        <f>+L512+AD512-AI512</f>
        <v>12624000</v>
      </c>
      <c r="AR512" s="114" t="s">
        <v>65</v>
      </c>
      <c r="AS512" s="118">
        <v>12624000</v>
      </c>
      <c r="AT512" s="114" t="s">
        <v>93</v>
      </c>
      <c r="AU512" s="118">
        <v>0</v>
      </c>
      <c r="AV512" s="122" t="s">
        <v>73</v>
      </c>
      <c r="AW512" s="285">
        <v>6312000</v>
      </c>
      <c r="AX512" s="200">
        <f t="shared" si="38"/>
        <v>6312000</v>
      </c>
      <c r="AY512" s="123">
        <f t="shared" si="39"/>
        <v>0.5</v>
      </c>
      <c r="AZ512" s="124">
        <v>0.5</v>
      </c>
      <c r="BA512" s="122" t="s">
        <v>73</v>
      </c>
      <c r="BB512" s="114" t="s">
        <v>94</v>
      </c>
      <c r="BC512" s="120" t="s">
        <v>2178</v>
      </c>
      <c r="BD512" s="110" t="s">
        <v>65</v>
      </c>
      <c r="BE512" s="110" t="s">
        <v>65</v>
      </c>
    </row>
    <row r="513" spans="2:57" x14ac:dyDescent="0.25">
      <c r="B513" s="110">
        <v>2025</v>
      </c>
      <c r="C513" s="110">
        <v>891780111</v>
      </c>
      <c r="D513" s="110" t="s">
        <v>63</v>
      </c>
      <c r="E513" s="114" t="s">
        <v>2177</v>
      </c>
      <c r="F513" s="114" t="s">
        <v>2176</v>
      </c>
      <c r="G513" s="114">
        <v>0</v>
      </c>
      <c r="H513" s="114" t="s">
        <v>71</v>
      </c>
      <c r="I513" s="110" t="s">
        <v>64</v>
      </c>
      <c r="J513" s="115" t="s">
        <v>81</v>
      </c>
      <c r="K513" s="120" t="s">
        <v>2175</v>
      </c>
      <c r="L513" s="118">
        <v>3300000</v>
      </c>
      <c r="M513" s="110" t="s">
        <v>66</v>
      </c>
      <c r="N513" s="120" t="s">
        <v>1491</v>
      </c>
      <c r="O513" s="120">
        <v>1082973431</v>
      </c>
      <c r="P513" s="114">
        <v>234</v>
      </c>
      <c r="Q513" s="121">
        <v>45692</v>
      </c>
      <c r="R513" s="120">
        <v>52900000</v>
      </c>
      <c r="S513" s="121">
        <v>45702</v>
      </c>
      <c r="T513" s="118">
        <v>3300000</v>
      </c>
      <c r="U513" s="114" t="s">
        <v>65</v>
      </c>
      <c r="V513" s="118">
        <v>36552092</v>
      </c>
      <c r="W513" s="111" t="s">
        <v>1490</v>
      </c>
      <c r="X513" s="169">
        <v>45702</v>
      </c>
      <c r="Y513" s="169">
        <v>45702</v>
      </c>
      <c r="Z513" s="169" t="s">
        <v>73</v>
      </c>
      <c r="AA513" s="169">
        <v>45716</v>
      </c>
      <c r="AB513" s="112">
        <f t="shared" si="35"/>
        <v>14</v>
      </c>
      <c r="AC513" s="114">
        <v>0</v>
      </c>
      <c r="AD513" s="277">
        <v>0</v>
      </c>
      <c r="AE513" s="114">
        <v>0</v>
      </c>
      <c r="AF513" s="119" t="s">
        <v>73</v>
      </c>
      <c r="AG513" s="112">
        <f t="shared" si="36"/>
        <v>0</v>
      </c>
      <c r="AH513" s="114">
        <v>0</v>
      </c>
      <c r="AI513" s="118">
        <v>0</v>
      </c>
      <c r="AJ513" s="114" t="s">
        <v>73</v>
      </c>
      <c r="AK513" s="121" t="s">
        <v>73</v>
      </c>
      <c r="AL513" s="114">
        <v>0</v>
      </c>
      <c r="AM513" s="121" t="s">
        <v>73</v>
      </c>
      <c r="AN513" s="121" t="s">
        <v>73</v>
      </c>
      <c r="AO513" s="121" t="s">
        <v>73</v>
      </c>
      <c r="AP513" s="112">
        <f t="shared" si="37"/>
        <v>0</v>
      </c>
      <c r="AQ513" s="112">
        <f>+L513+AD513-AI513</f>
        <v>3300000</v>
      </c>
      <c r="AR513" s="114" t="s">
        <v>65</v>
      </c>
      <c r="AS513" s="118">
        <v>3300000</v>
      </c>
      <c r="AT513" s="114" t="s">
        <v>93</v>
      </c>
      <c r="AU513" s="118">
        <v>0</v>
      </c>
      <c r="AV513" s="122" t="s">
        <v>73</v>
      </c>
      <c r="AW513" s="285">
        <v>3300000</v>
      </c>
      <c r="AX513" s="200">
        <f t="shared" si="38"/>
        <v>0</v>
      </c>
      <c r="AY513" s="123">
        <f t="shared" si="39"/>
        <v>1</v>
      </c>
      <c r="AZ513" s="124">
        <v>1</v>
      </c>
      <c r="BA513" s="122" t="s">
        <v>73</v>
      </c>
      <c r="BB513" s="114" t="s">
        <v>344</v>
      </c>
      <c r="BC513" s="120" t="s">
        <v>2174</v>
      </c>
      <c r="BD513" s="110" t="s">
        <v>65</v>
      </c>
      <c r="BE513" s="110" t="s">
        <v>65</v>
      </c>
    </row>
    <row r="514" spans="2:57" x14ac:dyDescent="0.25">
      <c r="B514" s="110">
        <v>2025</v>
      </c>
      <c r="C514" s="110">
        <v>891780111</v>
      </c>
      <c r="D514" s="110" t="s">
        <v>63</v>
      </c>
      <c r="E514" s="114" t="s">
        <v>2173</v>
      </c>
      <c r="F514" s="114" t="s">
        <v>2172</v>
      </c>
      <c r="G514" s="114">
        <v>0</v>
      </c>
      <c r="H514" s="114" t="s">
        <v>71</v>
      </c>
      <c r="I514" s="110" t="s">
        <v>64</v>
      </c>
      <c r="J514" s="115" t="s">
        <v>81</v>
      </c>
      <c r="K514" s="120" t="s">
        <v>2171</v>
      </c>
      <c r="L514" s="118">
        <v>13888000</v>
      </c>
      <c r="M514" s="110" t="s">
        <v>66</v>
      </c>
      <c r="N514" s="120" t="s">
        <v>2170</v>
      </c>
      <c r="O514" s="120">
        <v>1100547297</v>
      </c>
      <c r="P514" s="114">
        <v>28</v>
      </c>
      <c r="Q514" s="121">
        <v>45670</v>
      </c>
      <c r="R514" s="120">
        <v>5573604000</v>
      </c>
      <c r="S514" s="121">
        <v>45702</v>
      </c>
      <c r="T514" s="118">
        <v>13888000</v>
      </c>
      <c r="U514" s="114" t="s">
        <v>65</v>
      </c>
      <c r="V514" s="118">
        <v>12548945</v>
      </c>
      <c r="W514" s="111" t="s">
        <v>1917</v>
      </c>
      <c r="X514" s="169">
        <v>45702</v>
      </c>
      <c r="Y514" s="169">
        <v>45702</v>
      </c>
      <c r="Z514" s="169" t="s">
        <v>73</v>
      </c>
      <c r="AA514" s="169">
        <v>45808</v>
      </c>
      <c r="AB514" s="112">
        <f t="shared" si="35"/>
        <v>106</v>
      </c>
      <c r="AC514" s="114">
        <v>0</v>
      </c>
      <c r="AD514" s="277">
        <v>0</v>
      </c>
      <c r="AE514" s="114">
        <v>0</v>
      </c>
      <c r="AF514" s="119" t="s">
        <v>73</v>
      </c>
      <c r="AG514" s="112">
        <f t="shared" si="36"/>
        <v>0</v>
      </c>
      <c r="AH514" s="114">
        <v>0</v>
      </c>
      <c r="AI514" s="118">
        <v>0</v>
      </c>
      <c r="AJ514" s="114" t="s">
        <v>73</v>
      </c>
      <c r="AK514" s="121" t="s">
        <v>73</v>
      </c>
      <c r="AL514" s="114">
        <v>0</v>
      </c>
      <c r="AM514" s="121" t="s">
        <v>73</v>
      </c>
      <c r="AN514" s="121" t="s">
        <v>73</v>
      </c>
      <c r="AO514" s="121" t="s">
        <v>73</v>
      </c>
      <c r="AP514" s="112">
        <f t="shared" si="37"/>
        <v>0</v>
      </c>
      <c r="AQ514" s="112">
        <f>+L514+AD514-AI514</f>
        <v>13888000</v>
      </c>
      <c r="AR514" s="114" t="s">
        <v>65</v>
      </c>
      <c r="AS514" s="118">
        <v>13888000</v>
      </c>
      <c r="AT514" s="114" t="s">
        <v>93</v>
      </c>
      <c r="AU514" s="118">
        <v>0</v>
      </c>
      <c r="AV514" s="122" t="s">
        <v>73</v>
      </c>
      <c r="AW514" s="285">
        <v>6944000</v>
      </c>
      <c r="AX514" s="200">
        <f t="shared" si="38"/>
        <v>6944000</v>
      </c>
      <c r="AY514" s="123">
        <f t="shared" si="39"/>
        <v>0.5</v>
      </c>
      <c r="AZ514" s="124">
        <v>0.5</v>
      </c>
      <c r="BA514" s="122" t="s">
        <v>73</v>
      </c>
      <c r="BB514" s="114" t="s">
        <v>94</v>
      </c>
      <c r="BC514" s="120" t="s">
        <v>2169</v>
      </c>
      <c r="BD514" s="110" t="s">
        <v>65</v>
      </c>
      <c r="BE514" s="110" t="s">
        <v>65</v>
      </c>
    </row>
    <row r="515" spans="2:57" x14ac:dyDescent="0.25">
      <c r="B515" s="110">
        <v>2025</v>
      </c>
      <c r="C515" s="110">
        <v>891780111</v>
      </c>
      <c r="D515" s="110" t="s">
        <v>63</v>
      </c>
      <c r="E515" s="114" t="s">
        <v>2168</v>
      </c>
      <c r="F515" s="114" t="s">
        <v>2167</v>
      </c>
      <c r="G515" s="114">
        <v>0</v>
      </c>
      <c r="H515" s="114" t="s">
        <v>71</v>
      </c>
      <c r="I515" s="110" t="s">
        <v>64</v>
      </c>
      <c r="J515" s="115" t="s">
        <v>81</v>
      </c>
      <c r="K515" s="120" t="s">
        <v>2166</v>
      </c>
      <c r="L515" s="118">
        <v>11400000</v>
      </c>
      <c r="M515" s="110" t="s">
        <v>66</v>
      </c>
      <c r="N515" s="120" t="s">
        <v>2165</v>
      </c>
      <c r="O515" s="120">
        <v>1083045454</v>
      </c>
      <c r="P515" s="114">
        <v>28</v>
      </c>
      <c r="Q515" s="121">
        <v>45670</v>
      </c>
      <c r="R515" s="120">
        <v>5573604000</v>
      </c>
      <c r="S515" s="121">
        <v>45702</v>
      </c>
      <c r="T515" s="118">
        <v>11400000</v>
      </c>
      <c r="U515" s="114" t="s">
        <v>65</v>
      </c>
      <c r="V515" s="118">
        <v>36557666</v>
      </c>
      <c r="W515" s="111" t="s">
        <v>1512</v>
      </c>
      <c r="X515" s="169">
        <v>45702</v>
      </c>
      <c r="Y515" s="169">
        <v>45702</v>
      </c>
      <c r="Z515" s="169" t="s">
        <v>73</v>
      </c>
      <c r="AA515" s="169">
        <v>45808</v>
      </c>
      <c r="AB515" s="112">
        <f t="shared" si="35"/>
        <v>106</v>
      </c>
      <c r="AC515" s="114">
        <v>0</v>
      </c>
      <c r="AD515" s="277">
        <v>0</v>
      </c>
      <c r="AE515" s="114">
        <v>0</v>
      </c>
      <c r="AF515" s="119" t="s">
        <v>73</v>
      </c>
      <c r="AG515" s="112">
        <f t="shared" si="36"/>
        <v>0</v>
      </c>
      <c r="AH515" s="114">
        <v>0</v>
      </c>
      <c r="AI515" s="118">
        <v>0</v>
      </c>
      <c r="AJ515" s="114" t="s">
        <v>73</v>
      </c>
      <c r="AK515" s="121" t="s">
        <v>73</v>
      </c>
      <c r="AL515" s="114">
        <v>0</v>
      </c>
      <c r="AM515" s="121" t="s">
        <v>73</v>
      </c>
      <c r="AN515" s="121" t="s">
        <v>73</v>
      </c>
      <c r="AO515" s="121" t="s">
        <v>73</v>
      </c>
      <c r="AP515" s="112">
        <f t="shared" si="37"/>
        <v>0</v>
      </c>
      <c r="AQ515" s="112">
        <f>+L515+AD515-AI515</f>
        <v>11400000</v>
      </c>
      <c r="AR515" s="114" t="s">
        <v>65</v>
      </c>
      <c r="AS515" s="118">
        <v>11400000</v>
      </c>
      <c r="AT515" s="114" t="s">
        <v>93</v>
      </c>
      <c r="AU515" s="118">
        <v>0</v>
      </c>
      <c r="AV515" s="122" t="s">
        <v>73</v>
      </c>
      <c r="AW515" s="285">
        <v>5700000</v>
      </c>
      <c r="AX515" s="200">
        <f t="shared" si="38"/>
        <v>5700000</v>
      </c>
      <c r="AY515" s="123">
        <f t="shared" si="39"/>
        <v>0.5</v>
      </c>
      <c r="AZ515" s="124">
        <v>0.5</v>
      </c>
      <c r="BA515" s="122" t="s">
        <v>73</v>
      </c>
      <c r="BB515" s="114" t="s">
        <v>94</v>
      </c>
      <c r="BC515" s="120" t="s">
        <v>2164</v>
      </c>
      <c r="BD515" s="110" t="s">
        <v>65</v>
      </c>
      <c r="BE515" s="110" t="s">
        <v>65</v>
      </c>
    </row>
    <row r="516" spans="2:57" x14ac:dyDescent="0.25">
      <c r="B516" s="110">
        <v>2025</v>
      </c>
      <c r="C516" s="110">
        <v>891780111</v>
      </c>
      <c r="D516" s="110" t="s">
        <v>63</v>
      </c>
      <c r="E516" s="114" t="s">
        <v>2163</v>
      </c>
      <c r="F516" s="114" t="s">
        <v>2162</v>
      </c>
      <c r="G516" s="114">
        <v>0</v>
      </c>
      <c r="H516" s="114" t="s">
        <v>71</v>
      </c>
      <c r="I516" s="110" t="s">
        <v>64</v>
      </c>
      <c r="J516" s="115" t="s">
        <v>81</v>
      </c>
      <c r="K516" s="120" t="s">
        <v>2161</v>
      </c>
      <c r="L516" s="118">
        <v>10600000</v>
      </c>
      <c r="M516" s="110" t="s">
        <v>66</v>
      </c>
      <c r="N516" s="120" t="s">
        <v>2160</v>
      </c>
      <c r="O516" s="120">
        <v>19620951</v>
      </c>
      <c r="P516" s="114">
        <v>27</v>
      </c>
      <c r="Q516" s="121">
        <v>45670</v>
      </c>
      <c r="R516" s="120">
        <v>2494141000</v>
      </c>
      <c r="S516" s="121">
        <v>45702</v>
      </c>
      <c r="T516" s="118">
        <v>10600000</v>
      </c>
      <c r="U516" s="114" t="s">
        <v>65</v>
      </c>
      <c r="V516" s="118">
        <v>36669284</v>
      </c>
      <c r="W516" s="111" t="s">
        <v>388</v>
      </c>
      <c r="X516" s="169">
        <v>45702</v>
      </c>
      <c r="Y516" s="169">
        <v>45702</v>
      </c>
      <c r="Z516" s="169" t="s">
        <v>73</v>
      </c>
      <c r="AA516" s="169">
        <v>45808</v>
      </c>
      <c r="AB516" s="112">
        <f t="shared" si="35"/>
        <v>106</v>
      </c>
      <c r="AC516" s="114">
        <v>0</v>
      </c>
      <c r="AD516" s="277">
        <v>0</v>
      </c>
      <c r="AE516" s="114">
        <v>0</v>
      </c>
      <c r="AF516" s="119" t="s">
        <v>73</v>
      </c>
      <c r="AG516" s="112">
        <f t="shared" si="36"/>
        <v>0</v>
      </c>
      <c r="AH516" s="114">
        <v>0</v>
      </c>
      <c r="AI516" s="118">
        <v>0</v>
      </c>
      <c r="AJ516" s="114" t="s">
        <v>73</v>
      </c>
      <c r="AK516" s="121" t="s">
        <v>73</v>
      </c>
      <c r="AL516" s="114">
        <v>0</v>
      </c>
      <c r="AM516" s="121" t="s">
        <v>73</v>
      </c>
      <c r="AN516" s="121" t="s">
        <v>73</v>
      </c>
      <c r="AO516" s="121" t="s">
        <v>73</v>
      </c>
      <c r="AP516" s="112">
        <f t="shared" si="37"/>
        <v>0</v>
      </c>
      <c r="AQ516" s="112">
        <f>+L516+AD516-AI516</f>
        <v>10600000</v>
      </c>
      <c r="AR516" s="114" t="s">
        <v>65</v>
      </c>
      <c r="AS516" s="118">
        <v>10600000</v>
      </c>
      <c r="AT516" s="114" t="s">
        <v>93</v>
      </c>
      <c r="AU516" s="118">
        <v>0</v>
      </c>
      <c r="AV516" s="122" t="s">
        <v>73</v>
      </c>
      <c r="AW516" s="285">
        <v>5300000</v>
      </c>
      <c r="AX516" s="200">
        <f t="shared" si="38"/>
        <v>5300000</v>
      </c>
      <c r="AY516" s="123">
        <f t="shared" si="39"/>
        <v>0.5</v>
      </c>
      <c r="AZ516" s="124">
        <v>0.5</v>
      </c>
      <c r="BA516" s="122" t="s">
        <v>73</v>
      </c>
      <c r="BB516" s="114" t="s">
        <v>94</v>
      </c>
      <c r="BC516" s="120" t="s">
        <v>2159</v>
      </c>
      <c r="BD516" s="110" t="s">
        <v>65</v>
      </c>
      <c r="BE516" s="110" t="s">
        <v>65</v>
      </c>
    </row>
    <row r="517" spans="2:57" x14ac:dyDescent="0.25">
      <c r="B517" s="110">
        <v>2025</v>
      </c>
      <c r="C517" s="110">
        <v>891780111</v>
      </c>
      <c r="D517" s="110" t="s">
        <v>63</v>
      </c>
      <c r="E517" s="114" t="s">
        <v>2158</v>
      </c>
      <c r="F517" s="114" t="s">
        <v>2157</v>
      </c>
      <c r="G517" s="114">
        <v>0</v>
      </c>
      <c r="H517" s="114" t="s">
        <v>71</v>
      </c>
      <c r="I517" s="110" t="s">
        <v>64</v>
      </c>
      <c r="J517" s="115" t="s">
        <v>81</v>
      </c>
      <c r="K517" s="120" t="s">
        <v>2156</v>
      </c>
      <c r="L517" s="118">
        <v>9000000</v>
      </c>
      <c r="M517" s="110" t="s">
        <v>66</v>
      </c>
      <c r="N517" s="120" t="s">
        <v>2155</v>
      </c>
      <c r="O517" s="120">
        <v>1082860214</v>
      </c>
      <c r="P517" s="114">
        <v>27</v>
      </c>
      <c r="Q517" s="121">
        <v>45670</v>
      </c>
      <c r="R517" s="120">
        <v>2494141000</v>
      </c>
      <c r="S517" s="121">
        <v>45702</v>
      </c>
      <c r="T517" s="118">
        <v>9000000</v>
      </c>
      <c r="U517" s="114" t="s">
        <v>65</v>
      </c>
      <c r="V517" s="118">
        <v>85467461</v>
      </c>
      <c r="W517" s="111" t="s">
        <v>1478</v>
      </c>
      <c r="X517" s="169">
        <v>45702</v>
      </c>
      <c r="Y517" s="169">
        <v>45702</v>
      </c>
      <c r="Z517" s="169" t="s">
        <v>73</v>
      </c>
      <c r="AA517" s="169">
        <v>45808</v>
      </c>
      <c r="AB517" s="112">
        <f t="shared" si="35"/>
        <v>106</v>
      </c>
      <c r="AC517" s="114">
        <v>0</v>
      </c>
      <c r="AD517" s="277">
        <v>0</v>
      </c>
      <c r="AE517" s="114">
        <v>0</v>
      </c>
      <c r="AF517" s="119" t="s">
        <v>73</v>
      </c>
      <c r="AG517" s="112">
        <f t="shared" si="36"/>
        <v>0</v>
      </c>
      <c r="AH517" s="114">
        <v>0</v>
      </c>
      <c r="AI517" s="118">
        <v>0</v>
      </c>
      <c r="AJ517" s="114" t="s">
        <v>73</v>
      </c>
      <c r="AK517" s="121" t="s">
        <v>73</v>
      </c>
      <c r="AL517" s="114">
        <v>0</v>
      </c>
      <c r="AM517" s="121" t="s">
        <v>73</v>
      </c>
      <c r="AN517" s="121" t="s">
        <v>73</v>
      </c>
      <c r="AO517" s="121" t="s">
        <v>73</v>
      </c>
      <c r="AP517" s="112">
        <f t="shared" si="37"/>
        <v>0</v>
      </c>
      <c r="AQ517" s="112">
        <f>+L517+AD517-AI517</f>
        <v>9000000</v>
      </c>
      <c r="AR517" s="114" t="s">
        <v>65</v>
      </c>
      <c r="AS517" s="118">
        <v>9000000</v>
      </c>
      <c r="AT517" s="114" t="s">
        <v>93</v>
      </c>
      <c r="AU517" s="118">
        <v>0</v>
      </c>
      <c r="AV517" s="122" t="s">
        <v>73</v>
      </c>
      <c r="AW517" s="285">
        <v>4500000</v>
      </c>
      <c r="AX517" s="200">
        <f t="shared" si="38"/>
        <v>4500000</v>
      </c>
      <c r="AY517" s="123">
        <f t="shared" si="39"/>
        <v>0.5</v>
      </c>
      <c r="AZ517" s="124">
        <v>0.5</v>
      </c>
      <c r="BA517" s="122" t="s">
        <v>73</v>
      </c>
      <c r="BB517" s="114" t="s">
        <v>94</v>
      </c>
      <c r="BC517" s="120" t="s">
        <v>2154</v>
      </c>
      <c r="BD517" s="110" t="s">
        <v>65</v>
      </c>
      <c r="BE517" s="110" t="s">
        <v>65</v>
      </c>
    </row>
    <row r="518" spans="2:57" x14ac:dyDescent="0.25">
      <c r="B518" s="110">
        <v>2025</v>
      </c>
      <c r="C518" s="110">
        <v>891780111</v>
      </c>
      <c r="D518" s="110" t="s">
        <v>63</v>
      </c>
      <c r="E518" s="114" t="s">
        <v>2153</v>
      </c>
      <c r="F518" s="114" t="s">
        <v>2152</v>
      </c>
      <c r="G518" s="114">
        <v>0</v>
      </c>
      <c r="H518" s="114" t="s">
        <v>71</v>
      </c>
      <c r="I518" s="110" t="s">
        <v>64</v>
      </c>
      <c r="J518" s="115" t="s">
        <v>81</v>
      </c>
      <c r="K518" s="120" t="s">
        <v>2151</v>
      </c>
      <c r="L518" s="118">
        <v>12624000</v>
      </c>
      <c r="M518" s="110" t="s">
        <v>66</v>
      </c>
      <c r="N518" s="120" t="s">
        <v>2150</v>
      </c>
      <c r="O518" s="120">
        <v>1082961721</v>
      </c>
      <c r="P518" s="114">
        <v>28</v>
      </c>
      <c r="Q518" s="121">
        <v>45670</v>
      </c>
      <c r="R518" s="120">
        <v>5573604000</v>
      </c>
      <c r="S518" s="121">
        <v>45702</v>
      </c>
      <c r="T518" s="118">
        <v>12624000</v>
      </c>
      <c r="U518" s="114" t="s">
        <v>65</v>
      </c>
      <c r="V518" s="118">
        <v>36557666</v>
      </c>
      <c r="W518" s="111" t="s">
        <v>1512</v>
      </c>
      <c r="X518" s="169">
        <v>45702</v>
      </c>
      <c r="Y518" s="169">
        <v>45702</v>
      </c>
      <c r="Z518" s="169" t="s">
        <v>73</v>
      </c>
      <c r="AA518" s="169">
        <v>45808</v>
      </c>
      <c r="AB518" s="112">
        <f t="shared" si="35"/>
        <v>106</v>
      </c>
      <c r="AC518" s="114">
        <v>0</v>
      </c>
      <c r="AD518" s="277">
        <v>0</v>
      </c>
      <c r="AE518" s="114">
        <v>0</v>
      </c>
      <c r="AF518" s="119" t="s">
        <v>73</v>
      </c>
      <c r="AG518" s="112">
        <f t="shared" si="36"/>
        <v>0</v>
      </c>
      <c r="AH518" s="114">
        <v>0</v>
      </c>
      <c r="AI518" s="118">
        <v>0</v>
      </c>
      <c r="AJ518" s="114" t="s">
        <v>73</v>
      </c>
      <c r="AK518" s="121" t="s">
        <v>73</v>
      </c>
      <c r="AL518" s="114">
        <v>0</v>
      </c>
      <c r="AM518" s="121" t="s">
        <v>73</v>
      </c>
      <c r="AN518" s="121" t="s">
        <v>73</v>
      </c>
      <c r="AO518" s="121" t="s">
        <v>73</v>
      </c>
      <c r="AP518" s="112">
        <f t="shared" si="37"/>
        <v>0</v>
      </c>
      <c r="AQ518" s="112">
        <f>+L518+AD518-AI518</f>
        <v>12624000</v>
      </c>
      <c r="AR518" s="114" t="s">
        <v>65</v>
      </c>
      <c r="AS518" s="118">
        <v>12624000</v>
      </c>
      <c r="AT518" s="114" t="s">
        <v>93</v>
      </c>
      <c r="AU518" s="118">
        <v>0</v>
      </c>
      <c r="AV518" s="122" t="s">
        <v>73</v>
      </c>
      <c r="AW518" s="285">
        <v>6312000</v>
      </c>
      <c r="AX518" s="200">
        <f t="shared" si="38"/>
        <v>6312000</v>
      </c>
      <c r="AY518" s="123">
        <f t="shared" si="39"/>
        <v>0.5</v>
      </c>
      <c r="AZ518" s="124">
        <v>0.5</v>
      </c>
      <c r="BA518" s="122" t="s">
        <v>73</v>
      </c>
      <c r="BB518" s="114" t="s">
        <v>94</v>
      </c>
      <c r="BC518" s="120" t="s">
        <v>2149</v>
      </c>
      <c r="BD518" s="110" t="s">
        <v>65</v>
      </c>
      <c r="BE518" s="110" t="s">
        <v>65</v>
      </c>
    </row>
    <row r="519" spans="2:57" x14ac:dyDescent="0.25">
      <c r="B519" s="110">
        <v>2025</v>
      </c>
      <c r="C519" s="110">
        <v>891780111</v>
      </c>
      <c r="D519" s="110" t="s">
        <v>63</v>
      </c>
      <c r="E519" s="114" t="s">
        <v>2148</v>
      </c>
      <c r="F519" s="114" t="s">
        <v>2147</v>
      </c>
      <c r="G519" s="114">
        <v>0</v>
      </c>
      <c r="H519" s="114" t="s">
        <v>71</v>
      </c>
      <c r="I519" s="110" t="s">
        <v>64</v>
      </c>
      <c r="J519" s="115" t="s">
        <v>81</v>
      </c>
      <c r="K519" s="120" t="s">
        <v>2146</v>
      </c>
      <c r="L519" s="118">
        <v>15148000</v>
      </c>
      <c r="M519" s="110" t="s">
        <v>66</v>
      </c>
      <c r="N519" s="120" t="s">
        <v>2145</v>
      </c>
      <c r="O519" s="120">
        <v>1083029651</v>
      </c>
      <c r="P519" s="114">
        <v>28</v>
      </c>
      <c r="Q519" s="121">
        <v>45670</v>
      </c>
      <c r="R519" s="120">
        <v>5573604000</v>
      </c>
      <c r="S519" s="121">
        <v>45702</v>
      </c>
      <c r="T519" s="118">
        <v>15148000</v>
      </c>
      <c r="U519" s="114" t="s">
        <v>65</v>
      </c>
      <c r="V519" s="118">
        <v>1082870070</v>
      </c>
      <c r="W519" s="111" t="s">
        <v>1518</v>
      </c>
      <c r="X519" s="169">
        <v>45702</v>
      </c>
      <c r="Y519" s="169">
        <v>45702</v>
      </c>
      <c r="Z519" s="169" t="s">
        <v>73</v>
      </c>
      <c r="AA519" s="169">
        <v>45808</v>
      </c>
      <c r="AB519" s="112">
        <f t="shared" si="35"/>
        <v>106</v>
      </c>
      <c r="AC519" s="114">
        <v>0</v>
      </c>
      <c r="AD519" s="277">
        <v>0</v>
      </c>
      <c r="AE519" s="114">
        <v>0</v>
      </c>
      <c r="AF519" s="119" t="s">
        <v>73</v>
      </c>
      <c r="AG519" s="112">
        <f t="shared" si="36"/>
        <v>0</v>
      </c>
      <c r="AH519" s="114">
        <v>0</v>
      </c>
      <c r="AI519" s="118">
        <v>0</v>
      </c>
      <c r="AJ519" s="114" t="s">
        <v>73</v>
      </c>
      <c r="AK519" s="121" t="s">
        <v>73</v>
      </c>
      <c r="AL519" s="114">
        <v>0</v>
      </c>
      <c r="AM519" s="121" t="s">
        <v>73</v>
      </c>
      <c r="AN519" s="121" t="s">
        <v>73</v>
      </c>
      <c r="AO519" s="121" t="s">
        <v>73</v>
      </c>
      <c r="AP519" s="112">
        <f t="shared" si="37"/>
        <v>0</v>
      </c>
      <c r="AQ519" s="112">
        <f>+L519+AD519-AI519</f>
        <v>15148000</v>
      </c>
      <c r="AR519" s="114" t="s">
        <v>65</v>
      </c>
      <c r="AS519" s="118">
        <v>15148000</v>
      </c>
      <c r="AT519" s="114" t="s">
        <v>93</v>
      </c>
      <c r="AU519" s="118">
        <v>0</v>
      </c>
      <c r="AV519" s="122" t="s">
        <v>73</v>
      </c>
      <c r="AW519" s="285">
        <v>3787000</v>
      </c>
      <c r="AX519" s="200">
        <f t="shared" si="38"/>
        <v>11361000</v>
      </c>
      <c r="AY519" s="123">
        <f t="shared" si="39"/>
        <v>0.25</v>
      </c>
      <c r="AZ519" s="124">
        <v>0.25</v>
      </c>
      <c r="BA519" s="122" t="s">
        <v>73</v>
      </c>
      <c r="BB519" s="114" t="s">
        <v>94</v>
      </c>
      <c r="BC519" s="120" t="s">
        <v>2144</v>
      </c>
      <c r="BD519" s="110" t="s">
        <v>65</v>
      </c>
      <c r="BE519" s="110" t="s">
        <v>65</v>
      </c>
    </row>
    <row r="520" spans="2:57" x14ac:dyDescent="0.25">
      <c r="B520" s="110">
        <v>2025</v>
      </c>
      <c r="C520" s="110">
        <v>891780111</v>
      </c>
      <c r="D520" s="110" t="s">
        <v>63</v>
      </c>
      <c r="E520" s="114" t="s">
        <v>2143</v>
      </c>
      <c r="F520" s="114" t="s">
        <v>2142</v>
      </c>
      <c r="G520" s="114">
        <v>0</v>
      </c>
      <c r="H520" s="114" t="s">
        <v>71</v>
      </c>
      <c r="I520" s="110" t="s">
        <v>64</v>
      </c>
      <c r="J520" s="115" t="s">
        <v>81</v>
      </c>
      <c r="K520" s="120" t="s">
        <v>2141</v>
      </c>
      <c r="L520" s="118">
        <v>10000000</v>
      </c>
      <c r="M520" s="110" t="s">
        <v>66</v>
      </c>
      <c r="N520" s="120" t="s">
        <v>2140</v>
      </c>
      <c r="O520" s="120">
        <v>24397390</v>
      </c>
      <c r="P520" s="114">
        <v>234</v>
      </c>
      <c r="Q520" s="121">
        <v>45692</v>
      </c>
      <c r="R520" s="120">
        <v>52900000</v>
      </c>
      <c r="S520" s="121">
        <v>45702</v>
      </c>
      <c r="T520" s="118">
        <v>10000000</v>
      </c>
      <c r="U520" s="114" t="s">
        <v>65</v>
      </c>
      <c r="V520" s="118">
        <v>36552092</v>
      </c>
      <c r="W520" s="111" t="s">
        <v>1490</v>
      </c>
      <c r="X520" s="169">
        <v>45702</v>
      </c>
      <c r="Y520" s="169">
        <v>45702</v>
      </c>
      <c r="Z520" s="169" t="s">
        <v>73</v>
      </c>
      <c r="AA520" s="169">
        <v>45716</v>
      </c>
      <c r="AB520" s="112">
        <f t="shared" ref="AB520:AB583" si="40">+IF(Z520="1800-01-01",AA520-Y520,AA520-Z520)</f>
        <v>14</v>
      </c>
      <c r="AC520" s="114">
        <v>0</v>
      </c>
      <c r="AD520" s="277">
        <v>0</v>
      </c>
      <c r="AE520" s="114">
        <v>0</v>
      </c>
      <c r="AF520" s="119" t="s">
        <v>73</v>
      </c>
      <c r="AG520" s="112">
        <f t="shared" ref="AG520:AG583" si="41">+IF(AF520="1800-01-01",0,AF520-AA520)</f>
        <v>0</v>
      </c>
      <c r="AH520" s="114">
        <v>0</v>
      </c>
      <c r="AI520" s="118">
        <v>0</v>
      </c>
      <c r="AJ520" s="114" t="s">
        <v>73</v>
      </c>
      <c r="AK520" s="121" t="s">
        <v>73</v>
      </c>
      <c r="AL520" s="114">
        <v>0</v>
      </c>
      <c r="AM520" s="121" t="s">
        <v>73</v>
      </c>
      <c r="AN520" s="121" t="s">
        <v>73</v>
      </c>
      <c r="AO520" s="121" t="s">
        <v>73</v>
      </c>
      <c r="AP520" s="112">
        <f t="shared" ref="AP520:AP583" si="42">+IF(AM520="1800-01-01",0,AN520-AM520)</f>
        <v>0</v>
      </c>
      <c r="AQ520" s="112">
        <f>+L520+AD520-AI520</f>
        <v>10000000</v>
      </c>
      <c r="AR520" s="114" t="s">
        <v>65</v>
      </c>
      <c r="AS520" s="118">
        <v>10000000</v>
      </c>
      <c r="AT520" s="114" t="s">
        <v>93</v>
      </c>
      <c r="AU520" s="118">
        <v>0</v>
      </c>
      <c r="AV520" s="122" t="s">
        <v>73</v>
      </c>
      <c r="AW520" s="285">
        <v>10000000</v>
      </c>
      <c r="AX520" s="200">
        <f t="shared" ref="AX520:AX583" si="43">AQ520-AW520</f>
        <v>0</v>
      </c>
      <c r="AY520" s="123">
        <f t="shared" ref="AY520:AY583" si="44">+IFERROR(AW520/AQ520,"_")</f>
        <v>1</v>
      </c>
      <c r="AZ520" s="124">
        <v>1</v>
      </c>
      <c r="BA520" s="122" t="s">
        <v>73</v>
      </c>
      <c r="BB520" s="114" t="s">
        <v>344</v>
      </c>
      <c r="BC520" s="120" t="s">
        <v>2139</v>
      </c>
      <c r="BD520" s="110" t="s">
        <v>65</v>
      </c>
      <c r="BE520" s="110" t="s">
        <v>65</v>
      </c>
    </row>
    <row r="521" spans="2:57" x14ac:dyDescent="0.25">
      <c r="B521" s="110">
        <v>2025</v>
      </c>
      <c r="C521" s="110">
        <v>891780111</v>
      </c>
      <c r="D521" s="110" t="s">
        <v>63</v>
      </c>
      <c r="E521" s="114" t="s">
        <v>2138</v>
      </c>
      <c r="F521" s="114" t="s">
        <v>2137</v>
      </c>
      <c r="G521" s="114">
        <v>0</v>
      </c>
      <c r="H521" s="114" t="s">
        <v>71</v>
      </c>
      <c r="I521" s="110" t="s">
        <v>64</v>
      </c>
      <c r="J521" s="115" t="s">
        <v>81</v>
      </c>
      <c r="K521" s="120" t="s">
        <v>2136</v>
      </c>
      <c r="L521" s="118">
        <v>6000000</v>
      </c>
      <c r="M521" s="110" t="s">
        <v>66</v>
      </c>
      <c r="N521" s="120" t="s">
        <v>1496</v>
      </c>
      <c r="O521" s="120">
        <v>1082872242</v>
      </c>
      <c r="P521" s="114">
        <v>234</v>
      </c>
      <c r="Q521" s="121">
        <v>45692</v>
      </c>
      <c r="R521" s="120">
        <v>52900000</v>
      </c>
      <c r="S521" s="121">
        <v>45702</v>
      </c>
      <c r="T521" s="118">
        <v>6000000</v>
      </c>
      <c r="U521" s="114" t="s">
        <v>65</v>
      </c>
      <c r="V521" s="118">
        <v>36552092</v>
      </c>
      <c r="W521" s="111" t="s">
        <v>1490</v>
      </c>
      <c r="X521" s="169">
        <v>45702</v>
      </c>
      <c r="Y521" s="169">
        <v>45702</v>
      </c>
      <c r="Z521" s="169" t="s">
        <v>73</v>
      </c>
      <c r="AA521" s="169">
        <v>45716</v>
      </c>
      <c r="AB521" s="112">
        <f t="shared" si="40"/>
        <v>14</v>
      </c>
      <c r="AC521" s="114">
        <v>0</v>
      </c>
      <c r="AD521" s="277">
        <v>0</v>
      </c>
      <c r="AE521" s="114">
        <v>0</v>
      </c>
      <c r="AF521" s="119" t="s">
        <v>73</v>
      </c>
      <c r="AG521" s="112">
        <f t="shared" si="41"/>
        <v>0</v>
      </c>
      <c r="AH521" s="114">
        <v>0</v>
      </c>
      <c r="AI521" s="118">
        <v>0</v>
      </c>
      <c r="AJ521" s="114" t="s">
        <v>73</v>
      </c>
      <c r="AK521" s="121" t="s">
        <v>73</v>
      </c>
      <c r="AL521" s="114">
        <v>0</v>
      </c>
      <c r="AM521" s="121" t="s">
        <v>73</v>
      </c>
      <c r="AN521" s="121" t="s">
        <v>73</v>
      </c>
      <c r="AO521" s="121" t="s">
        <v>73</v>
      </c>
      <c r="AP521" s="112">
        <f t="shared" si="42"/>
        <v>0</v>
      </c>
      <c r="AQ521" s="112">
        <f>+L521+AD521-AI521</f>
        <v>6000000</v>
      </c>
      <c r="AR521" s="114" t="s">
        <v>65</v>
      </c>
      <c r="AS521" s="118">
        <v>6000000</v>
      </c>
      <c r="AT521" s="114" t="s">
        <v>93</v>
      </c>
      <c r="AU521" s="118">
        <v>0</v>
      </c>
      <c r="AV521" s="122" t="s">
        <v>73</v>
      </c>
      <c r="AW521" s="285">
        <v>6000000</v>
      </c>
      <c r="AX521" s="200">
        <f t="shared" si="43"/>
        <v>0</v>
      </c>
      <c r="AY521" s="123">
        <f t="shared" si="44"/>
        <v>1</v>
      </c>
      <c r="AZ521" s="124">
        <v>1</v>
      </c>
      <c r="BA521" s="122" t="s">
        <v>73</v>
      </c>
      <c r="BB521" s="114" t="s">
        <v>344</v>
      </c>
      <c r="BC521" s="120" t="s">
        <v>2135</v>
      </c>
      <c r="BD521" s="110" t="s">
        <v>65</v>
      </c>
      <c r="BE521" s="110" t="s">
        <v>65</v>
      </c>
    </row>
    <row r="522" spans="2:57" x14ac:dyDescent="0.25">
      <c r="B522" s="110">
        <v>2025</v>
      </c>
      <c r="C522" s="110">
        <v>891780111</v>
      </c>
      <c r="D522" s="110" t="s">
        <v>63</v>
      </c>
      <c r="E522" s="114" t="s">
        <v>2134</v>
      </c>
      <c r="F522" s="114" t="s">
        <v>2133</v>
      </c>
      <c r="G522" s="114">
        <v>0</v>
      </c>
      <c r="H522" s="114" t="s">
        <v>71</v>
      </c>
      <c r="I522" s="110" t="s">
        <v>64</v>
      </c>
      <c r="J522" s="115" t="s">
        <v>81</v>
      </c>
      <c r="K522" s="120" t="s">
        <v>2132</v>
      </c>
      <c r="L522" s="118">
        <v>15148000</v>
      </c>
      <c r="M522" s="110" t="s">
        <v>66</v>
      </c>
      <c r="N522" s="120" t="s">
        <v>351</v>
      </c>
      <c r="O522" s="120">
        <v>1082863010</v>
      </c>
      <c r="P522" s="114">
        <v>28</v>
      </c>
      <c r="Q522" s="121">
        <v>45670</v>
      </c>
      <c r="R522" s="120">
        <v>5573604000</v>
      </c>
      <c r="S522" s="121">
        <v>45702</v>
      </c>
      <c r="T522" s="118">
        <v>15148000</v>
      </c>
      <c r="U522" s="114" t="s">
        <v>65</v>
      </c>
      <c r="V522" s="118">
        <v>36557666</v>
      </c>
      <c r="W522" s="111" t="s">
        <v>1512</v>
      </c>
      <c r="X522" s="169">
        <v>45702</v>
      </c>
      <c r="Y522" s="169">
        <v>45702</v>
      </c>
      <c r="Z522" s="169" t="s">
        <v>73</v>
      </c>
      <c r="AA522" s="169">
        <v>45808</v>
      </c>
      <c r="AB522" s="112">
        <f t="shared" si="40"/>
        <v>106</v>
      </c>
      <c r="AC522" s="114">
        <v>0</v>
      </c>
      <c r="AD522" s="277">
        <v>0</v>
      </c>
      <c r="AE522" s="114">
        <v>0</v>
      </c>
      <c r="AF522" s="119" t="s">
        <v>73</v>
      </c>
      <c r="AG522" s="112">
        <f t="shared" si="41"/>
        <v>0</v>
      </c>
      <c r="AH522" s="114">
        <v>0</v>
      </c>
      <c r="AI522" s="118">
        <v>0</v>
      </c>
      <c r="AJ522" s="114" t="s">
        <v>73</v>
      </c>
      <c r="AK522" s="121" t="s">
        <v>73</v>
      </c>
      <c r="AL522" s="114">
        <v>0</v>
      </c>
      <c r="AM522" s="121" t="s">
        <v>73</v>
      </c>
      <c r="AN522" s="121" t="s">
        <v>73</v>
      </c>
      <c r="AO522" s="121" t="s">
        <v>73</v>
      </c>
      <c r="AP522" s="112">
        <f t="shared" si="42"/>
        <v>0</v>
      </c>
      <c r="AQ522" s="112">
        <f>+L522+AD522-AI522</f>
        <v>15148000</v>
      </c>
      <c r="AR522" s="114" t="s">
        <v>65</v>
      </c>
      <c r="AS522" s="118">
        <v>15148000</v>
      </c>
      <c r="AT522" s="114" t="s">
        <v>93</v>
      </c>
      <c r="AU522" s="118">
        <v>0</v>
      </c>
      <c r="AV522" s="122" t="s">
        <v>73</v>
      </c>
      <c r="AW522" s="285">
        <v>7574000</v>
      </c>
      <c r="AX522" s="200">
        <f t="shared" si="43"/>
        <v>7574000</v>
      </c>
      <c r="AY522" s="123">
        <f t="shared" si="44"/>
        <v>0.5</v>
      </c>
      <c r="AZ522" s="124">
        <v>0.5</v>
      </c>
      <c r="BA522" s="122" t="s">
        <v>73</v>
      </c>
      <c r="BB522" s="114" t="s">
        <v>94</v>
      </c>
      <c r="BC522" s="120" t="s">
        <v>2131</v>
      </c>
      <c r="BD522" s="110" t="s">
        <v>65</v>
      </c>
      <c r="BE522" s="110" t="s">
        <v>65</v>
      </c>
    </row>
    <row r="523" spans="2:57" x14ac:dyDescent="0.25">
      <c r="B523" s="110">
        <v>2025</v>
      </c>
      <c r="C523" s="110">
        <v>891780111</v>
      </c>
      <c r="D523" s="110" t="s">
        <v>63</v>
      </c>
      <c r="E523" s="114" t="s">
        <v>2130</v>
      </c>
      <c r="F523" s="114" t="s">
        <v>2129</v>
      </c>
      <c r="G523" s="114">
        <v>0</v>
      </c>
      <c r="H523" s="114" t="s">
        <v>71</v>
      </c>
      <c r="I523" s="110" t="s">
        <v>64</v>
      </c>
      <c r="J523" s="115" t="s">
        <v>81</v>
      </c>
      <c r="K523" s="120" t="s">
        <v>2128</v>
      </c>
      <c r="L523" s="118">
        <v>20800000</v>
      </c>
      <c r="M523" s="110" t="s">
        <v>66</v>
      </c>
      <c r="N523" s="120" t="s">
        <v>2127</v>
      </c>
      <c r="O523" s="120">
        <v>1082249640</v>
      </c>
      <c r="P523" s="114">
        <v>28</v>
      </c>
      <c r="Q523" s="121">
        <v>45670</v>
      </c>
      <c r="R523" s="120">
        <v>5573604000</v>
      </c>
      <c r="S523" s="121">
        <v>45702</v>
      </c>
      <c r="T523" s="118">
        <v>20800000</v>
      </c>
      <c r="U523" s="114" t="s">
        <v>65</v>
      </c>
      <c r="V523" s="118">
        <v>57464638</v>
      </c>
      <c r="W523" s="111" t="s">
        <v>1902</v>
      </c>
      <c r="X523" s="169">
        <v>45702</v>
      </c>
      <c r="Y523" s="169">
        <v>45702</v>
      </c>
      <c r="Z523" s="169" t="s">
        <v>73</v>
      </c>
      <c r="AA523" s="169">
        <v>45808</v>
      </c>
      <c r="AB523" s="112">
        <f t="shared" si="40"/>
        <v>106</v>
      </c>
      <c r="AC523" s="114">
        <v>0</v>
      </c>
      <c r="AD523" s="277">
        <v>0</v>
      </c>
      <c r="AE523" s="114">
        <v>0</v>
      </c>
      <c r="AF523" s="119" t="s">
        <v>73</v>
      </c>
      <c r="AG523" s="112">
        <f t="shared" si="41"/>
        <v>0</v>
      </c>
      <c r="AH523" s="114">
        <v>0</v>
      </c>
      <c r="AI523" s="118">
        <v>0</v>
      </c>
      <c r="AJ523" s="114" t="s">
        <v>73</v>
      </c>
      <c r="AK523" s="121" t="s">
        <v>73</v>
      </c>
      <c r="AL523" s="114">
        <v>0</v>
      </c>
      <c r="AM523" s="121" t="s">
        <v>73</v>
      </c>
      <c r="AN523" s="121" t="s">
        <v>73</v>
      </c>
      <c r="AO523" s="121" t="s">
        <v>73</v>
      </c>
      <c r="AP523" s="112">
        <f t="shared" si="42"/>
        <v>0</v>
      </c>
      <c r="AQ523" s="112">
        <f>+L523+AD523-AI523</f>
        <v>20800000</v>
      </c>
      <c r="AR523" s="114" t="s">
        <v>65</v>
      </c>
      <c r="AS523" s="118">
        <v>20800000</v>
      </c>
      <c r="AT523" s="114" t="s">
        <v>93</v>
      </c>
      <c r="AU523" s="118">
        <v>0</v>
      </c>
      <c r="AV523" s="122" t="s">
        <v>73</v>
      </c>
      <c r="AW523" s="285">
        <v>10400000</v>
      </c>
      <c r="AX523" s="200">
        <f t="shared" si="43"/>
        <v>10400000</v>
      </c>
      <c r="AY523" s="123">
        <f t="shared" si="44"/>
        <v>0.5</v>
      </c>
      <c r="AZ523" s="124">
        <v>0.5</v>
      </c>
      <c r="BA523" s="122" t="s">
        <v>73</v>
      </c>
      <c r="BB523" s="114" t="s">
        <v>94</v>
      </c>
      <c r="BC523" s="120" t="s">
        <v>2126</v>
      </c>
      <c r="BD523" s="110" t="s">
        <v>65</v>
      </c>
      <c r="BE523" s="110" t="s">
        <v>65</v>
      </c>
    </row>
    <row r="524" spans="2:57" x14ac:dyDescent="0.25">
      <c r="B524" s="110">
        <v>2025</v>
      </c>
      <c r="C524" s="110">
        <v>891780111</v>
      </c>
      <c r="D524" s="110" t="s">
        <v>63</v>
      </c>
      <c r="E524" s="114" t="s">
        <v>2125</v>
      </c>
      <c r="F524" s="114" t="s">
        <v>2124</v>
      </c>
      <c r="G524" s="114">
        <v>0</v>
      </c>
      <c r="H524" s="114" t="s">
        <v>71</v>
      </c>
      <c r="I524" s="110" t="s">
        <v>64</v>
      </c>
      <c r="J524" s="115" t="s">
        <v>81</v>
      </c>
      <c r="K524" s="120" t="s">
        <v>2123</v>
      </c>
      <c r="L524" s="118">
        <v>15148000</v>
      </c>
      <c r="M524" s="110" t="s">
        <v>66</v>
      </c>
      <c r="N524" s="120" t="s">
        <v>2122</v>
      </c>
      <c r="O524" s="120">
        <v>1149451463</v>
      </c>
      <c r="P524" s="114">
        <v>28</v>
      </c>
      <c r="Q524" s="121">
        <v>45670</v>
      </c>
      <c r="R524" s="120">
        <v>5573604000</v>
      </c>
      <c r="S524" s="121">
        <v>45702</v>
      </c>
      <c r="T524" s="118">
        <v>15148000</v>
      </c>
      <c r="U524" s="114" t="s">
        <v>65</v>
      </c>
      <c r="V524" s="118">
        <v>57464638</v>
      </c>
      <c r="W524" s="111" t="s">
        <v>1902</v>
      </c>
      <c r="X524" s="169">
        <v>45702</v>
      </c>
      <c r="Y524" s="169">
        <v>45702</v>
      </c>
      <c r="Z524" s="169" t="s">
        <v>73</v>
      </c>
      <c r="AA524" s="169">
        <v>45808</v>
      </c>
      <c r="AB524" s="112">
        <f t="shared" si="40"/>
        <v>106</v>
      </c>
      <c r="AC524" s="114">
        <v>0</v>
      </c>
      <c r="AD524" s="277">
        <v>0</v>
      </c>
      <c r="AE524" s="114">
        <v>0</v>
      </c>
      <c r="AF524" s="119" t="s">
        <v>73</v>
      </c>
      <c r="AG524" s="112">
        <f t="shared" si="41"/>
        <v>0</v>
      </c>
      <c r="AH524" s="114">
        <v>0</v>
      </c>
      <c r="AI524" s="118">
        <v>0</v>
      </c>
      <c r="AJ524" s="114" t="s">
        <v>73</v>
      </c>
      <c r="AK524" s="121" t="s">
        <v>73</v>
      </c>
      <c r="AL524" s="114">
        <v>0</v>
      </c>
      <c r="AM524" s="121" t="s">
        <v>73</v>
      </c>
      <c r="AN524" s="121" t="s">
        <v>73</v>
      </c>
      <c r="AO524" s="121" t="s">
        <v>73</v>
      </c>
      <c r="AP524" s="112">
        <f t="shared" si="42"/>
        <v>0</v>
      </c>
      <c r="AQ524" s="112">
        <f>+L524+AD524-AI524</f>
        <v>15148000</v>
      </c>
      <c r="AR524" s="114" t="s">
        <v>65</v>
      </c>
      <c r="AS524" s="118">
        <v>15148000</v>
      </c>
      <c r="AT524" s="114" t="s">
        <v>93</v>
      </c>
      <c r="AU524" s="118">
        <v>0</v>
      </c>
      <c r="AV524" s="122" t="s">
        <v>73</v>
      </c>
      <c r="AW524" s="285">
        <v>7574000</v>
      </c>
      <c r="AX524" s="200">
        <f t="shared" si="43"/>
        <v>7574000</v>
      </c>
      <c r="AY524" s="123">
        <f t="shared" si="44"/>
        <v>0.5</v>
      </c>
      <c r="AZ524" s="124">
        <v>0.5</v>
      </c>
      <c r="BA524" s="122" t="s">
        <v>73</v>
      </c>
      <c r="BB524" s="114" t="s">
        <v>94</v>
      </c>
      <c r="BC524" s="120" t="s">
        <v>2121</v>
      </c>
      <c r="BD524" s="110" t="s">
        <v>65</v>
      </c>
      <c r="BE524" s="110" t="s">
        <v>65</v>
      </c>
    </row>
    <row r="525" spans="2:57" x14ac:dyDescent="0.25">
      <c r="B525" s="110">
        <v>2025</v>
      </c>
      <c r="C525" s="110">
        <v>891780111</v>
      </c>
      <c r="D525" s="110" t="s">
        <v>63</v>
      </c>
      <c r="E525" s="114" t="s">
        <v>2120</v>
      </c>
      <c r="F525" s="114" t="s">
        <v>2119</v>
      </c>
      <c r="G525" s="114">
        <v>0</v>
      </c>
      <c r="H525" s="114" t="s">
        <v>71</v>
      </c>
      <c r="I525" s="110" t="s">
        <v>64</v>
      </c>
      <c r="J525" s="115" t="s">
        <v>81</v>
      </c>
      <c r="K525" s="120" t="s">
        <v>2118</v>
      </c>
      <c r="L525" s="118">
        <v>13888000</v>
      </c>
      <c r="M525" s="110" t="s">
        <v>66</v>
      </c>
      <c r="N525" s="120" t="s">
        <v>1381</v>
      </c>
      <c r="O525" s="120">
        <v>1010215438</v>
      </c>
      <c r="P525" s="114">
        <v>28</v>
      </c>
      <c r="Q525" s="121">
        <v>45670</v>
      </c>
      <c r="R525" s="120">
        <v>5573604000</v>
      </c>
      <c r="S525" s="121">
        <v>45702</v>
      </c>
      <c r="T525" s="118">
        <v>13888000</v>
      </c>
      <c r="U525" s="114" t="s">
        <v>65</v>
      </c>
      <c r="V525" s="118">
        <v>57464638</v>
      </c>
      <c r="W525" s="111" t="s">
        <v>1902</v>
      </c>
      <c r="X525" s="169">
        <v>45702</v>
      </c>
      <c r="Y525" s="169">
        <v>45702</v>
      </c>
      <c r="Z525" s="169" t="s">
        <v>73</v>
      </c>
      <c r="AA525" s="169">
        <v>45808</v>
      </c>
      <c r="AB525" s="112">
        <f t="shared" si="40"/>
        <v>106</v>
      </c>
      <c r="AC525" s="114">
        <v>0</v>
      </c>
      <c r="AD525" s="277">
        <v>0</v>
      </c>
      <c r="AE525" s="114">
        <v>0</v>
      </c>
      <c r="AF525" s="119" t="s">
        <v>73</v>
      </c>
      <c r="AG525" s="112">
        <f t="shared" si="41"/>
        <v>0</v>
      </c>
      <c r="AH525" s="114">
        <v>0</v>
      </c>
      <c r="AI525" s="118">
        <v>0</v>
      </c>
      <c r="AJ525" s="114" t="s">
        <v>73</v>
      </c>
      <c r="AK525" s="121" t="s">
        <v>73</v>
      </c>
      <c r="AL525" s="114">
        <v>0</v>
      </c>
      <c r="AM525" s="121" t="s">
        <v>73</v>
      </c>
      <c r="AN525" s="121" t="s">
        <v>73</v>
      </c>
      <c r="AO525" s="121" t="s">
        <v>73</v>
      </c>
      <c r="AP525" s="112">
        <f t="shared" si="42"/>
        <v>0</v>
      </c>
      <c r="AQ525" s="112">
        <f>+L525+AD525-AI525</f>
        <v>13888000</v>
      </c>
      <c r="AR525" s="114" t="s">
        <v>65</v>
      </c>
      <c r="AS525" s="118">
        <v>13888000</v>
      </c>
      <c r="AT525" s="114" t="s">
        <v>93</v>
      </c>
      <c r="AU525" s="118">
        <v>0</v>
      </c>
      <c r="AV525" s="122" t="s">
        <v>73</v>
      </c>
      <c r="AW525" s="285">
        <v>6944000</v>
      </c>
      <c r="AX525" s="200">
        <f t="shared" si="43"/>
        <v>6944000</v>
      </c>
      <c r="AY525" s="123">
        <f t="shared" si="44"/>
        <v>0.5</v>
      </c>
      <c r="AZ525" s="124">
        <v>0.5</v>
      </c>
      <c r="BA525" s="122" t="s">
        <v>73</v>
      </c>
      <c r="BB525" s="114" t="s">
        <v>94</v>
      </c>
      <c r="BC525" s="120" t="s">
        <v>2117</v>
      </c>
      <c r="BD525" s="110" t="s">
        <v>65</v>
      </c>
      <c r="BE525" s="110" t="s">
        <v>65</v>
      </c>
    </row>
    <row r="526" spans="2:57" x14ac:dyDescent="0.25">
      <c r="B526" s="110">
        <v>2025</v>
      </c>
      <c r="C526" s="110">
        <v>891780111</v>
      </c>
      <c r="D526" s="110" t="s">
        <v>63</v>
      </c>
      <c r="E526" s="114" t="s">
        <v>2116</v>
      </c>
      <c r="F526" s="114" t="s">
        <v>2115</v>
      </c>
      <c r="G526" s="114">
        <v>0</v>
      </c>
      <c r="H526" s="114" t="s">
        <v>71</v>
      </c>
      <c r="I526" s="110" t="s">
        <v>64</v>
      </c>
      <c r="J526" s="115" t="s">
        <v>81</v>
      </c>
      <c r="K526" s="120" t="s">
        <v>2114</v>
      </c>
      <c r="L526" s="118">
        <v>10600000</v>
      </c>
      <c r="M526" s="110" t="s">
        <v>66</v>
      </c>
      <c r="N526" s="120" t="s">
        <v>2113</v>
      </c>
      <c r="O526" s="120">
        <v>36695889</v>
      </c>
      <c r="P526" s="114">
        <v>27</v>
      </c>
      <c r="Q526" s="121">
        <v>45670</v>
      </c>
      <c r="R526" s="120">
        <v>2494141000</v>
      </c>
      <c r="S526" s="121">
        <v>45702</v>
      </c>
      <c r="T526" s="118">
        <v>10600000</v>
      </c>
      <c r="U526" s="114" t="s">
        <v>65</v>
      </c>
      <c r="V526" s="118">
        <v>36726018</v>
      </c>
      <c r="W526" s="111" t="s">
        <v>2112</v>
      </c>
      <c r="X526" s="169">
        <v>45702</v>
      </c>
      <c r="Y526" s="169">
        <v>45702</v>
      </c>
      <c r="Z526" s="169" t="s">
        <v>73</v>
      </c>
      <c r="AA526" s="169">
        <v>45808</v>
      </c>
      <c r="AB526" s="112">
        <f t="shared" si="40"/>
        <v>106</v>
      </c>
      <c r="AC526" s="114">
        <v>0</v>
      </c>
      <c r="AD526" s="277">
        <v>0</v>
      </c>
      <c r="AE526" s="114">
        <v>0</v>
      </c>
      <c r="AF526" s="119" t="s">
        <v>73</v>
      </c>
      <c r="AG526" s="112">
        <f t="shared" si="41"/>
        <v>0</v>
      </c>
      <c r="AH526" s="114">
        <v>0</v>
      </c>
      <c r="AI526" s="118">
        <v>0</v>
      </c>
      <c r="AJ526" s="114" t="s">
        <v>73</v>
      </c>
      <c r="AK526" s="121" t="s">
        <v>73</v>
      </c>
      <c r="AL526" s="114">
        <v>0</v>
      </c>
      <c r="AM526" s="121" t="s">
        <v>73</v>
      </c>
      <c r="AN526" s="121" t="s">
        <v>73</v>
      </c>
      <c r="AO526" s="121" t="s">
        <v>73</v>
      </c>
      <c r="AP526" s="112">
        <f t="shared" si="42"/>
        <v>0</v>
      </c>
      <c r="AQ526" s="112">
        <f>+L526+AD526-AI526</f>
        <v>10600000</v>
      </c>
      <c r="AR526" s="114" t="s">
        <v>65</v>
      </c>
      <c r="AS526" s="118">
        <v>10600000</v>
      </c>
      <c r="AT526" s="114" t="s">
        <v>93</v>
      </c>
      <c r="AU526" s="118">
        <v>0</v>
      </c>
      <c r="AV526" s="122" t="s">
        <v>73</v>
      </c>
      <c r="AW526" s="285">
        <v>5300000</v>
      </c>
      <c r="AX526" s="200">
        <f t="shared" si="43"/>
        <v>5300000</v>
      </c>
      <c r="AY526" s="123">
        <f t="shared" si="44"/>
        <v>0.5</v>
      </c>
      <c r="AZ526" s="124">
        <v>0.5</v>
      </c>
      <c r="BA526" s="122" t="s">
        <v>73</v>
      </c>
      <c r="BB526" s="114" t="s">
        <v>94</v>
      </c>
      <c r="BC526" s="120" t="s">
        <v>2111</v>
      </c>
      <c r="BD526" s="110" t="s">
        <v>65</v>
      </c>
      <c r="BE526" s="110" t="s">
        <v>65</v>
      </c>
    </row>
    <row r="527" spans="2:57" x14ac:dyDescent="0.25">
      <c r="B527" s="110">
        <v>2025</v>
      </c>
      <c r="C527" s="110">
        <v>891780111</v>
      </c>
      <c r="D527" s="110" t="s">
        <v>63</v>
      </c>
      <c r="E527" s="114" t="s">
        <v>2110</v>
      </c>
      <c r="F527" s="114" t="s">
        <v>2109</v>
      </c>
      <c r="G527" s="114">
        <v>0</v>
      </c>
      <c r="H527" s="114" t="s">
        <v>71</v>
      </c>
      <c r="I527" s="110" t="s">
        <v>64</v>
      </c>
      <c r="J527" s="115" t="s">
        <v>81</v>
      </c>
      <c r="K527" s="120" t="s">
        <v>2108</v>
      </c>
      <c r="L527" s="118">
        <v>10600000</v>
      </c>
      <c r="M527" s="110" t="s">
        <v>66</v>
      </c>
      <c r="N527" s="120" t="s">
        <v>2107</v>
      </c>
      <c r="O527" s="120">
        <v>1234097322</v>
      </c>
      <c r="P527" s="114">
        <v>27</v>
      </c>
      <c r="Q527" s="121">
        <v>45670</v>
      </c>
      <c r="R527" s="120">
        <v>2494141000</v>
      </c>
      <c r="S527" s="121">
        <v>45702</v>
      </c>
      <c r="T527" s="118">
        <v>10600000</v>
      </c>
      <c r="U527" s="114" t="s">
        <v>65</v>
      </c>
      <c r="V527" s="118">
        <v>85468846</v>
      </c>
      <c r="W527" s="111" t="s">
        <v>1865</v>
      </c>
      <c r="X527" s="169">
        <v>45702</v>
      </c>
      <c r="Y527" s="169">
        <v>45702</v>
      </c>
      <c r="Z527" s="169" t="s">
        <v>73</v>
      </c>
      <c r="AA527" s="169">
        <v>45808</v>
      </c>
      <c r="AB527" s="112">
        <f t="shared" si="40"/>
        <v>106</v>
      </c>
      <c r="AC527" s="114">
        <v>0</v>
      </c>
      <c r="AD527" s="277">
        <v>0</v>
      </c>
      <c r="AE527" s="114">
        <v>0</v>
      </c>
      <c r="AF527" s="119" t="s">
        <v>73</v>
      </c>
      <c r="AG527" s="112">
        <f t="shared" si="41"/>
        <v>0</v>
      </c>
      <c r="AH527" s="114">
        <v>0</v>
      </c>
      <c r="AI527" s="118">
        <v>0</v>
      </c>
      <c r="AJ527" s="114" t="s">
        <v>73</v>
      </c>
      <c r="AK527" s="121" t="s">
        <v>73</v>
      </c>
      <c r="AL527" s="114">
        <v>0</v>
      </c>
      <c r="AM527" s="121" t="s">
        <v>73</v>
      </c>
      <c r="AN527" s="121" t="s">
        <v>73</v>
      </c>
      <c r="AO527" s="121" t="s">
        <v>73</v>
      </c>
      <c r="AP527" s="112">
        <f t="shared" si="42"/>
        <v>0</v>
      </c>
      <c r="AQ527" s="112">
        <f>+L527+AD527-AI527</f>
        <v>10600000</v>
      </c>
      <c r="AR527" s="114" t="s">
        <v>65</v>
      </c>
      <c r="AS527" s="118">
        <v>10600000</v>
      </c>
      <c r="AT527" s="114" t="s">
        <v>93</v>
      </c>
      <c r="AU527" s="118">
        <v>0</v>
      </c>
      <c r="AV527" s="122" t="s">
        <v>73</v>
      </c>
      <c r="AW527" s="285">
        <v>2650000</v>
      </c>
      <c r="AX527" s="200">
        <f t="shared" si="43"/>
        <v>7950000</v>
      </c>
      <c r="AY527" s="123">
        <f t="shared" si="44"/>
        <v>0.25</v>
      </c>
      <c r="AZ527" s="124">
        <v>0.25</v>
      </c>
      <c r="BA527" s="122" t="s">
        <v>73</v>
      </c>
      <c r="BB527" s="114" t="s">
        <v>94</v>
      </c>
      <c r="BC527" s="120" t="s">
        <v>2106</v>
      </c>
      <c r="BD527" s="110" t="s">
        <v>65</v>
      </c>
      <c r="BE527" s="110" t="s">
        <v>65</v>
      </c>
    </row>
    <row r="528" spans="2:57" x14ac:dyDescent="0.25">
      <c r="B528" s="110">
        <v>2025</v>
      </c>
      <c r="C528" s="110">
        <v>891780111</v>
      </c>
      <c r="D528" s="110" t="s">
        <v>63</v>
      </c>
      <c r="E528" s="114" t="s">
        <v>2105</v>
      </c>
      <c r="F528" s="114" t="s">
        <v>2104</v>
      </c>
      <c r="G528" s="114">
        <v>0</v>
      </c>
      <c r="H528" s="114" t="s">
        <v>71</v>
      </c>
      <c r="I528" s="110" t="s">
        <v>64</v>
      </c>
      <c r="J528" s="115" t="s">
        <v>81</v>
      </c>
      <c r="K528" s="120" t="s">
        <v>2103</v>
      </c>
      <c r="L528" s="118">
        <v>13888000</v>
      </c>
      <c r="M528" s="110" t="s">
        <v>66</v>
      </c>
      <c r="N528" s="120" t="s">
        <v>2102</v>
      </c>
      <c r="O528" s="120">
        <v>1083023105</v>
      </c>
      <c r="P528" s="114">
        <v>28</v>
      </c>
      <c r="Q528" s="121">
        <v>45670</v>
      </c>
      <c r="R528" s="120">
        <v>5573604000</v>
      </c>
      <c r="S528" s="121">
        <v>45702</v>
      </c>
      <c r="T528" s="118">
        <v>13888000</v>
      </c>
      <c r="U528" s="114" t="s">
        <v>65</v>
      </c>
      <c r="V528" s="118">
        <v>1082939683</v>
      </c>
      <c r="W528" s="111" t="s">
        <v>2101</v>
      </c>
      <c r="X528" s="169">
        <v>45702</v>
      </c>
      <c r="Y528" s="169">
        <v>45702</v>
      </c>
      <c r="Z528" s="169" t="s">
        <v>73</v>
      </c>
      <c r="AA528" s="169">
        <v>45808</v>
      </c>
      <c r="AB528" s="112">
        <f t="shared" si="40"/>
        <v>106</v>
      </c>
      <c r="AC528" s="114">
        <v>0</v>
      </c>
      <c r="AD528" s="277">
        <v>0</v>
      </c>
      <c r="AE528" s="114">
        <v>0</v>
      </c>
      <c r="AF528" s="119" t="s">
        <v>73</v>
      </c>
      <c r="AG528" s="112">
        <f t="shared" si="41"/>
        <v>0</v>
      </c>
      <c r="AH528" s="114">
        <v>0</v>
      </c>
      <c r="AI528" s="118">
        <v>0</v>
      </c>
      <c r="AJ528" s="114" t="s">
        <v>73</v>
      </c>
      <c r="AK528" s="121" t="s">
        <v>73</v>
      </c>
      <c r="AL528" s="114">
        <v>0</v>
      </c>
      <c r="AM528" s="121" t="s">
        <v>73</v>
      </c>
      <c r="AN528" s="121" t="s">
        <v>73</v>
      </c>
      <c r="AO528" s="121" t="s">
        <v>73</v>
      </c>
      <c r="AP528" s="112">
        <f t="shared" si="42"/>
        <v>0</v>
      </c>
      <c r="AQ528" s="112">
        <f>+L528+AD528-AI528</f>
        <v>13888000</v>
      </c>
      <c r="AR528" s="114" t="s">
        <v>65</v>
      </c>
      <c r="AS528" s="118">
        <v>13888000</v>
      </c>
      <c r="AT528" s="114" t="s">
        <v>93</v>
      </c>
      <c r="AU528" s="118">
        <v>0</v>
      </c>
      <c r="AV528" s="122" t="s">
        <v>73</v>
      </c>
      <c r="AW528" s="285">
        <v>6944000</v>
      </c>
      <c r="AX528" s="200">
        <f t="shared" si="43"/>
        <v>6944000</v>
      </c>
      <c r="AY528" s="123">
        <f t="shared" si="44"/>
        <v>0.5</v>
      </c>
      <c r="AZ528" s="124">
        <v>0.5</v>
      </c>
      <c r="BA528" s="122" t="s">
        <v>73</v>
      </c>
      <c r="BB528" s="114" t="s">
        <v>94</v>
      </c>
      <c r="BC528" s="120" t="s">
        <v>2100</v>
      </c>
      <c r="BD528" s="110" t="s">
        <v>65</v>
      </c>
      <c r="BE528" s="110" t="s">
        <v>65</v>
      </c>
    </row>
    <row r="529" spans="2:57" x14ac:dyDescent="0.25">
      <c r="B529" s="110">
        <v>2025</v>
      </c>
      <c r="C529" s="110">
        <v>891780111</v>
      </c>
      <c r="D529" s="110" t="s">
        <v>63</v>
      </c>
      <c r="E529" s="114" t="s">
        <v>2099</v>
      </c>
      <c r="F529" s="114" t="s">
        <v>2098</v>
      </c>
      <c r="G529" s="114">
        <v>0</v>
      </c>
      <c r="H529" s="114" t="s">
        <v>71</v>
      </c>
      <c r="I529" s="110" t="s">
        <v>64</v>
      </c>
      <c r="J529" s="115" t="s">
        <v>81</v>
      </c>
      <c r="K529" s="120" t="s">
        <v>2097</v>
      </c>
      <c r="L529" s="118">
        <v>15148000</v>
      </c>
      <c r="M529" s="110" t="s">
        <v>66</v>
      </c>
      <c r="N529" s="120" t="s">
        <v>2096</v>
      </c>
      <c r="O529" s="120">
        <v>1085038618</v>
      </c>
      <c r="P529" s="114">
        <v>28</v>
      </c>
      <c r="Q529" s="121">
        <v>45670</v>
      </c>
      <c r="R529" s="120">
        <v>5573604000</v>
      </c>
      <c r="S529" s="121">
        <v>45702</v>
      </c>
      <c r="T529" s="118">
        <v>15148000</v>
      </c>
      <c r="U529" s="114" t="s">
        <v>65</v>
      </c>
      <c r="V529" s="118">
        <v>36718996</v>
      </c>
      <c r="W529" s="111" t="s">
        <v>2095</v>
      </c>
      <c r="X529" s="169">
        <v>45702</v>
      </c>
      <c r="Y529" s="169">
        <v>45702</v>
      </c>
      <c r="Z529" s="169" t="s">
        <v>73</v>
      </c>
      <c r="AA529" s="169">
        <v>45808</v>
      </c>
      <c r="AB529" s="112">
        <f t="shared" si="40"/>
        <v>106</v>
      </c>
      <c r="AC529" s="114">
        <v>0</v>
      </c>
      <c r="AD529" s="277">
        <v>0</v>
      </c>
      <c r="AE529" s="114">
        <v>0</v>
      </c>
      <c r="AF529" s="119" t="s">
        <v>73</v>
      </c>
      <c r="AG529" s="112">
        <f t="shared" si="41"/>
        <v>0</v>
      </c>
      <c r="AH529" s="114">
        <v>0</v>
      </c>
      <c r="AI529" s="118">
        <v>0</v>
      </c>
      <c r="AJ529" s="114" t="s">
        <v>73</v>
      </c>
      <c r="AK529" s="121" t="s">
        <v>73</v>
      </c>
      <c r="AL529" s="114">
        <v>0</v>
      </c>
      <c r="AM529" s="121" t="s">
        <v>73</v>
      </c>
      <c r="AN529" s="121" t="s">
        <v>73</v>
      </c>
      <c r="AO529" s="121" t="s">
        <v>73</v>
      </c>
      <c r="AP529" s="112">
        <f t="shared" si="42"/>
        <v>0</v>
      </c>
      <c r="AQ529" s="112">
        <f>+L529+AD529-AI529</f>
        <v>15148000</v>
      </c>
      <c r="AR529" s="114" t="s">
        <v>65</v>
      </c>
      <c r="AS529" s="118">
        <v>15148000</v>
      </c>
      <c r="AT529" s="114" t="s">
        <v>93</v>
      </c>
      <c r="AU529" s="118">
        <v>0</v>
      </c>
      <c r="AV529" s="122" t="s">
        <v>73</v>
      </c>
      <c r="AW529" s="285">
        <v>7574000</v>
      </c>
      <c r="AX529" s="200">
        <f t="shared" si="43"/>
        <v>7574000</v>
      </c>
      <c r="AY529" s="123">
        <f t="shared" si="44"/>
        <v>0.5</v>
      </c>
      <c r="AZ529" s="124">
        <v>0.5</v>
      </c>
      <c r="BA529" s="122" t="s">
        <v>73</v>
      </c>
      <c r="BB529" s="114" t="s">
        <v>94</v>
      </c>
      <c r="BC529" s="120" t="s">
        <v>2094</v>
      </c>
      <c r="BD529" s="110" t="s">
        <v>65</v>
      </c>
      <c r="BE529" s="110" t="s">
        <v>65</v>
      </c>
    </row>
    <row r="530" spans="2:57" x14ac:dyDescent="0.25">
      <c r="B530" s="110">
        <v>2025</v>
      </c>
      <c r="C530" s="110">
        <v>891780111</v>
      </c>
      <c r="D530" s="110" t="s">
        <v>63</v>
      </c>
      <c r="E530" s="114" t="s">
        <v>2093</v>
      </c>
      <c r="F530" s="114" t="s">
        <v>2092</v>
      </c>
      <c r="G530" s="114">
        <v>0</v>
      </c>
      <c r="H530" s="114" t="s">
        <v>71</v>
      </c>
      <c r="I530" s="110" t="s">
        <v>64</v>
      </c>
      <c r="J530" s="115" t="s">
        <v>81</v>
      </c>
      <c r="K530" s="120" t="s">
        <v>2091</v>
      </c>
      <c r="L530" s="118">
        <v>2800000</v>
      </c>
      <c r="M530" s="110" t="s">
        <v>66</v>
      </c>
      <c r="N530" s="120" t="s">
        <v>2090</v>
      </c>
      <c r="O530" s="120">
        <v>1003241055</v>
      </c>
      <c r="P530" s="114">
        <v>234</v>
      </c>
      <c r="Q530" s="121">
        <v>45692</v>
      </c>
      <c r="R530" s="120">
        <v>52900000</v>
      </c>
      <c r="S530" s="121">
        <v>45702</v>
      </c>
      <c r="T530" s="118">
        <v>2800000</v>
      </c>
      <c r="U530" s="114" t="s">
        <v>65</v>
      </c>
      <c r="V530" s="118">
        <v>1082868728</v>
      </c>
      <c r="W530" s="111" t="s">
        <v>1484</v>
      </c>
      <c r="X530" s="169">
        <v>45702</v>
      </c>
      <c r="Y530" s="169">
        <v>45702</v>
      </c>
      <c r="Z530" s="169" t="s">
        <v>73</v>
      </c>
      <c r="AA530" s="169">
        <v>45716</v>
      </c>
      <c r="AB530" s="112">
        <f t="shared" si="40"/>
        <v>14</v>
      </c>
      <c r="AC530" s="114">
        <v>0</v>
      </c>
      <c r="AD530" s="277">
        <v>0</v>
      </c>
      <c r="AE530" s="114">
        <v>0</v>
      </c>
      <c r="AF530" s="119" t="s">
        <v>73</v>
      </c>
      <c r="AG530" s="112">
        <f t="shared" si="41"/>
        <v>0</v>
      </c>
      <c r="AH530" s="114">
        <v>0</v>
      </c>
      <c r="AI530" s="118">
        <v>0</v>
      </c>
      <c r="AJ530" s="114" t="s">
        <v>73</v>
      </c>
      <c r="AK530" s="121" t="s">
        <v>73</v>
      </c>
      <c r="AL530" s="114">
        <v>0</v>
      </c>
      <c r="AM530" s="121" t="s">
        <v>73</v>
      </c>
      <c r="AN530" s="121" t="s">
        <v>73</v>
      </c>
      <c r="AO530" s="121" t="s">
        <v>73</v>
      </c>
      <c r="AP530" s="112">
        <f t="shared" si="42"/>
        <v>0</v>
      </c>
      <c r="AQ530" s="112">
        <f>+L530+AD530-AI530</f>
        <v>2800000</v>
      </c>
      <c r="AR530" s="114" t="s">
        <v>65</v>
      </c>
      <c r="AS530" s="118">
        <v>2800000</v>
      </c>
      <c r="AT530" s="114" t="s">
        <v>93</v>
      </c>
      <c r="AU530" s="118">
        <v>0</v>
      </c>
      <c r="AV530" s="122" t="s">
        <v>73</v>
      </c>
      <c r="AW530" s="285">
        <v>2800000</v>
      </c>
      <c r="AX530" s="200">
        <f t="shared" si="43"/>
        <v>0</v>
      </c>
      <c r="AY530" s="123">
        <f t="shared" si="44"/>
        <v>1</v>
      </c>
      <c r="AZ530" s="124">
        <v>1</v>
      </c>
      <c r="BA530" s="122" t="s">
        <v>73</v>
      </c>
      <c r="BB530" s="114" t="s">
        <v>344</v>
      </c>
      <c r="BC530" s="120" t="s">
        <v>2089</v>
      </c>
      <c r="BD530" s="110" t="s">
        <v>65</v>
      </c>
      <c r="BE530" s="110" t="s">
        <v>65</v>
      </c>
    </row>
    <row r="531" spans="2:57" x14ac:dyDescent="0.25">
      <c r="B531" s="110">
        <v>2025</v>
      </c>
      <c r="C531" s="110">
        <v>891780111</v>
      </c>
      <c r="D531" s="110" t="s">
        <v>63</v>
      </c>
      <c r="E531" s="114" t="s">
        <v>2088</v>
      </c>
      <c r="F531" s="114" t="s">
        <v>2087</v>
      </c>
      <c r="G531" s="114">
        <v>0</v>
      </c>
      <c r="H531" s="114" t="s">
        <v>71</v>
      </c>
      <c r="I531" s="110" t="s">
        <v>64</v>
      </c>
      <c r="J531" s="115" t="s">
        <v>81</v>
      </c>
      <c r="K531" s="120" t="s">
        <v>2086</v>
      </c>
      <c r="L531" s="118">
        <v>13888000</v>
      </c>
      <c r="M531" s="110" t="s">
        <v>66</v>
      </c>
      <c r="N531" s="120" t="s">
        <v>2085</v>
      </c>
      <c r="O531" s="120">
        <v>26671795</v>
      </c>
      <c r="P531" s="114">
        <v>28</v>
      </c>
      <c r="Q531" s="121">
        <v>45670</v>
      </c>
      <c r="R531" s="120">
        <v>5573604000</v>
      </c>
      <c r="S531" s="121">
        <v>45702</v>
      </c>
      <c r="T531" s="118">
        <v>13888000</v>
      </c>
      <c r="U531" s="114" t="s">
        <v>65</v>
      </c>
      <c r="V531" s="118">
        <v>12548945</v>
      </c>
      <c r="W531" s="111" t="s">
        <v>1917</v>
      </c>
      <c r="X531" s="169">
        <v>45702</v>
      </c>
      <c r="Y531" s="169">
        <v>45702</v>
      </c>
      <c r="Z531" s="169" t="s">
        <v>73</v>
      </c>
      <c r="AA531" s="169">
        <v>45808</v>
      </c>
      <c r="AB531" s="112">
        <f t="shared" si="40"/>
        <v>106</v>
      </c>
      <c r="AC531" s="114">
        <v>0</v>
      </c>
      <c r="AD531" s="277">
        <v>0</v>
      </c>
      <c r="AE531" s="114">
        <v>0</v>
      </c>
      <c r="AF531" s="119" t="s">
        <v>73</v>
      </c>
      <c r="AG531" s="112">
        <f t="shared" si="41"/>
        <v>0</v>
      </c>
      <c r="AH531" s="114">
        <v>0</v>
      </c>
      <c r="AI531" s="118">
        <v>0</v>
      </c>
      <c r="AJ531" s="114" t="s">
        <v>73</v>
      </c>
      <c r="AK531" s="121" t="s">
        <v>73</v>
      </c>
      <c r="AL531" s="114">
        <v>0</v>
      </c>
      <c r="AM531" s="121" t="s">
        <v>73</v>
      </c>
      <c r="AN531" s="121" t="s">
        <v>73</v>
      </c>
      <c r="AO531" s="121" t="s">
        <v>73</v>
      </c>
      <c r="AP531" s="112">
        <f t="shared" si="42"/>
        <v>0</v>
      </c>
      <c r="AQ531" s="112">
        <f>+L531+AD531-AI531</f>
        <v>13888000</v>
      </c>
      <c r="AR531" s="114" t="s">
        <v>65</v>
      </c>
      <c r="AS531" s="118">
        <v>13888000</v>
      </c>
      <c r="AT531" s="114" t="s">
        <v>93</v>
      </c>
      <c r="AU531" s="118">
        <v>0</v>
      </c>
      <c r="AV531" s="122" t="s">
        <v>73</v>
      </c>
      <c r="AW531" s="285">
        <v>3472000</v>
      </c>
      <c r="AX531" s="200">
        <f t="shared" si="43"/>
        <v>10416000</v>
      </c>
      <c r="AY531" s="123">
        <f t="shared" si="44"/>
        <v>0.25</v>
      </c>
      <c r="AZ531" s="124">
        <v>0.25</v>
      </c>
      <c r="BA531" s="122" t="s">
        <v>73</v>
      </c>
      <c r="BB531" s="114" t="s">
        <v>94</v>
      </c>
      <c r="BC531" s="120" t="s">
        <v>2084</v>
      </c>
      <c r="BD531" s="110" t="s">
        <v>65</v>
      </c>
      <c r="BE531" s="110" t="s">
        <v>65</v>
      </c>
    </row>
    <row r="532" spans="2:57" x14ac:dyDescent="0.25">
      <c r="B532" s="110">
        <v>2025</v>
      </c>
      <c r="C532" s="110">
        <v>891780111</v>
      </c>
      <c r="D532" s="110" t="s">
        <v>63</v>
      </c>
      <c r="E532" s="114" t="s">
        <v>2083</v>
      </c>
      <c r="F532" s="114" t="s">
        <v>2082</v>
      </c>
      <c r="G532" s="114">
        <v>0</v>
      </c>
      <c r="H532" s="114" t="s">
        <v>71</v>
      </c>
      <c r="I532" s="110" t="s">
        <v>64</v>
      </c>
      <c r="J532" s="115" t="s">
        <v>81</v>
      </c>
      <c r="K532" s="120" t="s">
        <v>2081</v>
      </c>
      <c r="L532" s="118">
        <v>12624000</v>
      </c>
      <c r="M532" s="110" t="s">
        <v>66</v>
      </c>
      <c r="N532" s="120" t="s">
        <v>2080</v>
      </c>
      <c r="O532" s="120">
        <v>57432322</v>
      </c>
      <c r="P532" s="114">
        <v>28</v>
      </c>
      <c r="Q532" s="121">
        <v>45670</v>
      </c>
      <c r="R532" s="120">
        <v>5573604000</v>
      </c>
      <c r="S532" s="121">
        <v>45702</v>
      </c>
      <c r="T532" s="118">
        <v>12624000</v>
      </c>
      <c r="U532" s="114" t="s">
        <v>65</v>
      </c>
      <c r="V532" s="118">
        <v>72221403</v>
      </c>
      <c r="W532" s="111" t="s">
        <v>2079</v>
      </c>
      <c r="X532" s="169">
        <v>45702</v>
      </c>
      <c r="Y532" s="169">
        <v>45702</v>
      </c>
      <c r="Z532" s="169" t="s">
        <v>73</v>
      </c>
      <c r="AA532" s="169">
        <v>45808</v>
      </c>
      <c r="AB532" s="112">
        <f t="shared" si="40"/>
        <v>106</v>
      </c>
      <c r="AC532" s="114">
        <v>0</v>
      </c>
      <c r="AD532" s="277">
        <v>0</v>
      </c>
      <c r="AE532" s="114">
        <v>0</v>
      </c>
      <c r="AF532" s="119" t="s">
        <v>73</v>
      </c>
      <c r="AG532" s="112">
        <f t="shared" si="41"/>
        <v>0</v>
      </c>
      <c r="AH532" s="114">
        <v>0</v>
      </c>
      <c r="AI532" s="118">
        <v>0</v>
      </c>
      <c r="AJ532" s="114" t="s">
        <v>73</v>
      </c>
      <c r="AK532" s="121" t="s">
        <v>73</v>
      </c>
      <c r="AL532" s="114">
        <v>0</v>
      </c>
      <c r="AM532" s="121" t="s">
        <v>73</v>
      </c>
      <c r="AN532" s="121" t="s">
        <v>73</v>
      </c>
      <c r="AO532" s="121" t="s">
        <v>73</v>
      </c>
      <c r="AP532" s="112">
        <f t="shared" si="42"/>
        <v>0</v>
      </c>
      <c r="AQ532" s="112">
        <f>+L532+AD532-AI532</f>
        <v>12624000</v>
      </c>
      <c r="AR532" s="114" t="s">
        <v>65</v>
      </c>
      <c r="AS532" s="118">
        <v>12624000</v>
      </c>
      <c r="AT532" s="114" t="s">
        <v>93</v>
      </c>
      <c r="AU532" s="118">
        <v>0</v>
      </c>
      <c r="AV532" s="122" t="s">
        <v>73</v>
      </c>
      <c r="AW532" s="285">
        <v>6312000</v>
      </c>
      <c r="AX532" s="200">
        <f t="shared" si="43"/>
        <v>6312000</v>
      </c>
      <c r="AY532" s="123">
        <f t="shared" si="44"/>
        <v>0.5</v>
      </c>
      <c r="AZ532" s="124">
        <v>0.5</v>
      </c>
      <c r="BA532" s="122" t="s">
        <v>73</v>
      </c>
      <c r="BB532" s="114" t="s">
        <v>94</v>
      </c>
      <c r="BC532" s="120" t="s">
        <v>2078</v>
      </c>
      <c r="BD532" s="110" t="s">
        <v>65</v>
      </c>
      <c r="BE532" s="110" t="s">
        <v>65</v>
      </c>
    </row>
    <row r="533" spans="2:57" x14ac:dyDescent="0.25">
      <c r="B533" s="110">
        <v>2025</v>
      </c>
      <c r="C533" s="110">
        <v>891780111</v>
      </c>
      <c r="D533" s="110" t="s">
        <v>63</v>
      </c>
      <c r="E533" s="114" t="s">
        <v>2077</v>
      </c>
      <c r="F533" s="114" t="s">
        <v>2076</v>
      </c>
      <c r="G533" s="114">
        <v>0</v>
      </c>
      <c r="H533" s="114" t="s">
        <v>71</v>
      </c>
      <c r="I533" s="110" t="s">
        <v>64</v>
      </c>
      <c r="J533" s="115" t="s">
        <v>81</v>
      </c>
      <c r="K533" s="120" t="s">
        <v>2075</v>
      </c>
      <c r="L533" s="118">
        <v>10600000</v>
      </c>
      <c r="M533" s="110" t="s">
        <v>66</v>
      </c>
      <c r="N533" s="120" t="s">
        <v>2074</v>
      </c>
      <c r="O533" s="120">
        <v>1083031151</v>
      </c>
      <c r="P533" s="114">
        <v>28</v>
      </c>
      <c r="Q533" s="121">
        <v>45670</v>
      </c>
      <c r="R533" s="120">
        <v>5573604000</v>
      </c>
      <c r="S533" s="121">
        <v>45702</v>
      </c>
      <c r="T533" s="118">
        <v>10600000</v>
      </c>
      <c r="U533" s="114" t="s">
        <v>65</v>
      </c>
      <c r="V533" s="118">
        <v>36557666</v>
      </c>
      <c r="W533" s="111" t="s">
        <v>1512</v>
      </c>
      <c r="X533" s="169">
        <v>45702</v>
      </c>
      <c r="Y533" s="169">
        <v>45702</v>
      </c>
      <c r="Z533" s="169" t="s">
        <v>73</v>
      </c>
      <c r="AA533" s="169">
        <v>45808</v>
      </c>
      <c r="AB533" s="112">
        <f t="shared" si="40"/>
        <v>106</v>
      </c>
      <c r="AC533" s="114">
        <v>0</v>
      </c>
      <c r="AD533" s="277">
        <v>0</v>
      </c>
      <c r="AE533" s="114">
        <v>0</v>
      </c>
      <c r="AF533" s="119" t="s">
        <v>73</v>
      </c>
      <c r="AG533" s="112">
        <f t="shared" si="41"/>
        <v>0</v>
      </c>
      <c r="AH533" s="114">
        <v>0</v>
      </c>
      <c r="AI533" s="118">
        <v>0</v>
      </c>
      <c r="AJ533" s="114" t="s">
        <v>73</v>
      </c>
      <c r="AK533" s="121" t="s">
        <v>73</v>
      </c>
      <c r="AL533" s="114">
        <v>0</v>
      </c>
      <c r="AM533" s="121" t="s">
        <v>73</v>
      </c>
      <c r="AN533" s="121" t="s">
        <v>73</v>
      </c>
      <c r="AO533" s="121" t="s">
        <v>73</v>
      </c>
      <c r="AP533" s="112">
        <f t="shared" si="42"/>
        <v>0</v>
      </c>
      <c r="AQ533" s="112">
        <f>+L533+AD533-AI533</f>
        <v>10600000</v>
      </c>
      <c r="AR533" s="114" t="s">
        <v>65</v>
      </c>
      <c r="AS533" s="118">
        <v>10600000</v>
      </c>
      <c r="AT533" s="114" t="s">
        <v>93</v>
      </c>
      <c r="AU533" s="118">
        <v>0</v>
      </c>
      <c r="AV533" s="122" t="s">
        <v>73</v>
      </c>
      <c r="AW533" s="285">
        <v>5300000</v>
      </c>
      <c r="AX533" s="200">
        <f t="shared" si="43"/>
        <v>5300000</v>
      </c>
      <c r="AY533" s="123">
        <f t="shared" si="44"/>
        <v>0.5</v>
      </c>
      <c r="AZ533" s="124">
        <v>0.5</v>
      </c>
      <c r="BA533" s="122" t="s">
        <v>73</v>
      </c>
      <c r="BB533" s="114" t="s">
        <v>94</v>
      </c>
      <c r="BC533" s="120" t="s">
        <v>2073</v>
      </c>
      <c r="BD533" s="110" t="s">
        <v>65</v>
      </c>
      <c r="BE533" s="110" t="s">
        <v>65</v>
      </c>
    </row>
    <row r="534" spans="2:57" x14ac:dyDescent="0.25">
      <c r="B534" s="110">
        <v>2025</v>
      </c>
      <c r="C534" s="110">
        <v>891780111</v>
      </c>
      <c r="D534" s="110" t="s">
        <v>63</v>
      </c>
      <c r="E534" s="114" t="s">
        <v>2072</v>
      </c>
      <c r="F534" s="114" t="s">
        <v>2071</v>
      </c>
      <c r="G534" s="114">
        <v>0</v>
      </c>
      <c r="H534" s="114" t="s">
        <v>71</v>
      </c>
      <c r="I534" s="110" t="s">
        <v>64</v>
      </c>
      <c r="J534" s="115" t="s">
        <v>81</v>
      </c>
      <c r="K534" s="120" t="s">
        <v>2070</v>
      </c>
      <c r="L534" s="118">
        <v>12624000</v>
      </c>
      <c r="M534" s="110" t="s">
        <v>66</v>
      </c>
      <c r="N534" s="120" t="s">
        <v>2069</v>
      </c>
      <c r="O534" s="120">
        <v>39143698</v>
      </c>
      <c r="P534" s="114">
        <v>28</v>
      </c>
      <c r="Q534" s="121">
        <v>45670</v>
      </c>
      <c r="R534" s="120">
        <v>5573604000</v>
      </c>
      <c r="S534" s="121">
        <v>45702</v>
      </c>
      <c r="T534" s="118">
        <v>12624000</v>
      </c>
      <c r="U534" s="114" t="s">
        <v>65</v>
      </c>
      <c r="V534" s="118">
        <v>36557666</v>
      </c>
      <c r="W534" s="111" t="s">
        <v>1512</v>
      </c>
      <c r="X534" s="169">
        <v>45702</v>
      </c>
      <c r="Y534" s="169">
        <v>45702</v>
      </c>
      <c r="Z534" s="169" t="s">
        <v>73</v>
      </c>
      <c r="AA534" s="169">
        <v>45808</v>
      </c>
      <c r="AB534" s="112">
        <f t="shared" si="40"/>
        <v>106</v>
      </c>
      <c r="AC534" s="114">
        <v>0</v>
      </c>
      <c r="AD534" s="277">
        <v>0</v>
      </c>
      <c r="AE534" s="114">
        <v>0</v>
      </c>
      <c r="AF534" s="119" t="s">
        <v>73</v>
      </c>
      <c r="AG534" s="112">
        <f t="shared" si="41"/>
        <v>0</v>
      </c>
      <c r="AH534" s="114">
        <v>0</v>
      </c>
      <c r="AI534" s="118">
        <v>0</v>
      </c>
      <c r="AJ534" s="114" t="s">
        <v>73</v>
      </c>
      <c r="AK534" s="121" t="s">
        <v>73</v>
      </c>
      <c r="AL534" s="114">
        <v>0</v>
      </c>
      <c r="AM534" s="121" t="s">
        <v>73</v>
      </c>
      <c r="AN534" s="121" t="s">
        <v>73</v>
      </c>
      <c r="AO534" s="121" t="s">
        <v>73</v>
      </c>
      <c r="AP534" s="112">
        <f t="shared" si="42"/>
        <v>0</v>
      </c>
      <c r="AQ534" s="112">
        <f>+L534+AD534-AI534</f>
        <v>12624000</v>
      </c>
      <c r="AR534" s="114" t="s">
        <v>65</v>
      </c>
      <c r="AS534" s="118">
        <v>12624000</v>
      </c>
      <c r="AT534" s="114" t="s">
        <v>93</v>
      </c>
      <c r="AU534" s="118">
        <v>0</v>
      </c>
      <c r="AV534" s="122" t="s">
        <v>73</v>
      </c>
      <c r="AW534" s="285">
        <v>6312000</v>
      </c>
      <c r="AX534" s="200">
        <f t="shared" si="43"/>
        <v>6312000</v>
      </c>
      <c r="AY534" s="123">
        <f t="shared" si="44"/>
        <v>0.5</v>
      </c>
      <c r="AZ534" s="124">
        <v>0.5</v>
      </c>
      <c r="BA534" s="122" t="s">
        <v>73</v>
      </c>
      <c r="BB534" s="114" t="s">
        <v>94</v>
      </c>
      <c r="BC534" s="120" t="s">
        <v>2068</v>
      </c>
      <c r="BD534" s="110" t="s">
        <v>65</v>
      </c>
      <c r="BE534" s="110" t="s">
        <v>65</v>
      </c>
    </row>
    <row r="535" spans="2:57" x14ac:dyDescent="0.25">
      <c r="B535" s="110">
        <v>2025</v>
      </c>
      <c r="C535" s="110">
        <v>891780111</v>
      </c>
      <c r="D535" s="110" t="s">
        <v>63</v>
      </c>
      <c r="E535" s="114" t="s">
        <v>2067</v>
      </c>
      <c r="F535" s="114" t="s">
        <v>2066</v>
      </c>
      <c r="G535" s="114">
        <v>0</v>
      </c>
      <c r="H535" s="114" t="s">
        <v>71</v>
      </c>
      <c r="I535" s="110" t="s">
        <v>64</v>
      </c>
      <c r="J535" s="115" t="s">
        <v>81</v>
      </c>
      <c r="K535" s="120" t="s">
        <v>2065</v>
      </c>
      <c r="L535" s="118">
        <v>12624000</v>
      </c>
      <c r="M535" s="110" t="s">
        <v>66</v>
      </c>
      <c r="N535" s="120" t="s">
        <v>2064</v>
      </c>
      <c r="O535" s="120">
        <v>1082953501</v>
      </c>
      <c r="P535" s="114">
        <v>28</v>
      </c>
      <c r="Q535" s="121">
        <v>45670</v>
      </c>
      <c r="R535" s="120">
        <v>5573604000</v>
      </c>
      <c r="S535" s="121">
        <v>45702</v>
      </c>
      <c r="T535" s="118">
        <v>12624000</v>
      </c>
      <c r="U535" s="114" t="s">
        <v>65</v>
      </c>
      <c r="V535" s="118">
        <v>30766322</v>
      </c>
      <c r="W535" s="111" t="s">
        <v>2063</v>
      </c>
      <c r="X535" s="169">
        <v>45702</v>
      </c>
      <c r="Y535" s="169">
        <v>45702</v>
      </c>
      <c r="Z535" s="169" t="s">
        <v>73</v>
      </c>
      <c r="AA535" s="169">
        <v>45808</v>
      </c>
      <c r="AB535" s="112">
        <f t="shared" si="40"/>
        <v>106</v>
      </c>
      <c r="AC535" s="114">
        <v>0</v>
      </c>
      <c r="AD535" s="277">
        <v>0</v>
      </c>
      <c r="AE535" s="114">
        <v>0</v>
      </c>
      <c r="AF535" s="119" t="s">
        <v>73</v>
      </c>
      <c r="AG535" s="112">
        <f t="shared" si="41"/>
        <v>0</v>
      </c>
      <c r="AH535" s="114">
        <v>0</v>
      </c>
      <c r="AI535" s="118">
        <v>0</v>
      </c>
      <c r="AJ535" s="114" t="s">
        <v>73</v>
      </c>
      <c r="AK535" s="121" t="s">
        <v>73</v>
      </c>
      <c r="AL535" s="114">
        <v>0</v>
      </c>
      <c r="AM535" s="121" t="s">
        <v>73</v>
      </c>
      <c r="AN535" s="121" t="s">
        <v>73</v>
      </c>
      <c r="AO535" s="121" t="s">
        <v>73</v>
      </c>
      <c r="AP535" s="112">
        <f t="shared" si="42"/>
        <v>0</v>
      </c>
      <c r="AQ535" s="112">
        <f>+L535+AD535-AI535</f>
        <v>12624000</v>
      </c>
      <c r="AR535" s="114" t="s">
        <v>65</v>
      </c>
      <c r="AS535" s="118">
        <v>12624000</v>
      </c>
      <c r="AT535" s="114" t="s">
        <v>93</v>
      </c>
      <c r="AU535" s="118">
        <v>0</v>
      </c>
      <c r="AV535" s="122" t="s">
        <v>73</v>
      </c>
      <c r="AW535" s="285">
        <v>6312000</v>
      </c>
      <c r="AX535" s="200">
        <f t="shared" si="43"/>
        <v>6312000</v>
      </c>
      <c r="AY535" s="123">
        <f t="shared" si="44"/>
        <v>0.5</v>
      </c>
      <c r="AZ535" s="124">
        <v>0.5</v>
      </c>
      <c r="BA535" s="122" t="s">
        <v>73</v>
      </c>
      <c r="BB535" s="114" t="s">
        <v>94</v>
      </c>
      <c r="BC535" s="120" t="s">
        <v>2062</v>
      </c>
      <c r="BD535" s="110" t="s">
        <v>65</v>
      </c>
      <c r="BE535" s="110" t="s">
        <v>65</v>
      </c>
    </row>
    <row r="536" spans="2:57" x14ac:dyDescent="0.25">
      <c r="B536" s="110">
        <v>2025</v>
      </c>
      <c r="C536" s="110">
        <v>891780111</v>
      </c>
      <c r="D536" s="110" t="s">
        <v>63</v>
      </c>
      <c r="E536" s="114" t="s">
        <v>2061</v>
      </c>
      <c r="F536" s="114" t="s">
        <v>2060</v>
      </c>
      <c r="G536" s="114">
        <v>0</v>
      </c>
      <c r="H536" s="114" t="s">
        <v>71</v>
      </c>
      <c r="I536" s="110" t="s">
        <v>64</v>
      </c>
      <c r="J536" s="115" t="s">
        <v>81</v>
      </c>
      <c r="K536" s="120" t="s">
        <v>2059</v>
      </c>
      <c r="L536" s="118">
        <v>12624000</v>
      </c>
      <c r="M536" s="110" t="s">
        <v>66</v>
      </c>
      <c r="N536" s="120" t="s">
        <v>2058</v>
      </c>
      <c r="O536" s="120">
        <v>1082890215</v>
      </c>
      <c r="P536" s="114">
        <v>28</v>
      </c>
      <c r="Q536" s="121">
        <v>45670</v>
      </c>
      <c r="R536" s="120">
        <v>5573604000</v>
      </c>
      <c r="S536" s="121">
        <v>45702</v>
      </c>
      <c r="T536" s="118">
        <v>12624000</v>
      </c>
      <c r="U536" s="114" t="s">
        <v>65</v>
      </c>
      <c r="V536" s="118">
        <v>79738530</v>
      </c>
      <c r="W536" s="111" t="s">
        <v>1598</v>
      </c>
      <c r="X536" s="169">
        <v>45702</v>
      </c>
      <c r="Y536" s="169">
        <v>45702</v>
      </c>
      <c r="Z536" s="169" t="s">
        <v>73</v>
      </c>
      <c r="AA536" s="169">
        <v>45808</v>
      </c>
      <c r="AB536" s="112">
        <f t="shared" si="40"/>
        <v>106</v>
      </c>
      <c r="AC536" s="114">
        <v>0</v>
      </c>
      <c r="AD536" s="277">
        <v>0</v>
      </c>
      <c r="AE536" s="114">
        <v>0</v>
      </c>
      <c r="AF536" s="119" t="s">
        <v>73</v>
      </c>
      <c r="AG536" s="112">
        <f t="shared" si="41"/>
        <v>0</v>
      </c>
      <c r="AH536" s="114">
        <v>0</v>
      </c>
      <c r="AI536" s="118">
        <v>0</v>
      </c>
      <c r="AJ536" s="114" t="s">
        <v>73</v>
      </c>
      <c r="AK536" s="121" t="s">
        <v>73</v>
      </c>
      <c r="AL536" s="114">
        <v>0</v>
      </c>
      <c r="AM536" s="121" t="s">
        <v>73</v>
      </c>
      <c r="AN536" s="121" t="s">
        <v>73</v>
      </c>
      <c r="AO536" s="121" t="s">
        <v>73</v>
      </c>
      <c r="AP536" s="112">
        <f t="shared" si="42"/>
        <v>0</v>
      </c>
      <c r="AQ536" s="112">
        <f>+L536+AD536-AI536</f>
        <v>12624000</v>
      </c>
      <c r="AR536" s="114" t="s">
        <v>65</v>
      </c>
      <c r="AS536" s="118">
        <v>12624000</v>
      </c>
      <c r="AT536" s="114" t="s">
        <v>93</v>
      </c>
      <c r="AU536" s="118">
        <v>0</v>
      </c>
      <c r="AV536" s="122" t="s">
        <v>73</v>
      </c>
      <c r="AW536" s="285">
        <v>6312000</v>
      </c>
      <c r="AX536" s="200">
        <f t="shared" si="43"/>
        <v>6312000</v>
      </c>
      <c r="AY536" s="123">
        <f t="shared" si="44"/>
        <v>0.5</v>
      </c>
      <c r="AZ536" s="124">
        <v>0.5</v>
      </c>
      <c r="BA536" s="122" t="s">
        <v>73</v>
      </c>
      <c r="BB536" s="114" t="s">
        <v>94</v>
      </c>
      <c r="BC536" s="120" t="s">
        <v>2057</v>
      </c>
      <c r="BD536" s="110" t="s">
        <v>65</v>
      </c>
      <c r="BE536" s="110" t="s">
        <v>65</v>
      </c>
    </row>
    <row r="537" spans="2:57" x14ac:dyDescent="0.25">
      <c r="B537" s="110">
        <v>2025</v>
      </c>
      <c r="C537" s="110">
        <v>891780111</v>
      </c>
      <c r="D537" s="110" t="s">
        <v>63</v>
      </c>
      <c r="E537" s="114" t="s">
        <v>2056</v>
      </c>
      <c r="F537" s="114" t="s">
        <v>2055</v>
      </c>
      <c r="G537" s="114">
        <v>0</v>
      </c>
      <c r="H537" s="114" t="s">
        <v>71</v>
      </c>
      <c r="I537" s="110" t="s">
        <v>64</v>
      </c>
      <c r="J537" s="115" t="s">
        <v>81</v>
      </c>
      <c r="K537" s="120" t="s">
        <v>2054</v>
      </c>
      <c r="L537" s="118">
        <v>9000000</v>
      </c>
      <c r="M537" s="110" t="s">
        <v>66</v>
      </c>
      <c r="N537" s="120" t="s">
        <v>2053</v>
      </c>
      <c r="O537" s="120">
        <v>1221975183</v>
      </c>
      <c r="P537" s="114">
        <v>27</v>
      </c>
      <c r="Q537" s="121">
        <v>45670</v>
      </c>
      <c r="R537" s="120">
        <v>2494141000</v>
      </c>
      <c r="S537" s="121">
        <v>45702</v>
      </c>
      <c r="T537" s="118">
        <v>9000000</v>
      </c>
      <c r="U537" s="114" t="s">
        <v>65</v>
      </c>
      <c r="V537" s="118">
        <v>12560219</v>
      </c>
      <c r="W537" s="111" t="s">
        <v>1711</v>
      </c>
      <c r="X537" s="169">
        <v>45702</v>
      </c>
      <c r="Y537" s="169">
        <v>45702</v>
      </c>
      <c r="Z537" s="169" t="s">
        <v>73</v>
      </c>
      <c r="AA537" s="169">
        <v>45808</v>
      </c>
      <c r="AB537" s="112">
        <f t="shared" si="40"/>
        <v>106</v>
      </c>
      <c r="AC537" s="114">
        <v>0</v>
      </c>
      <c r="AD537" s="277">
        <v>0</v>
      </c>
      <c r="AE537" s="114">
        <v>0</v>
      </c>
      <c r="AF537" s="119" t="s">
        <v>73</v>
      </c>
      <c r="AG537" s="112">
        <f t="shared" si="41"/>
        <v>0</v>
      </c>
      <c r="AH537" s="114">
        <v>0</v>
      </c>
      <c r="AI537" s="118">
        <v>0</v>
      </c>
      <c r="AJ537" s="114" t="s">
        <v>73</v>
      </c>
      <c r="AK537" s="121" t="s">
        <v>73</v>
      </c>
      <c r="AL537" s="114">
        <v>0</v>
      </c>
      <c r="AM537" s="121" t="s">
        <v>73</v>
      </c>
      <c r="AN537" s="121" t="s">
        <v>73</v>
      </c>
      <c r="AO537" s="121" t="s">
        <v>73</v>
      </c>
      <c r="AP537" s="112">
        <f t="shared" si="42"/>
        <v>0</v>
      </c>
      <c r="AQ537" s="112">
        <f>+L537+AD537-AI537</f>
        <v>9000000</v>
      </c>
      <c r="AR537" s="114" t="s">
        <v>65</v>
      </c>
      <c r="AS537" s="118">
        <v>9000000</v>
      </c>
      <c r="AT537" s="114" t="s">
        <v>93</v>
      </c>
      <c r="AU537" s="118">
        <v>0</v>
      </c>
      <c r="AV537" s="122" t="s">
        <v>73</v>
      </c>
      <c r="AW537" s="285">
        <v>4500000</v>
      </c>
      <c r="AX537" s="200">
        <f t="shared" si="43"/>
        <v>4500000</v>
      </c>
      <c r="AY537" s="123">
        <f t="shared" si="44"/>
        <v>0.5</v>
      </c>
      <c r="AZ537" s="124">
        <v>0.5</v>
      </c>
      <c r="BA537" s="122" t="s">
        <v>73</v>
      </c>
      <c r="BB537" s="114" t="s">
        <v>94</v>
      </c>
      <c r="BC537" s="120" t="s">
        <v>2052</v>
      </c>
      <c r="BD537" s="110" t="s">
        <v>65</v>
      </c>
      <c r="BE537" s="110" t="s">
        <v>65</v>
      </c>
    </row>
    <row r="538" spans="2:57" x14ac:dyDescent="0.25">
      <c r="B538" s="110">
        <v>2025</v>
      </c>
      <c r="C538" s="110">
        <v>891780111</v>
      </c>
      <c r="D538" s="110" t="s">
        <v>63</v>
      </c>
      <c r="E538" s="114" t="s">
        <v>2051</v>
      </c>
      <c r="F538" s="114" t="s">
        <v>2050</v>
      </c>
      <c r="G538" s="114">
        <v>0</v>
      </c>
      <c r="H538" s="114" t="s">
        <v>71</v>
      </c>
      <c r="I538" s="110" t="s">
        <v>64</v>
      </c>
      <c r="J538" s="115" t="s">
        <v>81</v>
      </c>
      <c r="K538" s="120" t="s">
        <v>2049</v>
      </c>
      <c r="L538" s="118">
        <v>15170000</v>
      </c>
      <c r="M538" s="110" t="s">
        <v>66</v>
      </c>
      <c r="N538" s="120" t="s">
        <v>2048</v>
      </c>
      <c r="O538" s="120">
        <v>1004360507</v>
      </c>
      <c r="P538" s="114">
        <v>28</v>
      </c>
      <c r="Q538" s="121">
        <v>45670</v>
      </c>
      <c r="R538" s="120">
        <v>5573604000</v>
      </c>
      <c r="S538" s="121">
        <v>45702</v>
      </c>
      <c r="T538" s="118">
        <v>15170000</v>
      </c>
      <c r="U538" s="114" t="s">
        <v>65</v>
      </c>
      <c r="V538" s="118">
        <v>36559627</v>
      </c>
      <c r="W538" s="111" t="s">
        <v>1615</v>
      </c>
      <c r="X538" s="169">
        <v>45702</v>
      </c>
      <c r="Y538" s="169">
        <v>45702</v>
      </c>
      <c r="Z538" s="169" t="s">
        <v>73</v>
      </c>
      <c r="AA538" s="169">
        <v>45808</v>
      </c>
      <c r="AB538" s="112">
        <f t="shared" si="40"/>
        <v>106</v>
      </c>
      <c r="AC538" s="114">
        <v>0</v>
      </c>
      <c r="AD538" s="277">
        <v>0</v>
      </c>
      <c r="AE538" s="114">
        <v>0</v>
      </c>
      <c r="AF538" s="119" t="s">
        <v>73</v>
      </c>
      <c r="AG538" s="112">
        <f t="shared" si="41"/>
        <v>0</v>
      </c>
      <c r="AH538" s="114">
        <v>0</v>
      </c>
      <c r="AI538" s="118">
        <v>0</v>
      </c>
      <c r="AJ538" s="114" t="s">
        <v>73</v>
      </c>
      <c r="AK538" s="121" t="s">
        <v>73</v>
      </c>
      <c r="AL538" s="114">
        <v>0</v>
      </c>
      <c r="AM538" s="121" t="s">
        <v>73</v>
      </c>
      <c r="AN538" s="121" t="s">
        <v>73</v>
      </c>
      <c r="AO538" s="121" t="s">
        <v>73</v>
      </c>
      <c r="AP538" s="112">
        <f t="shared" si="42"/>
        <v>0</v>
      </c>
      <c r="AQ538" s="112">
        <f>+L538+AD538-AI538</f>
        <v>15170000</v>
      </c>
      <c r="AR538" s="114" t="s">
        <v>65</v>
      </c>
      <c r="AS538" s="118">
        <v>15170000</v>
      </c>
      <c r="AT538" s="114" t="s">
        <v>93</v>
      </c>
      <c r="AU538" s="118">
        <v>0</v>
      </c>
      <c r="AV538" s="122" t="s">
        <v>73</v>
      </c>
      <c r="AW538" s="285">
        <v>6970000</v>
      </c>
      <c r="AX538" s="200">
        <f t="shared" si="43"/>
        <v>8200000</v>
      </c>
      <c r="AY538" s="123">
        <f t="shared" si="44"/>
        <v>0.45945945945945948</v>
      </c>
      <c r="AZ538" s="124">
        <v>0.45945945945945948</v>
      </c>
      <c r="BA538" s="122" t="s">
        <v>73</v>
      </c>
      <c r="BB538" s="114" t="s">
        <v>94</v>
      </c>
      <c r="BC538" s="120" t="s">
        <v>2047</v>
      </c>
      <c r="BD538" s="110" t="s">
        <v>65</v>
      </c>
      <c r="BE538" s="110" t="s">
        <v>65</v>
      </c>
    </row>
    <row r="539" spans="2:57" x14ac:dyDescent="0.25">
      <c r="B539" s="110">
        <v>2025</v>
      </c>
      <c r="C539" s="110">
        <v>891780111</v>
      </c>
      <c r="D539" s="110" t="s">
        <v>63</v>
      </c>
      <c r="E539" s="114" t="s">
        <v>2046</v>
      </c>
      <c r="F539" s="114" t="s">
        <v>2045</v>
      </c>
      <c r="G539" s="114">
        <v>0</v>
      </c>
      <c r="H539" s="114" t="s">
        <v>71</v>
      </c>
      <c r="I539" s="110" t="s">
        <v>64</v>
      </c>
      <c r="J539" s="115" t="s">
        <v>81</v>
      </c>
      <c r="K539" s="120" t="s">
        <v>2044</v>
      </c>
      <c r="L539" s="118">
        <v>12846400</v>
      </c>
      <c r="M539" s="110" t="s">
        <v>66</v>
      </c>
      <c r="N539" s="120" t="s">
        <v>2043</v>
      </c>
      <c r="O539" s="120">
        <v>1004278559</v>
      </c>
      <c r="P539" s="114">
        <v>28</v>
      </c>
      <c r="Q539" s="121">
        <v>45670</v>
      </c>
      <c r="R539" s="120">
        <v>5573604000</v>
      </c>
      <c r="S539" s="121">
        <v>45702</v>
      </c>
      <c r="T539" s="118">
        <v>12846400</v>
      </c>
      <c r="U539" s="114" t="s">
        <v>65</v>
      </c>
      <c r="V539" s="118">
        <v>36559627</v>
      </c>
      <c r="W539" s="111" t="s">
        <v>1615</v>
      </c>
      <c r="X539" s="169">
        <v>45702</v>
      </c>
      <c r="Y539" s="169">
        <v>45702</v>
      </c>
      <c r="Z539" s="169" t="s">
        <v>73</v>
      </c>
      <c r="AA539" s="169">
        <v>45808</v>
      </c>
      <c r="AB539" s="112">
        <f t="shared" si="40"/>
        <v>106</v>
      </c>
      <c r="AC539" s="114">
        <v>0</v>
      </c>
      <c r="AD539" s="277">
        <v>0</v>
      </c>
      <c r="AE539" s="114">
        <v>0</v>
      </c>
      <c r="AF539" s="119" t="s">
        <v>73</v>
      </c>
      <c r="AG539" s="112">
        <f t="shared" si="41"/>
        <v>0</v>
      </c>
      <c r="AH539" s="114">
        <v>0</v>
      </c>
      <c r="AI539" s="118">
        <v>0</v>
      </c>
      <c r="AJ539" s="114" t="s">
        <v>73</v>
      </c>
      <c r="AK539" s="121" t="s">
        <v>73</v>
      </c>
      <c r="AL539" s="114">
        <v>0</v>
      </c>
      <c r="AM539" s="121" t="s">
        <v>73</v>
      </c>
      <c r="AN539" s="121" t="s">
        <v>73</v>
      </c>
      <c r="AO539" s="121" t="s">
        <v>73</v>
      </c>
      <c r="AP539" s="112">
        <f t="shared" si="42"/>
        <v>0</v>
      </c>
      <c r="AQ539" s="112">
        <f>+L539+AD539-AI539</f>
        <v>12846400</v>
      </c>
      <c r="AR539" s="114" t="s">
        <v>65</v>
      </c>
      <c r="AS539" s="118">
        <v>12846400</v>
      </c>
      <c r="AT539" s="114" t="s">
        <v>93</v>
      </c>
      <c r="AU539" s="118">
        <v>0</v>
      </c>
      <c r="AV539" s="122" t="s">
        <v>73</v>
      </c>
      <c r="AW539" s="285">
        <v>5902400</v>
      </c>
      <c r="AX539" s="200">
        <f t="shared" si="43"/>
        <v>6944000</v>
      </c>
      <c r="AY539" s="123">
        <f t="shared" si="44"/>
        <v>0.45945945945945948</v>
      </c>
      <c r="AZ539" s="124">
        <v>0.45945945945945948</v>
      </c>
      <c r="BA539" s="122" t="s">
        <v>73</v>
      </c>
      <c r="BB539" s="114" t="s">
        <v>94</v>
      </c>
      <c r="BC539" s="120" t="s">
        <v>2042</v>
      </c>
      <c r="BD539" s="110" t="s">
        <v>65</v>
      </c>
      <c r="BE539" s="110" t="s">
        <v>65</v>
      </c>
    </row>
    <row r="540" spans="2:57" x14ac:dyDescent="0.25">
      <c r="B540" s="110">
        <v>2025</v>
      </c>
      <c r="C540" s="110">
        <v>891780111</v>
      </c>
      <c r="D540" s="110" t="s">
        <v>63</v>
      </c>
      <c r="E540" s="114" t="s">
        <v>2041</v>
      </c>
      <c r="F540" s="114" t="s">
        <v>2040</v>
      </c>
      <c r="G540" s="114">
        <v>0</v>
      </c>
      <c r="H540" s="114" t="s">
        <v>71</v>
      </c>
      <c r="I540" s="110" t="s">
        <v>64</v>
      </c>
      <c r="J540" s="115" t="s">
        <v>81</v>
      </c>
      <c r="K540" s="120" t="s">
        <v>2039</v>
      </c>
      <c r="L540" s="118">
        <v>16280000</v>
      </c>
      <c r="M540" s="110" t="s">
        <v>66</v>
      </c>
      <c r="N540" s="120" t="s">
        <v>2038</v>
      </c>
      <c r="O540" s="120">
        <v>1083000350</v>
      </c>
      <c r="P540" s="114">
        <v>28</v>
      </c>
      <c r="Q540" s="121">
        <v>45670</v>
      </c>
      <c r="R540" s="120">
        <v>5573604000</v>
      </c>
      <c r="S540" s="121">
        <v>45702</v>
      </c>
      <c r="T540" s="118">
        <v>16280000</v>
      </c>
      <c r="U540" s="114" t="s">
        <v>65</v>
      </c>
      <c r="V540" s="118">
        <v>36559627</v>
      </c>
      <c r="W540" s="111" t="s">
        <v>1615</v>
      </c>
      <c r="X540" s="169">
        <v>45702</v>
      </c>
      <c r="Y540" s="169">
        <v>45702</v>
      </c>
      <c r="Z540" s="169" t="s">
        <v>73</v>
      </c>
      <c r="AA540" s="169">
        <v>45808</v>
      </c>
      <c r="AB540" s="112">
        <f t="shared" si="40"/>
        <v>106</v>
      </c>
      <c r="AC540" s="114">
        <v>0</v>
      </c>
      <c r="AD540" s="277">
        <v>0</v>
      </c>
      <c r="AE540" s="114">
        <v>0</v>
      </c>
      <c r="AF540" s="119" t="s">
        <v>73</v>
      </c>
      <c r="AG540" s="112">
        <f t="shared" si="41"/>
        <v>0</v>
      </c>
      <c r="AH540" s="114">
        <v>0</v>
      </c>
      <c r="AI540" s="118">
        <v>0</v>
      </c>
      <c r="AJ540" s="114" t="s">
        <v>73</v>
      </c>
      <c r="AK540" s="121" t="s">
        <v>73</v>
      </c>
      <c r="AL540" s="114">
        <v>0</v>
      </c>
      <c r="AM540" s="121" t="s">
        <v>73</v>
      </c>
      <c r="AN540" s="121" t="s">
        <v>73</v>
      </c>
      <c r="AO540" s="121" t="s">
        <v>73</v>
      </c>
      <c r="AP540" s="112">
        <f t="shared" si="42"/>
        <v>0</v>
      </c>
      <c r="AQ540" s="112">
        <f>+L540+AD540-AI540</f>
        <v>16280000</v>
      </c>
      <c r="AR540" s="114" t="s">
        <v>65</v>
      </c>
      <c r="AS540" s="118">
        <v>16280000</v>
      </c>
      <c r="AT540" s="114" t="s">
        <v>93</v>
      </c>
      <c r="AU540" s="118">
        <v>0</v>
      </c>
      <c r="AV540" s="122" t="s">
        <v>73</v>
      </c>
      <c r="AW540" s="285">
        <v>7480000</v>
      </c>
      <c r="AX540" s="200">
        <f t="shared" si="43"/>
        <v>8800000</v>
      </c>
      <c r="AY540" s="123">
        <f t="shared" si="44"/>
        <v>0.45945945945945948</v>
      </c>
      <c r="AZ540" s="124">
        <v>0.45945945945945948</v>
      </c>
      <c r="BA540" s="122" t="s">
        <v>73</v>
      </c>
      <c r="BB540" s="114" t="s">
        <v>94</v>
      </c>
      <c r="BC540" s="120" t="s">
        <v>2037</v>
      </c>
      <c r="BD540" s="110" t="s">
        <v>65</v>
      </c>
      <c r="BE540" s="110" t="s">
        <v>65</v>
      </c>
    </row>
    <row r="541" spans="2:57" x14ac:dyDescent="0.25">
      <c r="B541" s="110">
        <v>2025</v>
      </c>
      <c r="C541" s="110">
        <v>891780111</v>
      </c>
      <c r="D541" s="110" t="s">
        <v>63</v>
      </c>
      <c r="E541" s="114" t="s">
        <v>2036</v>
      </c>
      <c r="F541" s="114" t="s">
        <v>2035</v>
      </c>
      <c r="G541" s="114">
        <v>0</v>
      </c>
      <c r="H541" s="114" t="s">
        <v>71</v>
      </c>
      <c r="I541" s="110" t="s">
        <v>64</v>
      </c>
      <c r="J541" s="115" t="s">
        <v>81</v>
      </c>
      <c r="K541" s="120" t="s">
        <v>2030</v>
      </c>
      <c r="L541" s="118">
        <v>15170000</v>
      </c>
      <c r="M541" s="110" t="s">
        <v>66</v>
      </c>
      <c r="N541" s="120" t="s">
        <v>2034</v>
      </c>
      <c r="O541" s="120">
        <v>57106762</v>
      </c>
      <c r="P541" s="114">
        <v>28</v>
      </c>
      <c r="Q541" s="121">
        <v>45670</v>
      </c>
      <c r="R541" s="120">
        <v>5573604000</v>
      </c>
      <c r="S541" s="121">
        <v>45702</v>
      </c>
      <c r="T541" s="118">
        <v>15170000</v>
      </c>
      <c r="U541" s="114" t="s">
        <v>65</v>
      </c>
      <c r="V541" s="118">
        <v>36559627</v>
      </c>
      <c r="W541" s="111" t="s">
        <v>1615</v>
      </c>
      <c r="X541" s="169">
        <v>45702</v>
      </c>
      <c r="Y541" s="169">
        <v>45702</v>
      </c>
      <c r="Z541" s="169" t="s">
        <v>73</v>
      </c>
      <c r="AA541" s="169">
        <v>45808</v>
      </c>
      <c r="AB541" s="112">
        <f t="shared" si="40"/>
        <v>106</v>
      </c>
      <c r="AC541" s="114">
        <v>0</v>
      </c>
      <c r="AD541" s="277">
        <v>0</v>
      </c>
      <c r="AE541" s="114">
        <v>0</v>
      </c>
      <c r="AF541" s="119" t="s">
        <v>73</v>
      </c>
      <c r="AG541" s="112">
        <f t="shared" si="41"/>
        <v>0</v>
      </c>
      <c r="AH541" s="114">
        <v>0</v>
      </c>
      <c r="AI541" s="118">
        <v>0</v>
      </c>
      <c r="AJ541" s="114" t="s">
        <v>73</v>
      </c>
      <c r="AK541" s="121" t="s">
        <v>73</v>
      </c>
      <c r="AL541" s="114">
        <v>0</v>
      </c>
      <c r="AM541" s="121" t="s">
        <v>73</v>
      </c>
      <c r="AN541" s="121" t="s">
        <v>73</v>
      </c>
      <c r="AO541" s="121" t="s">
        <v>73</v>
      </c>
      <c r="AP541" s="112">
        <f t="shared" si="42"/>
        <v>0</v>
      </c>
      <c r="AQ541" s="112">
        <f>+L541+AD541-AI541</f>
        <v>15170000</v>
      </c>
      <c r="AR541" s="114" t="s">
        <v>65</v>
      </c>
      <c r="AS541" s="118">
        <v>15170000</v>
      </c>
      <c r="AT541" s="114" t="s">
        <v>93</v>
      </c>
      <c r="AU541" s="118">
        <v>0</v>
      </c>
      <c r="AV541" s="122" t="s">
        <v>73</v>
      </c>
      <c r="AW541" s="285">
        <v>6970000</v>
      </c>
      <c r="AX541" s="200">
        <f t="shared" si="43"/>
        <v>8200000</v>
      </c>
      <c r="AY541" s="123">
        <f t="shared" si="44"/>
        <v>0.45945945945945948</v>
      </c>
      <c r="AZ541" s="124">
        <v>0.45945945945945948</v>
      </c>
      <c r="BA541" s="122" t="s">
        <v>73</v>
      </c>
      <c r="BB541" s="114" t="s">
        <v>94</v>
      </c>
      <c r="BC541" s="120" t="s">
        <v>2033</v>
      </c>
      <c r="BD541" s="110" t="s">
        <v>65</v>
      </c>
      <c r="BE541" s="110" t="s">
        <v>65</v>
      </c>
    </row>
    <row r="542" spans="2:57" x14ac:dyDescent="0.25">
      <c r="B542" s="110">
        <v>2025</v>
      </c>
      <c r="C542" s="110">
        <v>891780111</v>
      </c>
      <c r="D542" s="110" t="s">
        <v>63</v>
      </c>
      <c r="E542" s="114" t="s">
        <v>2032</v>
      </c>
      <c r="F542" s="114" t="s">
        <v>2031</v>
      </c>
      <c r="G542" s="114">
        <v>0</v>
      </c>
      <c r="H542" s="114" t="s">
        <v>71</v>
      </c>
      <c r="I542" s="110" t="s">
        <v>64</v>
      </c>
      <c r="J542" s="115" t="s">
        <v>81</v>
      </c>
      <c r="K542" s="120" t="s">
        <v>2030</v>
      </c>
      <c r="L542" s="118">
        <v>15170000</v>
      </c>
      <c r="M542" s="110" t="s">
        <v>66</v>
      </c>
      <c r="N542" s="120" t="s">
        <v>2029</v>
      </c>
      <c r="O542" s="120">
        <v>1083553861</v>
      </c>
      <c r="P542" s="114">
        <v>28</v>
      </c>
      <c r="Q542" s="121">
        <v>45670</v>
      </c>
      <c r="R542" s="120">
        <v>5573604000</v>
      </c>
      <c r="S542" s="121">
        <v>45702</v>
      </c>
      <c r="T542" s="118">
        <v>15170000</v>
      </c>
      <c r="U542" s="114" t="s">
        <v>65</v>
      </c>
      <c r="V542" s="118">
        <v>36559627</v>
      </c>
      <c r="W542" s="111" t="s">
        <v>1615</v>
      </c>
      <c r="X542" s="169">
        <v>45702</v>
      </c>
      <c r="Y542" s="169">
        <v>45702</v>
      </c>
      <c r="Z542" s="169" t="s">
        <v>73</v>
      </c>
      <c r="AA542" s="169">
        <v>45808</v>
      </c>
      <c r="AB542" s="112">
        <f t="shared" si="40"/>
        <v>106</v>
      </c>
      <c r="AC542" s="114">
        <v>0</v>
      </c>
      <c r="AD542" s="277">
        <v>0</v>
      </c>
      <c r="AE542" s="114">
        <v>0</v>
      </c>
      <c r="AF542" s="119" t="s">
        <v>73</v>
      </c>
      <c r="AG542" s="112">
        <f t="shared" si="41"/>
        <v>0</v>
      </c>
      <c r="AH542" s="114">
        <v>0</v>
      </c>
      <c r="AI542" s="118">
        <v>0</v>
      </c>
      <c r="AJ542" s="114" t="s">
        <v>73</v>
      </c>
      <c r="AK542" s="121" t="s">
        <v>73</v>
      </c>
      <c r="AL542" s="114">
        <v>0</v>
      </c>
      <c r="AM542" s="121" t="s">
        <v>73</v>
      </c>
      <c r="AN542" s="121" t="s">
        <v>73</v>
      </c>
      <c r="AO542" s="121" t="s">
        <v>73</v>
      </c>
      <c r="AP542" s="112">
        <f t="shared" si="42"/>
        <v>0</v>
      </c>
      <c r="AQ542" s="112">
        <f>+L542+AD542-AI542</f>
        <v>15170000</v>
      </c>
      <c r="AR542" s="114" t="s">
        <v>65</v>
      </c>
      <c r="AS542" s="118">
        <v>15170000</v>
      </c>
      <c r="AT542" s="114" t="s">
        <v>93</v>
      </c>
      <c r="AU542" s="118">
        <v>0</v>
      </c>
      <c r="AV542" s="122" t="s">
        <v>73</v>
      </c>
      <c r="AW542" s="285">
        <v>6970000</v>
      </c>
      <c r="AX542" s="200">
        <f t="shared" si="43"/>
        <v>8200000</v>
      </c>
      <c r="AY542" s="123">
        <f t="shared" si="44"/>
        <v>0.45945945945945948</v>
      </c>
      <c r="AZ542" s="124">
        <v>0.45945945945945948</v>
      </c>
      <c r="BA542" s="122" t="s">
        <v>73</v>
      </c>
      <c r="BB542" s="114" t="s">
        <v>94</v>
      </c>
      <c r="BC542" s="120" t="s">
        <v>2028</v>
      </c>
      <c r="BD542" s="110" t="s">
        <v>65</v>
      </c>
      <c r="BE542" s="110" t="s">
        <v>65</v>
      </c>
    </row>
    <row r="543" spans="2:57" x14ac:dyDescent="0.25">
      <c r="B543" s="110">
        <v>2025</v>
      </c>
      <c r="C543" s="110">
        <v>891780111</v>
      </c>
      <c r="D543" s="110" t="s">
        <v>63</v>
      </c>
      <c r="E543" s="114" t="s">
        <v>2027</v>
      </c>
      <c r="F543" s="114" t="s">
        <v>2026</v>
      </c>
      <c r="G543" s="114">
        <v>0</v>
      </c>
      <c r="H543" s="114" t="s">
        <v>71</v>
      </c>
      <c r="I543" s="110" t="s">
        <v>64</v>
      </c>
      <c r="J543" s="115" t="s">
        <v>81</v>
      </c>
      <c r="K543" s="120" t="s">
        <v>1781</v>
      </c>
      <c r="L543" s="118">
        <v>12846400</v>
      </c>
      <c r="M543" s="110" t="s">
        <v>66</v>
      </c>
      <c r="N543" s="120" t="s">
        <v>2025</v>
      </c>
      <c r="O543" s="120">
        <v>1235539225</v>
      </c>
      <c r="P543" s="114">
        <v>28</v>
      </c>
      <c r="Q543" s="121">
        <v>45670</v>
      </c>
      <c r="R543" s="120">
        <v>5573604000</v>
      </c>
      <c r="S543" s="121">
        <v>45702</v>
      </c>
      <c r="T543" s="118">
        <v>12846400</v>
      </c>
      <c r="U543" s="114" t="s">
        <v>65</v>
      </c>
      <c r="V543" s="118">
        <v>36559627</v>
      </c>
      <c r="W543" s="111" t="s">
        <v>1615</v>
      </c>
      <c r="X543" s="169">
        <v>45702</v>
      </c>
      <c r="Y543" s="169">
        <v>45702</v>
      </c>
      <c r="Z543" s="169" t="s">
        <v>73</v>
      </c>
      <c r="AA543" s="169">
        <v>45808</v>
      </c>
      <c r="AB543" s="112">
        <f t="shared" si="40"/>
        <v>106</v>
      </c>
      <c r="AC543" s="114">
        <v>0</v>
      </c>
      <c r="AD543" s="277">
        <v>0</v>
      </c>
      <c r="AE543" s="114">
        <v>0</v>
      </c>
      <c r="AF543" s="119" t="s">
        <v>73</v>
      </c>
      <c r="AG543" s="112">
        <f t="shared" si="41"/>
        <v>0</v>
      </c>
      <c r="AH543" s="114">
        <v>0</v>
      </c>
      <c r="AI543" s="118">
        <v>0</v>
      </c>
      <c r="AJ543" s="114" t="s">
        <v>73</v>
      </c>
      <c r="AK543" s="121" t="s">
        <v>73</v>
      </c>
      <c r="AL543" s="114">
        <v>0</v>
      </c>
      <c r="AM543" s="121" t="s">
        <v>73</v>
      </c>
      <c r="AN543" s="121" t="s">
        <v>73</v>
      </c>
      <c r="AO543" s="121" t="s">
        <v>73</v>
      </c>
      <c r="AP543" s="112">
        <f t="shared" si="42"/>
        <v>0</v>
      </c>
      <c r="AQ543" s="112">
        <f>+L543+AD543-AI543</f>
        <v>12846400</v>
      </c>
      <c r="AR543" s="114" t="s">
        <v>65</v>
      </c>
      <c r="AS543" s="118">
        <v>12846400</v>
      </c>
      <c r="AT543" s="114" t="s">
        <v>93</v>
      </c>
      <c r="AU543" s="118">
        <v>0</v>
      </c>
      <c r="AV543" s="122" t="s">
        <v>73</v>
      </c>
      <c r="AW543" s="285">
        <v>5902400</v>
      </c>
      <c r="AX543" s="200">
        <f t="shared" si="43"/>
        <v>6944000</v>
      </c>
      <c r="AY543" s="123">
        <f t="shared" si="44"/>
        <v>0.45945945945945948</v>
      </c>
      <c r="AZ543" s="124">
        <v>0.45945945945945948</v>
      </c>
      <c r="BA543" s="122" t="s">
        <v>73</v>
      </c>
      <c r="BB543" s="114" t="s">
        <v>94</v>
      </c>
      <c r="BC543" s="120" t="s">
        <v>2024</v>
      </c>
      <c r="BD543" s="110" t="s">
        <v>65</v>
      </c>
      <c r="BE543" s="110" t="s">
        <v>65</v>
      </c>
    </row>
    <row r="544" spans="2:57" x14ac:dyDescent="0.25">
      <c r="B544" s="110">
        <v>2025</v>
      </c>
      <c r="C544" s="110">
        <v>891780111</v>
      </c>
      <c r="D544" s="110" t="s">
        <v>63</v>
      </c>
      <c r="E544" s="114" t="s">
        <v>2023</v>
      </c>
      <c r="F544" s="114" t="s">
        <v>2022</v>
      </c>
      <c r="G544" s="114">
        <v>0</v>
      </c>
      <c r="H544" s="114" t="s">
        <v>71</v>
      </c>
      <c r="I544" s="110" t="s">
        <v>64</v>
      </c>
      <c r="J544" s="115" t="s">
        <v>81</v>
      </c>
      <c r="K544" s="120" t="s">
        <v>2021</v>
      </c>
      <c r="L544" s="118">
        <v>12846400</v>
      </c>
      <c r="M544" s="110" t="s">
        <v>66</v>
      </c>
      <c r="N544" s="120" t="s">
        <v>2020</v>
      </c>
      <c r="O544" s="120">
        <v>7600647</v>
      </c>
      <c r="P544" s="114">
        <v>28</v>
      </c>
      <c r="Q544" s="121">
        <v>45670</v>
      </c>
      <c r="R544" s="120">
        <v>5573604000</v>
      </c>
      <c r="S544" s="121">
        <v>45702</v>
      </c>
      <c r="T544" s="118">
        <v>12846400</v>
      </c>
      <c r="U544" s="114" t="s">
        <v>65</v>
      </c>
      <c r="V544" s="118">
        <v>36559627</v>
      </c>
      <c r="W544" s="111" t="s">
        <v>1615</v>
      </c>
      <c r="X544" s="169">
        <v>45702</v>
      </c>
      <c r="Y544" s="169">
        <v>45702</v>
      </c>
      <c r="Z544" s="169" t="s">
        <v>73</v>
      </c>
      <c r="AA544" s="169">
        <v>45808</v>
      </c>
      <c r="AB544" s="112">
        <f t="shared" si="40"/>
        <v>106</v>
      </c>
      <c r="AC544" s="114">
        <v>0</v>
      </c>
      <c r="AD544" s="277">
        <v>0</v>
      </c>
      <c r="AE544" s="114">
        <v>0</v>
      </c>
      <c r="AF544" s="119" t="s">
        <v>73</v>
      </c>
      <c r="AG544" s="112">
        <f t="shared" si="41"/>
        <v>0</v>
      </c>
      <c r="AH544" s="114">
        <v>0</v>
      </c>
      <c r="AI544" s="118">
        <v>0</v>
      </c>
      <c r="AJ544" s="114" t="s">
        <v>73</v>
      </c>
      <c r="AK544" s="121" t="s">
        <v>73</v>
      </c>
      <c r="AL544" s="114">
        <v>0</v>
      </c>
      <c r="AM544" s="121" t="s">
        <v>73</v>
      </c>
      <c r="AN544" s="121" t="s">
        <v>73</v>
      </c>
      <c r="AO544" s="121" t="s">
        <v>73</v>
      </c>
      <c r="AP544" s="112">
        <f t="shared" si="42"/>
        <v>0</v>
      </c>
      <c r="AQ544" s="112">
        <f>+L544+AD544-AI544</f>
        <v>12846400</v>
      </c>
      <c r="AR544" s="114" t="s">
        <v>65</v>
      </c>
      <c r="AS544" s="118">
        <v>12846400</v>
      </c>
      <c r="AT544" s="114" t="s">
        <v>93</v>
      </c>
      <c r="AU544" s="118">
        <v>0</v>
      </c>
      <c r="AV544" s="122" t="s">
        <v>73</v>
      </c>
      <c r="AW544" s="285">
        <v>5902400</v>
      </c>
      <c r="AX544" s="200">
        <f t="shared" si="43"/>
        <v>6944000</v>
      </c>
      <c r="AY544" s="123">
        <f t="shared" si="44"/>
        <v>0.45945945945945948</v>
      </c>
      <c r="AZ544" s="124">
        <v>0.45945945945945948</v>
      </c>
      <c r="BA544" s="122" t="s">
        <v>73</v>
      </c>
      <c r="BB544" s="114" t="s">
        <v>94</v>
      </c>
      <c r="BC544" s="120" t="s">
        <v>2019</v>
      </c>
      <c r="BD544" s="110" t="s">
        <v>65</v>
      </c>
      <c r="BE544" s="110" t="s">
        <v>65</v>
      </c>
    </row>
    <row r="545" spans="2:57" x14ac:dyDescent="0.25">
      <c r="B545" s="110">
        <v>2025</v>
      </c>
      <c r="C545" s="110">
        <v>891780111</v>
      </c>
      <c r="D545" s="110" t="s">
        <v>63</v>
      </c>
      <c r="E545" s="114" t="s">
        <v>2018</v>
      </c>
      <c r="F545" s="114" t="s">
        <v>2017</v>
      </c>
      <c r="G545" s="114">
        <v>0</v>
      </c>
      <c r="H545" s="114" t="s">
        <v>71</v>
      </c>
      <c r="I545" s="110" t="s">
        <v>64</v>
      </c>
      <c r="J545" s="115" t="s">
        <v>81</v>
      </c>
      <c r="K545" s="120" t="s">
        <v>2016</v>
      </c>
      <c r="L545" s="118">
        <v>16280000</v>
      </c>
      <c r="M545" s="110" t="s">
        <v>66</v>
      </c>
      <c r="N545" s="120" t="s">
        <v>2015</v>
      </c>
      <c r="O545" s="120">
        <v>36535996</v>
      </c>
      <c r="P545" s="114">
        <v>28</v>
      </c>
      <c r="Q545" s="121">
        <v>45670</v>
      </c>
      <c r="R545" s="120">
        <v>5573604000</v>
      </c>
      <c r="S545" s="121">
        <v>45702</v>
      </c>
      <c r="T545" s="118">
        <v>16280000</v>
      </c>
      <c r="U545" s="114" t="s">
        <v>65</v>
      </c>
      <c r="V545" s="118">
        <v>36559627</v>
      </c>
      <c r="W545" s="111" t="s">
        <v>1615</v>
      </c>
      <c r="X545" s="169">
        <v>45702</v>
      </c>
      <c r="Y545" s="169">
        <v>45702</v>
      </c>
      <c r="Z545" s="169" t="s">
        <v>73</v>
      </c>
      <c r="AA545" s="169">
        <v>45808</v>
      </c>
      <c r="AB545" s="112">
        <f t="shared" si="40"/>
        <v>106</v>
      </c>
      <c r="AC545" s="114">
        <v>0</v>
      </c>
      <c r="AD545" s="277">
        <v>0</v>
      </c>
      <c r="AE545" s="114">
        <v>0</v>
      </c>
      <c r="AF545" s="119" t="s">
        <v>73</v>
      </c>
      <c r="AG545" s="112">
        <f t="shared" si="41"/>
        <v>0</v>
      </c>
      <c r="AH545" s="114">
        <v>0</v>
      </c>
      <c r="AI545" s="118">
        <v>0</v>
      </c>
      <c r="AJ545" s="114" t="s">
        <v>73</v>
      </c>
      <c r="AK545" s="121" t="s">
        <v>73</v>
      </c>
      <c r="AL545" s="114">
        <v>0</v>
      </c>
      <c r="AM545" s="121" t="s">
        <v>73</v>
      </c>
      <c r="AN545" s="121" t="s">
        <v>73</v>
      </c>
      <c r="AO545" s="121" t="s">
        <v>73</v>
      </c>
      <c r="AP545" s="112">
        <f t="shared" si="42"/>
        <v>0</v>
      </c>
      <c r="AQ545" s="112">
        <f>+L545+AD545-AI545</f>
        <v>16280000</v>
      </c>
      <c r="AR545" s="114" t="s">
        <v>65</v>
      </c>
      <c r="AS545" s="118">
        <v>16280000</v>
      </c>
      <c r="AT545" s="114" t="s">
        <v>93</v>
      </c>
      <c r="AU545" s="118">
        <v>0</v>
      </c>
      <c r="AV545" s="122" t="s">
        <v>73</v>
      </c>
      <c r="AW545" s="285">
        <v>7480000</v>
      </c>
      <c r="AX545" s="200">
        <f t="shared" si="43"/>
        <v>8800000</v>
      </c>
      <c r="AY545" s="123">
        <f t="shared" si="44"/>
        <v>0.45945945945945948</v>
      </c>
      <c r="AZ545" s="124">
        <v>0.45945945945945948</v>
      </c>
      <c r="BA545" s="122" t="s">
        <v>73</v>
      </c>
      <c r="BB545" s="114" t="s">
        <v>94</v>
      </c>
      <c r="BC545" s="120" t="s">
        <v>2014</v>
      </c>
      <c r="BD545" s="110" t="s">
        <v>65</v>
      </c>
      <c r="BE545" s="110" t="s">
        <v>65</v>
      </c>
    </row>
    <row r="546" spans="2:57" x14ac:dyDescent="0.25">
      <c r="B546" s="110">
        <v>2025</v>
      </c>
      <c r="C546" s="110">
        <v>891780111</v>
      </c>
      <c r="D546" s="110" t="s">
        <v>63</v>
      </c>
      <c r="E546" s="114" t="s">
        <v>2013</v>
      </c>
      <c r="F546" s="114" t="s">
        <v>2012</v>
      </c>
      <c r="G546" s="114">
        <v>0</v>
      </c>
      <c r="H546" s="114" t="s">
        <v>71</v>
      </c>
      <c r="I546" s="110" t="s">
        <v>64</v>
      </c>
      <c r="J546" s="115" t="s">
        <v>81</v>
      </c>
      <c r="K546" s="120" t="s">
        <v>2011</v>
      </c>
      <c r="L546" s="118">
        <v>12846400</v>
      </c>
      <c r="M546" s="110" t="s">
        <v>66</v>
      </c>
      <c r="N546" s="120" t="s">
        <v>2010</v>
      </c>
      <c r="O546" s="120">
        <v>1007809758</v>
      </c>
      <c r="P546" s="114">
        <v>28</v>
      </c>
      <c r="Q546" s="121">
        <v>45670</v>
      </c>
      <c r="R546" s="120">
        <v>5573604000</v>
      </c>
      <c r="S546" s="121">
        <v>45702</v>
      </c>
      <c r="T546" s="118">
        <v>12846400</v>
      </c>
      <c r="U546" s="114" t="s">
        <v>65</v>
      </c>
      <c r="V546" s="118">
        <v>1082889541</v>
      </c>
      <c r="W546" s="111" t="s">
        <v>1927</v>
      </c>
      <c r="X546" s="169">
        <v>45702</v>
      </c>
      <c r="Y546" s="169">
        <v>45702</v>
      </c>
      <c r="Z546" s="169" t="s">
        <v>73</v>
      </c>
      <c r="AA546" s="169">
        <v>45808</v>
      </c>
      <c r="AB546" s="112">
        <f t="shared" si="40"/>
        <v>106</v>
      </c>
      <c r="AC546" s="114">
        <v>0</v>
      </c>
      <c r="AD546" s="277">
        <v>0</v>
      </c>
      <c r="AE546" s="114">
        <v>0</v>
      </c>
      <c r="AF546" s="119" t="s">
        <v>73</v>
      </c>
      <c r="AG546" s="112">
        <f t="shared" si="41"/>
        <v>0</v>
      </c>
      <c r="AH546" s="114">
        <v>0</v>
      </c>
      <c r="AI546" s="118">
        <v>0</v>
      </c>
      <c r="AJ546" s="114" t="s">
        <v>73</v>
      </c>
      <c r="AK546" s="121" t="s">
        <v>73</v>
      </c>
      <c r="AL546" s="114">
        <v>0</v>
      </c>
      <c r="AM546" s="121" t="s">
        <v>73</v>
      </c>
      <c r="AN546" s="121" t="s">
        <v>73</v>
      </c>
      <c r="AO546" s="121" t="s">
        <v>73</v>
      </c>
      <c r="AP546" s="112">
        <f t="shared" si="42"/>
        <v>0</v>
      </c>
      <c r="AQ546" s="112">
        <f>+L546+AD546-AI546</f>
        <v>12846400</v>
      </c>
      <c r="AR546" s="114" t="s">
        <v>65</v>
      </c>
      <c r="AS546" s="118">
        <v>12846400</v>
      </c>
      <c r="AT546" s="114" t="s">
        <v>93</v>
      </c>
      <c r="AU546" s="118">
        <v>0</v>
      </c>
      <c r="AV546" s="122" t="s">
        <v>73</v>
      </c>
      <c r="AW546" s="285">
        <v>5902400</v>
      </c>
      <c r="AX546" s="200">
        <f t="shared" si="43"/>
        <v>6944000</v>
      </c>
      <c r="AY546" s="123">
        <f t="shared" si="44"/>
        <v>0.45945945945945948</v>
      </c>
      <c r="AZ546" s="124">
        <v>0.45945945945945948</v>
      </c>
      <c r="BA546" s="122" t="s">
        <v>73</v>
      </c>
      <c r="BB546" s="114" t="s">
        <v>94</v>
      </c>
      <c r="BC546" s="120" t="s">
        <v>2009</v>
      </c>
      <c r="BD546" s="110" t="s">
        <v>65</v>
      </c>
      <c r="BE546" s="110" t="s">
        <v>65</v>
      </c>
    </row>
    <row r="547" spans="2:57" x14ac:dyDescent="0.25">
      <c r="B547" s="110">
        <v>2025</v>
      </c>
      <c r="C547" s="110">
        <v>891780111</v>
      </c>
      <c r="D547" s="110" t="s">
        <v>63</v>
      </c>
      <c r="E547" s="114" t="s">
        <v>2008</v>
      </c>
      <c r="F547" s="114" t="s">
        <v>2007</v>
      </c>
      <c r="G547" s="114">
        <v>0</v>
      </c>
      <c r="H547" s="114" t="s">
        <v>71</v>
      </c>
      <c r="I547" s="110" t="s">
        <v>64</v>
      </c>
      <c r="J547" s="115" t="s">
        <v>81</v>
      </c>
      <c r="K547" s="120" t="s">
        <v>2006</v>
      </c>
      <c r="L547" s="118">
        <v>15540000</v>
      </c>
      <c r="M547" s="110" t="s">
        <v>66</v>
      </c>
      <c r="N547" s="120" t="s">
        <v>2005</v>
      </c>
      <c r="O547" s="120">
        <v>22463844</v>
      </c>
      <c r="P547" s="114">
        <v>28</v>
      </c>
      <c r="Q547" s="121">
        <v>45670</v>
      </c>
      <c r="R547" s="120">
        <v>5573604000</v>
      </c>
      <c r="S547" s="121">
        <v>45702</v>
      </c>
      <c r="T547" s="118">
        <v>15540000</v>
      </c>
      <c r="U547" s="114" t="s">
        <v>65</v>
      </c>
      <c r="V547" s="118">
        <v>36559627</v>
      </c>
      <c r="W547" s="111" t="s">
        <v>1615</v>
      </c>
      <c r="X547" s="169">
        <v>45702</v>
      </c>
      <c r="Y547" s="169">
        <v>45702</v>
      </c>
      <c r="Z547" s="169" t="s">
        <v>73</v>
      </c>
      <c r="AA547" s="169">
        <v>45808</v>
      </c>
      <c r="AB547" s="112">
        <f t="shared" si="40"/>
        <v>106</v>
      </c>
      <c r="AC547" s="114">
        <v>0</v>
      </c>
      <c r="AD547" s="277">
        <v>0</v>
      </c>
      <c r="AE547" s="114">
        <v>0</v>
      </c>
      <c r="AF547" s="119" t="s">
        <v>73</v>
      </c>
      <c r="AG547" s="112">
        <f t="shared" si="41"/>
        <v>0</v>
      </c>
      <c r="AH547" s="114">
        <v>0</v>
      </c>
      <c r="AI547" s="118">
        <v>0</v>
      </c>
      <c r="AJ547" s="114" t="s">
        <v>73</v>
      </c>
      <c r="AK547" s="121" t="s">
        <v>73</v>
      </c>
      <c r="AL547" s="114">
        <v>0</v>
      </c>
      <c r="AM547" s="121" t="s">
        <v>73</v>
      </c>
      <c r="AN547" s="121" t="s">
        <v>73</v>
      </c>
      <c r="AO547" s="121" t="s">
        <v>73</v>
      </c>
      <c r="AP547" s="112">
        <f t="shared" si="42"/>
        <v>0</v>
      </c>
      <c r="AQ547" s="112">
        <f>+L547+AD547-AI547</f>
        <v>15540000</v>
      </c>
      <c r="AR547" s="114" t="s">
        <v>65</v>
      </c>
      <c r="AS547" s="118">
        <v>15540000</v>
      </c>
      <c r="AT547" s="114" t="s">
        <v>93</v>
      </c>
      <c r="AU547" s="118">
        <v>0</v>
      </c>
      <c r="AV547" s="122" t="s">
        <v>73</v>
      </c>
      <c r="AW547" s="285">
        <v>7140000</v>
      </c>
      <c r="AX547" s="200">
        <f t="shared" si="43"/>
        <v>8400000</v>
      </c>
      <c r="AY547" s="123">
        <f t="shared" si="44"/>
        <v>0.45945945945945948</v>
      </c>
      <c r="AZ547" s="124">
        <v>0.45945945945945948</v>
      </c>
      <c r="BA547" s="122" t="s">
        <v>73</v>
      </c>
      <c r="BB547" s="114" t="s">
        <v>94</v>
      </c>
      <c r="BC547" s="120" t="s">
        <v>2004</v>
      </c>
      <c r="BD547" s="110" t="s">
        <v>65</v>
      </c>
      <c r="BE547" s="110" t="s">
        <v>65</v>
      </c>
    </row>
    <row r="548" spans="2:57" x14ac:dyDescent="0.25">
      <c r="B548" s="110">
        <v>2025</v>
      </c>
      <c r="C548" s="110">
        <v>891780111</v>
      </c>
      <c r="D548" s="110" t="s">
        <v>63</v>
      </c>
      <c r="E548" s="114" t="s">
        <v>2003</v>
      </c>
      <c r="F548" s="114" t="s">
        <v>2002</v>
      </c>
      <c r="G548" s="114">
        <v>0</v>
      </c>
      <c r="H548" s="114" t="s">
        <v>71</v>
      </c>
      <c r="I548" s="110" t="s">
        <v>64</v>
      </c>
      <c r="J548" s="115" t="s">
        <v>81</v>
      </c>
      <c r="K548" s="120" t="s">
        <v>2001</v>
      </c>
      <c r="L548" s="118">
        <v>15540000</v>
      </c>
      <c r="M548" s="110" t="s">
        <v>66</v>
      </c>
      <c r="N548" s="120" t="s">
        <v>2000</v>
      </c>
      <c r="O548" s="120">
        <v>19618488</v>
      </c>
      <c r="P548" s="114">
        <v>28</v>
      </c>
      <c r="Q548" s="121">
        <v>45670</v>
      </c>
      <c r="R548" s="120">
        <v>5573604000</v>
      </c>
      <c r="S548" s="121">
        <v>45702</v>
      </c>
      <c r="T548" s="118">
        <v>15540000</v>
      </c>
      <c r="U548" s="114" t="s">
        <v>65</v>
      </c>
      <c r="V548" s="118">
        <v>36559627</v>
      </c>
      <c r="W548" s="111" t="s">
        <v>1615</v>
      </c>
      <c r="X548" s="169">
        <v>45702</v>
      </c>
      <c r="Y548" s="169">
        <v>45702</v>
      </c>
      <c r="Z548" s="169" t="s">
        <v>73</v>
      </c>
      <c r="AA548" s="169">
        <v>45808</v>
      </c>
      <c r="AB548" s="112">
        <f t="shared" si="40"/>
        <v>106</v>
      </c>
      <c r="AC548" s="114">
        <v>0</v>
      </c>
      <c r="AD548" s="277">
        <v>0</v>
      </c>
      <c r="AE548" s="114">
        <v>0</v>
      </c>
      <c r="AF548" s="119" t="s">
        <v>73</v>
      </c>
      <c r="AG548" s="112">
        <f t="shared" si="41"/>
        <v>0</v>
      </c>
      <c r="AH548" s="114">
        <v>0</v>
      </c>
      <c r="AI548" s="118">
        <v>0</v>
      </c>
      <c r="AJ548" s="114" t="s">
        <v>73</v>
      </c>
      <c r="AK548" s="121" t="s">
        <v>73</v>
      </c>
      <c r="AL548" s="114">
        <v>0</v>
      </c>
      <c r="AM548" s="121" t="s">
        <v>73</v>
      </c>
      <c r="AN548" s="121" t="s">
        <v>73</v>
      </c>
      <c r="AO548" s="121" t="s">
        <v>73</v>
      </c>
      <c r="AP548" s="112">
        <f t="shared" si="42"/>
        <v>0</v>
      </c>
      <c r="AQ548" s="112">
        <f>+L548+AD548-AI548</f>
        <v>15540000</v>
      </c>
      <c r="AR548" s="114" t="s">
        <v>65</v>
      </c>
      <c r="AS548" s="118">
        <v>15540000</v>
      </c>
      <c r="AT548" s="114" t="s">
        <v>93</v>
      </c>
      <c r="AU548" s="118">
        <v>0</v>
      </c>
      <c r="AV548" s="122" t="s">
        <v>73</v>
      </c>
      <c r="AW548" s="285">
        <v>7140000</v>
      </c>
      <c r="AX548" s="200">
        <f t="shared" si="43"/>
        <v>8400000</v>
      </c>
      <c r="AY548" s="123">
        <f t="shared" si="44"/>
        <v>0.45945945945945948</v>
      </c>
      <c r="AZ548" s="124">
        <v>0.45945945945945948</v>
      </c>
      <c r="BA548" s="122" t="s">
        <v>73</v>
      </c>
      <c r="BB548" s="114" t="s">
        <v>94</v>
      </c>
      <c r="BC548" s="120" t="s">
        <v>1999</v>
      </c>
      <c r="BD548" s="110" t="s">
        <v>65</v>
      </c>
      <c r="BE548" s="110" t="s">
        <v>65</v>
      </c>
    </row>
    <row r="549" spans="2:57" x14ac:dyDescent="0.25">
      <c r="B549" s="110">
        <v>2025</v>
      </c>
      <c r="C549" s="110">
        <v>891780111</v>
      </c>
      <c r="D549" s="110" t="s">
        <v>63</v>
      </c>
      <c r="E549" s="114" t="s">
        <v>1998</v>
      </c>
      <c r="F549" s="114" t="s">
        <v>1997</v>
      </c>
      <c r="G549" s="114">
        <v>0</v>
      </c>
      <c r="H549" s="114" t="s">
        <v>71</v>
      </c>
      <c r="I549" s="110" t="s">
        <v>64</v>
      </c>
      <c r="J549" s="115" t="s">
        <v>81</v>
      </c>
      <c r="K549" s="120" t="s">
        <v>1781</v>
      </c>
      <c r="L549" s="118">
        <v>19240000</v>
      </c>
      <c r="M549" s="110" t="s">
        <v>66</v>
      </c>
      <c r="N549" s="120" t="s">
        <v>1996</v>
      </c>
      <c r="O549" s="120">
        <v>1081808753</v>
      </c>
      <c r="P549" s="114">
        <v>28</v>
      </c>
      <c r="Q549" s="121">
        <v>45670</v>
      </c>
      <c r="R549" s="120">
        <v>5573604000</v>
      </c>
      <c r="S549" s="121">
        <v>45702</v>
      </c>
      <c r="T549" s="118">
        <v>19240000</v>
      </c>
      <c r="U549" s="114" t="s">
        <v>65</v>
      </c>
      <c r="V549" s="118">
        <v>36559627</v>
      </c>
      <c r="W549" s="111" t="s">
        <v>1615</v>
      </c>
      <c r="X549" s="169">
        <v>45702</v>
      </c>
      <c r="Y549" s="169">
        <v>45702</v>
      </c>
      <c r="Z549" s="169" t="s">
        <v>73</v>
      </c>
      <c r="AA549" s="169">
        <v>45808</v>
      </c>
      <c r="AB549" s="112">
        <f t="shared" si="40"/>
        <v>106</v>
      </c>
      <c r="AC549" s="114">
        <v>0</v>
      </c>
      <c r="AD549" s="277">
        <v>0</v>
      </c>
      <c r="AE549" s="114">
        <v>0</v>
      </c>
      <c r="AF549" s="119" t="s">
        <v>73</v>
      </c>
      <c r="AG549" s="112">
        <f t="shared" si="41"/>
        <v>0</v>
      </c>
      <c r="AH549" s="114">
        <v>0</v>
      </c>
      <c r="AI549" s="118">
        <v>0</v>
      </c>
      <c r="AJ549" s="114" t="s">
        <v>73</v>
      </c>
      <c r="AK549" s="121" t="s">
        <v>73</v>
      </c>
      <c r="AL549" s="114">
        <v>0</v>
      </c>
      <c r="AM549" s="121" t="s">
        <v>73</v>
      </c>
      <c r="AN549" s="121" t="s">
        <v>73</v>
      </c>
      <c r="AO549" s="121" t="s">
        <v>73</v>
      </c>
      <c r="AP549" s="112">
        <f t="shared" si="42"/>
        <v>0</v>
      </c>
      <c r="AQ549" s="112">
        <f>+L549+AD549-AI549</f>
        <v>19240000</v>
      </c>
      <c r="AR549" s="114" t="s">
        <v>65</v>
      </c>
      <c r="AS549" s="118">
        <v>19240000</v>
      </c>
      <c r="AT549" s="114" t="s">
        <v>93</v>
      </c>
      <c r="AU549" s="118">
        <v>0</v>
      </c>
      <c r="AV549" s="122" t="s">
        <v>73</v>
      </c>
      <c r="AW549" s="285">
        <v>8840000</v>
      </c>
      <c r="AX549" s="200">
        <f t="shared" si="43"/>
        <v>10400000</v>
      </c>
      <c r="AY549" s="123">
        <f t="shared" si="44"/>
        <v>0.45945945945945948</v>
      </c>
      <c r="AZ549" s="124">
        <v>0.45945945945945948</v>
      </c>
      <c r="BA549" s="122" t="s">
        <v>73</v>
      </c>
      <c r="BB549" s="114" t="s">
        <v>94</v>
      </c>
      <c r="BC549" s="120" t="s">
        <v>1995</v>
      </c>
      <c r="BD549" s="110" t="s">
        <v>65</v>
      </c>
      <c r="BE549" s="110" t="s">
        <v>65</v>
      </c>
    </row>
    <row r="550" spans="2:57" x14ac:dyDescent="0.25">
      <c r="B550" s="110">
        <v>2025</v>
      </c>
      <c r="C550" s="110">
        <v>891780111</v>
      </c>
      <c r="D550" s="110" t="s">
        <v>63</v>
      </c>
      <c r="E550" s="114" t="s">
        <v>1994</v>
      </c>
      <c r="F550" s="114" t="s">
        <v>1993</v>
      </c>
      <c r="G550" s="114">
        <v>0</v>
      </c>
      <c r="H550" s="114" t="s">
        <v>71</v>
      </c>
      <c r="I550" s="110" t="s">
        <v>64</v>
      </c>
      <c r="J550" s="115" t="s">
        <v>81</v>
      </c>
      <c r="K550" s="120" t="s">
        <v>1992</v>
      </c>
      <c r="L550" s="118">
        <v>7000000</v>
      </c>
      <c r="M550" s="110" t="s">
        <v>66</v>
      </c>
      <c r="N550" s="120" t="s">
        <v>1991</v>
      </c>
      <c r="O550" s="120">
        <v>1034284252</v>
      </c>
      <c r="P550" s="114">
        <v>234</v>
      </c>
      <c r="Q550" s="121">
        <v>45692</v>
      </c>
      <c r="R550" s="120">
        <v>52900000</v>
      </c>
      <c r="S550" s="121">
        <v>45702</v>
      </c>
      <c r="T550" s="118">
        <v>7000000</v>
      </c>
      <c r="U550" s="114" t="s">
        <v>65</v>
      </c>
      <c r="V550" s="118">
        <v>36552092</v>
      </c>
      <c r="W550" s="111" t="s">
        <v>1490</v>
      </c>
      <c r="X550" s="169">
        <v>45702</v>
      </c>
      <c r="Y550" s="169">
        <v>45702</v>
      </c>
      <c r="Z550" s="169" t="s">
        <v>73</v>
      </c>
      <c r="AA550" s="169">
        <v>45716</v>
      </c>
      <c r="AB550" s="112">
        <f t="shared" si="40"/>
        <v>14</v>
      </c>
      <c r="AC550" s="114">
        <v>0</v>
      </c>
      <c r="AD550" s="277">
        <v>0</v>
      </c>
      <c r="AE550" s="114">
        <v>0</v>
      </c>
      <c r="AF550" s="119" t="s">
        <v>73</v>
      </c>
      <c r="AG550" s="112">
        <f t="shared" si="41"/>
        <v>0</v>
      </c>
      <c r="AH550" s="114">
        <v>0</v>
      </c>
      <c r="AI550" s="118">
        <v>0</v>
      </c>
      <c r="AJ550" s="114" t="s">
        <v>73</v>
      </c>
      <c r="AK550" s="121" t="s">
        <v>73</v>
      </c>
      <c r="AL550" s="114">
        <v>0</v>
      </c>
      <c r="AM550" s="121" t="s">
        <v>73</v>
      </c>
      <c r="AN550" s="121" t="s">
        <v>73</v>
      </c>
      <c r="AO550" s="121" t="s">
        <v>73</v>
      </c>
      <c r="AP550" s="112">
        <f t="shared" si="42"/>
        <v>0</v>
      </c>
      <c r="AQ550" s="112">
        <f>+L550+AD550-AI550</f>
        <v>7000000</v>
      </c>
      <c r="AR550" s="114" t="s">
        <v>65</v>
      </c>
      <c r="AS550" s="118">
        <v>7000000</v>
      </c>
      <c r="AT550" s="114" t="s">
        <v>93</v>
      </c>
      <c r="AU550" s="118">
        <v>0</v>
      </c>
      <c r="AV550" s="122" t="s">
        <v>73</v>
      </c>
      <c r="AW550" s="285">
        <v>7000000</v>
      </c>
      <c r="AX550" s="200">
        <f t="shared" si="43"/>
        <v>0</v>
      </c>
      <c r="AY550" s="123">
        <f t="shared" si="44"/>
        <v>1</v>
      </c>
      <c r="AZ550" s="124">
        <v>1</v>
      </c>
      <c r="BA550" s="122" t="s">
        <v>73</v>
      </c>
      <c r="BB550" s="114" t="s">
        <v>344</v>
      </c>
      <c r="BC550" s="120" t="s">
        <v>1990</v>
      </c>
      <c r="BD550" s="110" t="s">
        <v>65</v>
      </c>
      <c r="BE550" s="110" t="s">
        <v>65</v>
      </c>
    </row>
    <row r="551" spans="2:57" x14ac:dyDescent="0.25">
      <c r="B551" s="110">
        <v>2025</v>
      </c>
      <c r="C551" s="110">
        <v>891780111</v>
      </c>
      <c r="D551" s="110" t="s">
        <v>63</v>
      </c>
      <c r="E551" s="114" t="s">
        <v>1989</v>
      </c>
      <c r="F551" s="114" t="s">
        <v>1988</v>
      </c>
      <c r="G551" s="114">
        <v>0</v>
      </c>
      <c r="H551" s="114" t="s">
        <v>71</v>
      </c>
      <c r="I551" s="110" t="s">
        <v>64</v>
      </c>
      <c r="J551" s="115" t="s">
        <v>81</v>
      </c>
      <c r="K551" s="120" t="s">
        <v>1987</v>
      </c>
      <c r="L551" s="118">
        <v>21090000</v>
      </c>
      <c r="M551" s="110" t="s">
        <v>66</v>
      </c>
      <c r="N551" s="120" t="s">
        <v>1986</v>
      </c>
      <c r="O551" s="120">
        <v>85474637</v>
      </c>
      <c r="P551" s="114">
        <v>28</v>
      </c>
      <c r="Q551" s="121">
        <v>45670</v>
      </c>
      <c r="R551" s="120">
        <v>5573604000</v>
      </c>
      <c r="S551" s="121">
        <v>45705</v>
      </c>
      <c r="T551" s="118">
        <v>21090000</v>
      </c>
      <c r="U551" s="114" t="s">
        <v>65</v>
      </c>
      <c r="V551" s="118">
        <v>85455983</v>
      </c>
      <c r="W551" s="111" t="s">
        <v>1523</v>
      </c>
      <c r="X551" s="169">
        <v>45705</v>
      </c>
      <c r="Y551" s="169">
        <v>45705</v>
      </c>
      <c r="Z551" s="169" t="s">
        <v>73</v>
      </c>
      <c r="AA551" s="169">
        <v>45808</v>
      </c>
      <c r="AB551" s="112">
        <f t="shared" si="40"/>
        <v>103</v>
      </c>
      <c r="AC551" s="114">
        <v>0</v>
      </c>
      <c r="AD551" s="277">
        <v>0</v>
      </c>
      <c r="AE551" s="114">
        <v>0</v>
      </c>
      <c r="AF551" s="119" t="s">
        <v>73</v>
      </c>
      <c r="AG551" s="112">
        <f t="shared" si="41"/>
        <v>0</v>
      </c>
      <c r="AH551" s="114">
        <v>0</v>
      </c>
      <c r="AI551" s="118">
        <v>0</v>
      </c>
      <c r="AJ551" s="114" t="s">
        <v>73</v>
      </c>
      <c r="AK551" s="121" t="s">
        <v>73</v>
      </c>
      <c r="AL551" s="114">
        <v>0</v>
      </c>
      <c r="AM551" s="121" t="s">
        <v>73</v>
      </c>
      <c r="AN551" s="121" t="s">
        <v>73</v>
      </c>
      <c r="AO551" s="121" t="s">
        <v>73</v>
      </c>
      <c r="AP551" s="112">
        <f t="shared" si="42"/>
        <v>0</v>
      </c>
      <c r="AQ551" s="112">
        <f>+L551+AD551-AI551</f>
        <v>21090000</v>
      </c>
      <c r="AR551" s="114" t="s">
        <v>65</v>
      </c>
      <c r="AS551" s="118">
        <v>21090000</v>
      </c>
      <c r="AT551" s="114" t="s">
        <v>93</v>
      </c>
      <c r="AU551" s="118">
        <v>0</v>
      </c>
      <c r="AV551" s="122" t="s">
        <v>73</v>
      </c>
      <c r="AW551" s="285">
        <v>9690000</v>
      </c>
      <c r="AX551" s="200">
        <f t="shared" si="43"/>
        <v>11400000</v>
      </c>
      <c r="AY551" s="123">
        <f t="shared" si="44"/>
        <v>0.45945945945945948</v>
      </c>
      <c r="AZ551" s="124">
        <v>0.45945945945945948</v>
      </c>
      <c r="BA551" s="122" t="s">
        <v>73</v>
      </c>
      <c r="BB551" s="114" t="s">
        <v>94</v>
      </c>
      <c r="BC551" s="120" t="s">
        <v>1985</v>
      </c>
      <c r="BD551" s="110" t="s">
        <v>65</v>
      </c>
      <c r="BE551" s="110" t="s">
        <v>65</v>
      </c>
    </row>
    <row r="552" spans="2:57" x14ac:dyDescent="0.25">
      <c r="B552" s="110">
        <v>2025</v>
      </c>
      <c r="C552" s="110">
        <v>891780111</v>
      </c>
      <c r="D552" s="110" t="s">
        <v>63</v>
      </c>
      <c r="E552" s="114" t="s">
        <v>1984</v>
      </c>
      <c r="F552" s="114" t="s">
        <v>1983</v>
      </c>
      <c r="G552" s="114">
        <v>0</v>
      </c>
      <c r="H552" s="114" t="s">
        <v>71</v>
      </c>
      <c r="I552" s="110" t="s">
        <v>64</v>
      </c>
      <c r="J552" s="115" t="s">
        <v>81</v>
      </c>
      <c r="K552" s="120" t="s">
        <v>1982</v>
      </c>
      <c r="L552" s="118">
        <v>12624000</v>
      </c>
      <c r="M552" s="110" t="s">
        <v>66</v>
      </c>
      <c r="N552" s="120" t="s">
        <v>1981</v>
      </c>
      <c r="O552" s="120">
        <v>1083008431</v>
      </c>
      <c r="P552" s="114">
        <v>28</v>
      </c>
      <c r="Q552" s="121">
        <v>45670</v>
      </c>
      <c r="R552" s="120">
        <v>5573604000</v>
      </c>
      <c r="S552" s="121">
        <v>45705</v>
      </c>
      <c r="T552" s="118">
        <v>12624000</v>
      </c>
      <c r="U552" s="114" t="s">
        <v>65</v>
      </c>
      <c r="V552" s="118">
        <v>36557666</v>
      </c>
      <c r="W552" s="111" t="s">
        <v>1512</v>
      </c>
      <c r="X552" s="169">
        <v>45705</v>
      </c>
      <c r="Y552" s="169">
        <v>45705</v>
      </c>
      <c r="Z552" s="169" t="s">
        <v>73</v>
      </c>
      <c r="AA552" s="169">
        <v>45808</v>
      </c>
      <c r="AB552" s="112">
        <f t="shared" si="40"/>
        <v>103</v>
      </c>
      <c r="AC552" s="114">
        <v>0</v>
      </c>
      <c r="AD552" s="277">
        <v>0</v>
      </c>
      <c r="AE552" s="114">
        <v>0</v>
      </c>
      <c r="AF552" s="119" t="s">
        <v>73</v>
      </c>
      <c r="AG552" s="112">
        <f t="shared" si="41"/>
        <v>0</v>
      </c>
      <c r="AH552" s="114">
        <v>0</v>
      </c>
      <c r="AI552" s="118">
        <v>0</v>
      </c>
      <c r="AJ552" s="114" t="s">
        <v>73</v>
      </c>
      <c r="AK552" s="121" t="s">
        <v>73</v>
      </c>
      <c r="AL552" s="114">
        <v>0</v>
      </c>
      <c r="AM552" s="121" t="s">
        <v>73</v>
      </c>
      <c r="AN552" s="121" t="s">
        <v>73</v>
      </c>
      <c r="AO552" s="121" t="s">
        <v>73</v>
      </c>
      <c r="AP552" s="112">
        <f t="shared" si="42"/>
        <v>0</v>
      </c>
      <c r="AQ552" s="112">
        <f>+L552+AD552-AI552</f>
        <v>12624000</v>
      </c>
      <c r="AR552" s="114" t="s">
        <v>65</v>
      </c>
      <c r="AS552" s="118">
        <v>12624000</v>
      </c>
      <c r="AT552" s="114" t="s">
        <v>93</v>
      </c>
      <c r="AU552" s="118">
        <v>0</v>
      </c>
      <c r="AV552" s="122" t="s">
        <v>73</v>
      </c>
      <c r="AW552" s="285">
        <v>6312000</v>
      </c>
      <c r="AX552" s="200">
        <f t="shared" si="43"/>
        <v>6312000</v>
      </c>
      <c r="AY552" s="123">
        <f t="shared" si="44"/>
        <v>0.5</v>
      </c>
      <c r="AZ552" s="124">
        <v>0.5</v>
      </c>
      <c r="BA552" s="122" t="s">
        <v>73</v>
      </c>
      <c r="BB552" s="114" t="s">
        <v>94</v>
      </c>
      <c r="BC552" s="120" t="s">
        <v>1980</v>
      </c>
      <c r="BD552" s="110" t="s">
        <v>65</v>
      </c>
      <c r="BE552" s="110" t="s">
        <v>65</v>
      </c>
    </row>
    <row r="553" spans="2:57" x14ac:dyDescent="0.25">
      <c r="B553" s="110">
        <v>2025</v>
      </c>
      <c r="C553" s="110">
        <v>891780111</v>
      </c>
      <c r="D553" s="110" t="s">
        <v>63</v>
      </c>
      <c r="E553" s="114" t="s">
        <v>1979</v>
      </c>
      <c r="F553" s="114" t="s">
        <v>1978</v>
      </c>
      <c r="G553" s="114">
        <v>0</v>
      </c>
      <c r="H553" s="114" t="s">
        <v>71</v>
      </c>
      <c r="I553" s="110" t="s">
        <v>64</v>
      </c>
      <c r="J553" s="115" t="s">
        <v>81</v>
      </c>
      <c r="K553" s="120" t="s">
        <v>1977</v>
      </c>
      <c r="L553" s="118">
        <v>11400000</v>
      </c>
      <c r="M553" s="110" t="s">
        <v>66</v>
      </c>
      <c r="N553" s="120" t="s">
        <v>1976</v>
      </c>
      <c r="O553" s="120">
        <v>85153875</v>
      </c>
      <c r="P553" s="114">
        <v>28</v>
      </c>
      <c r="Q553" s="121">
        <v>45670</v>
      </c>
      <c r="R553" s="120">
        <v>5573604000</v>
      </c>
      <c r="S553" s="121">
        <v>45705</v>
      </c>
      <c r="T553" s="118">
        <v>11400000</v>
      </c>
      <c r="U553" s="114" t="s">
        <v>65</v>
      </c>
      <c r="V553" s="118">
        <v>36557666</v>
      </c>
      <c r="W553" s="111" t="s">
        <v>1512</v>
      </c>
      <c r="X553" s="169">
        <v>45705</v>
      </c>
      <c r="Y553" s="169">
        <v>45705</v>
      </c>
      <c r="Z553" s="169" t="s">
        <v>73</v>
      </c>
      <c r="AA553" s="169">
        <v>45808</v>
      </c>
      <c r="AB553" s="112">
        <f t="shared" si="40"/>
        <v>103</v>
      </c>
      <c r="AC553" s="114">
        <v>0</v>
      </c>
      <c r="AD553" s="277">
        <v>0</v>
      </c>
      <c r="AE553" s="114">
        <v>0</v>
      </c>
      <c r="AF553" s="119" t="s">
        <v>73</v>
      </c>
      <c r="AG553" s="112">
        <f t="shared" si="41"/>
        <v>0</v>
      </c>
      <c r="AH553" s="114">
        <v>0</v>
      </c>
      <c r="AI553" s="118">
        <v>0</v>
      </c>
      <c r="AJ553" s="114" t="s">
        <v>73</v>
      </c>
      <c r="AK553" s="121" t="s">
        <v>73</v>
      </c>
      <c r="AL553" s="114">
        <v>0</v>
      </c>
      <c r="AM553" s="121" t="s">
        <v>73</v>
      </c>
      <c r="AN553" s="121" t="s">
        <v>73</v>
      </c>
      <c r="AO553" s="121" t="s">
        <v>73</v>
      </c>
      <c r="AP553" s="112">
        <f t="shared" si="42"/>
        <v>0</v>
      </c>
      <c r="AQ553" s="112">
        <f>+L553+AD553-AI553</f>
        <v>11400000</v>
      </c>
      <c r="AR553" s="114" t="s">
        <v>65</v>
      </c>
      <c r="AS553" s="118">
        <v>11400000</v>
      </c>
      <c r="AT553" s="114" t="s">
        <v>93</v>
      </c>
      <c r="AU553" s="118">
        <v>0</v>
      </c>
      <c r="AV553" s="122" t="s">
        <v>73</v>
      </c>
      <c r="AW553" s="285">
        <v>5700000</v>
      </c>
      <c r="AX553" s="200">
        <f t="shared" si="43"/>
        <v>5700000</v>
      </c>
      <c r="AY553" s="123">
        <f t="shared" si="44"/>
        <v>0.5</v>
      </c>
      <c r="AZ553" s="124">
        <v>0.5</v>
      </c>
      <c r="BA553" s="122" t="s">
        <v>73</v>
      </c>
      <c r="BB553" s="114" t="s">
        <v>94</v>
      </c>
      <c r="BC553" s="120" t="s">
        <v>1975</v>
      </c>
      <c r="BD553" s="110" t="s">
        <v>65</v>
      </c>
      <c r="BE553" s="110" t="s">
        <v>65</v>
      </c>
    </row>
    <row r="554" spans="2:57" x14ac:dyDescent="0.25">
      <c r="B554" s="110">
        <v>2025</v>
      </c>
      <c r="C554" s="110">
        <v>891780111</v>
      </c>
      <c r="D554" s="110" t="s">
        <v>63</v>
      </c>
      <c r="E554" s="114" t="s">
        <v>1974</v>
      </c>
      <c r="F554" s="114" t="s">
        <v>1973</v>
      </c>
      <c r="G554" s="114">
        <v>0</v>
      </c>
      <c r="H554" s="114" t="s">
        <v>71</v>
      </c>
      <c r="I554" s="110" t="s">
        <v>64</v>
      </c>
      <c r="J554" s="115" t="s">
        <v>81</v>
      </c>
      <c r="K554" s="120" t="s">
        <v>1972</v>
      </c>
      <c r="L554" s="118">
        <v>11400000</v>
      </c>
      <c r="M554" s="110" t="s">
        <v>66</v>
      </c>
      <c r="N554" s="120" t="s">
        <v>1971</v>
      </c>
      <c r="O554" s="120">
        <v>57426227</v>
      </c>
      <c r="P554" s="114">
        <v>28</v>
      </c>
      <c r="Q554" s="121">
        <v>45670</v>
      </c>
      <c r="R554" s="120">
        <v>5573604000</v>
      </c>
      <c r="S554" s="121">
        <v>45705</v>
      </c>
      <c r="T554" s="118">
        <v>11400000</v>
      </c>
      <c r="U554" s="114" t="s">
        <v>65</v>
      </c>
      <c r="V554" s="118">
        <v>36557666</v>
      </c>
      <c r="W554" s="111" t="s">
        <v>1512</v>
      </c>
      <c r="X554" s="169">
        <v>45705</v>
      </c>
      <c r="Y554" s="169">
        <v>45705</v>
      </c>
      <c r="Z554" s="169" t="s">
        <v>73</v>
      </c>
      <c r="AA554" s="169">
        <v>45808</v>
      </c>
      <c r="AB554" s="112">
        <f t="shared" si="40"/>
        <v>103</v>
      </c>
      <c r="AC554" s="114">
        <v>0</v>
      </c>
      <c r="AD554" s="277">
        <v>0</v>
      </c>
      <c r="AE554" s="114">
        <v>0</v>
      </c>
      <c r="AF554" s="119" t="s">
        <v>73</v>
      </c>
      <c r="AG554" s="112">
        <f t="shared" si="41"/>
        <v>0</v>
      </c>
      <c r="AH554" s="114">
        <v>0</v>
      </c>
      <c r="AI554" s="118">
        <v>0</v>
      </c>
      <c r="AJ554" s="114" t="s">
        <v>73</v>
      </c>
      <c r="AK554" s="121" t="s">
        <v>73</v>
      </c>
      <c r="AL554" s="114">
        <v>0</v>
      </c>
      <c r="AM554" s="121" t="s">
        <v>73</v>
      </c>
      <c r="AN554" s="121" t="s">
        <v>73</v>
      </c>
      <c r="AO554" s="121" t="s">
        <v>73</v>
      </c>
      <c r="AP554" s="112">
        <f t="shared" si="42"/>
        <v>0</v>
      </c>
      <c r="AQ554" s="112">
        <f>+L554+AD554-AI554</f>
        <v>11400000</v>
      </c>
      <c r="AR554" s="114" t="s">
        <v>65</v>
      </c>
      <c r="AS554" s="118">
        <v>11400000</v>
      </c>
      <c r="AT554" s="114" t="s">
        <v>93</v>
      </c>
      <c r="AU554" s="118">
        <v>0</v>
      </c>
      <c r="AV554" s="122" t="s">
        <v>73</v>
      </c>
      <c r="AW554" s="285">
        <v>5700000</v>
      </c>
      <c r="AX554" s="200">
        <f t="shared" si="43"/>
        <v>5700000</v>
      </c>
      <c r="AY554" s="123">
        <f t="shared" si="44"/>
        <v>0.5</v>
      </c>
      <c r="AZ554" s="124">
        <v>0.5</v>
      </c>
      <c r="BA554" s="122" t="s">
        <v>73</v>
      </c>
      <c r="BB554" s="114" t="s">
        <v>94</v>
      </c>
      <c r="BC554" s="120" t="s">
        <v>1970</v>
      </c>
      <c r="BD554" s="110" t="s">
        <v>65</v>
      </c>
      <c r="BE554" s="110" t="s">
        <v>65</v>
      </c>
    </row>
    <row r="555" spans="2:57" x14ac:dyDescent="0.25">
      <c r="B555" s="110">
        <v>2025</v>
      </c>
      <c r="C555" s="110">
        <v>891780111</v>
      </c>
      <c r="D555" s="110" t="s">
        <v>63</v>
      </c>
      <c r="E555" s="114" t="s">
        <v>1969</v>
      </c>
      <c r="F555" s="114" t="s">
        <v>1968</v>
      </c>
      <c r="G555" s="114">
        <v>0</v>
      </c>
      <c r="H555" s="114" t="s">
        <v>71</v>
      </c>
      <c r="I555" s="110" t="s">
        <v>64</v>
      </c>
      <c r="J555" s="115" t="s">
        <v>81</v>
      </c>
      <c r="K555" s="120" t="s">
        <v>1750</v>
      </c>
      <c r="L555" s="118">
        <v>8700000</v>
      </c>
      <c r="M555" s="110" t="s">
        <v>66</v>
      </c>
      <c r="N555" s="120" t="s">
        <v>1967</v>
      </c>
      <c r="O555" s="120">
        <v>1082864527</v>
      </c>
      <c r="P555" s="114">
        <v>27</v>
      </c>
      <c r="Q555" s="121">
        <v>45670</v>
      </c>
      <c r="R555" s="120">
        <v>2494141000</v>
      </c>
      <c r="S555" s="121">
        <v>45705</v>
      </c>
      <c r="T555" s="118">
        <v>8700000</v>
      </c>
      <c r="U555" s="114" t="s">
        <v>65</v>
      </c>
      <c r="V555" s="118">
        <v>7633817</v>
      </c>
      <c r="W555" s="111" t="s">
        <v>1586</v>
      </c>
      <c r="X555" s="169">
        <v>45705</v>
      </c>
      <c r="Y555" s="169">
        <v>45705</v>
      </c>
      <c r="Z555" s="169" t="s">
        <v>73</v>
      </c>
      <c r="AA555" s="169">
        <v>45808</v>
      </c>
      <c r="AB555" s="112">
        <f t="shared" si="40"/>
        <v>103</v>
      </c>
      <c r="AC555" s="114">
        <v>0</v>
      </c>
      <c r="AD555" s="277">
        <v>0</v>
      </c>
      <c r="AE555" s="114">
        <v>0</v>
      </c>
      <c r="AF555" s="119" t="s">
        <v>73</v>
      </c>
      <c r="AG555" s="112">
        <f t="shared" si="41"/>
        <v>0</v>
      </c>
      <c r="AH555" s="114">
        <v>0</v>
      </c>
      <c r="AI555" s="118">
        <v>0</v>
      </c>
      <c r="AJ555" s="114" t="s">
        <v>73</v>
      </c>
      <c r="AK555" s="121" t="s">
        <v>73</v>
      </c>
      <c r="AL555" s="114">
        <v>0</v>
      </c>
      <c r="AM555" s="121" t="s">
        <v>73</v>
      </c>
      <c r="AN555" s="121" t="s">
        <v>73</v>
      </c>
      <c r="AO555" s="121" t="s">
        <v>73</v>
      </c>
      <c r="AP555" s="112">
        <f t="shared" si="42"/>
        <v>0</v>
      </c>
      <c r="AQ555" s="112">
        <f>+L555+AD555-AI555</f>
        <v>8700000</v>
      </c>
      <c r="AR555" s="114" t="s">
        <v>65</v>
      </c>
      <c r="AS555" s="118">
        <v>8700000</v>
      </c>
      <c r="AT555" s="114" t="s">
        <v>93</v>
      </c>
      <c r="AU555" s="118">
        <v>0</v>
      </c>
      <c r="AV555" s="122" t="s">
        <v>73</v>
      </c>
      <c r="AW555" s="285">
        <v>4200000</v>
      </c>
      <c r="AX555" s="200">
        <f t="shared" si="43"/>
        <v>4500000</v>
      </c>
      <c r="AY555" s="123">
        <f t="shared" si="44"/>
        <v>0.48275862068965519</v>
      </c>
      <c r="AZ555" s="124">
        <v>0.48275862068965519</v>
      </c>
      <c r="BA555" s="122" t="s">
        <v>73</v>
      </c>
      <c r="BB555" s="114" t="s">
        <v>94</v>
      </c>
      <c r="BC555" s="120" t="s">
        <v>1966</v>
      </c>
      <c r="BD555" s="110" t="s">
        <v>65</v>
      </c>
      <c r="BE555" s="110" t="s">
        <v>65</v>
      </c>
    </row>
    <row r="556" spans="2:57" x14ac:dyDescent="0.25">
      <c r="B556" s="110">
        <v>2025</v>
      </c>
      <c r="C556" s="110">
        <v>891780111</v>
      </c>
      <c r="D556" s="110" t="s">
        <v>63</v>
      </c>
      <c r="E556" s="114" t="s">
        <v>1965</v>
      </c>
      <c r="F556" s="114" t="s">
        <v>1964</v>
      </c>
      <c r="G556" s="114">
        <v>0</v>
      </c>
      <c r="H556" s="114" t="s">
        <v>71</v>
      </c>
      <c r="I556" s="110" t="s">
        <v>64</v>
      </c>
      <c r="J556" s="115" t="s">
        <v>81</v>
      </c>
      <c r="K556" s="120" t="s">
        <v>1963</v>
      </c>
      <c r="L556" s="118">
        <v>15540000</v>
      </c>
      <c r="M556" s="110" t="s">
        <v>66</v>
      </c>
      <c r="N556" s="120" t="s">
        <v>1962</v>
      </c>
      <c r="O556" s="120">
        <v>1081920976</v>
      </c>
      <c r="P556" s="114">
        <v>28</v>
      </c>
      <c r="Q556" s="121">
        <v>45670</v>
      </c>
      <c r="R556" s="120">
        <v>5573604000</v>
      </c>
      <c r="S556" s="121">
        <v>45705</v>
      </c>
      <c r="T556" s="118">
        <v>15540000</v>
      </c>
      <c r="U556" s="114" t="s">
        <v>65</v>
      </c>
      <c r="V556" s="118">
        <v>37511267</v>
      </c>
      <c r="W556" s="111" t="s">
        <v>1700</v>
      </c>
      <c r="X556" s="169">
        <v>45705</v>
      </c>
      <c r="Y556" s="169">
        <v>45705</v>
      </c>
      <c r="Z556" s="169" t="s">
        <v>73</v>
      </c>
      <c r="AA556" s="169">
        <v>45808</v>
      </c>
      <c r="AB556" s="112">
        <f t="shared" si="40"/>
        <v>103</v>
      </c>
      <c r="AC556" s="114">
        <v>0</v>
      </c>
      <c r="AD556" s="277">
        <v>0</v>
      </c>
      <c r="AE556" s="114">
        <v>0</v>
      </c>
      <c r="AF556" s="119" t="s">
        <v>73</v>
      </c>
      <c r="AG556" s="112">
        <f t="shared" si="41"/>
        <v>0</v>
      </c>
      <c r="AH556" s="114">
        <v>0</v>
      </c>
      <c r="AI556" s="118">
        <v>0</v>
      </c>
      <c r="AJ556" s="114" t="s">
        <v>73</v>
      </c>
      <c r="AK556" s="121" t="s">
        <v>73</v>
      </c>
      <c r="AL556" s="114">
        <v>0</v>
      </c>
      <c r="AM556" s="121" t="s">
        <v>73</v>
      </c>
      <c r="AN556" s="121" t="s">
        <v>73</v>
      </c>
      <c r="AO556" s="121" t="s">
        <v>73</v>
      </c>
      <c r="AP556" s="112">
        <f t="shared" si="42"/>
        <v>0</v>
      </c>
      <c r="AQ556" s="112">
        <f>+L556+AD556-AI556</f>
        <v>15540000</v>
      </c>
      <c r="AR556" s="114" t="s">
        <v>65</v>
      </c>
      <c r="AS556" s="118">
        <v>15540000</v>
      </c>
      <c r="AT556" s="114" t="s">
        <v>93</v>
      </c>
      <c r="AU556" s="118">
        <v>0</v>
      </c>
      <c r="AV556" s="122" t="s">
        <v>73</v>
      </c>
      <c r="AW556" s="285">
        <v>7140000</v>
      </c>
      <c r="AX556" s="200">
        <f t="shared" si="43"/>
        <v>8400000</v>
      </c>
      <c r="AY556" s="123">
        <f t="shared" si="44"/>
        <v>0.45945945945945948</v>
      </c>
      <c r="AZ556" s="124">
        <v>0.45945945945945948</v>
      </c>
      <c r="BA556" s="122" t="s">
        <v>73</v>
      </c>
      <c r="BB556" s="114" t="s">
        <v>94</v>
      </c>
      <c r="BC556" s="120" t="s">
        <v>1961</v>
      </c>
      <c r="BD556" s="110" t="s">
        <v>65</v>
      </c>
      <c r="BE556" s="110" t="s">
        <v>65</v>
      </c>
    </row>
    <row r="557" spans="2:57" x14ac:dyDescent="0.25">
      <c r="B557" s="110">
        <v>2025</v>
      </c>
      <c r="C557" s="110">
        <v>891780111</v>
      </c>
      <c r="D557" s="110" t="s">
        <v>63</v>
      </c>
      <c r="E557" s="114" t="s">
        <v>1960</v>
      </c>
      <c r="F557" s="114" t="s">
        <v>1959</v>
      </c>
      <c r="G557" s="114">
        <v>0</v>
      </c>
      <c r="H557" s="114" t="s">
        <v>71</v>
      </c>
      <c r="I557" s="110" t="s">
        <v>64</v>
      </c>
      <c r="J557" s="115" t="s">
        <v>81</v>
      </c>
      <c r="K557" s="120" t="s">
        <v>1958</v>
      </c>
      <c r="L557" s="118">
        <v>9000000</v>
      </c>
      <c r="M557" s="110" t="s">
        <v>66</v>
      </c>
      <c r="N557" s="120" t="s">
        <v>1957</v>
      </c>
      <c r="O557" s="120">
        <v>1102859409</v>
      </c>
      <c r="P557" s="114">
        <v>27</v>
      </c>
      <c r="Q557" s="121">
        <v>45670</v>
      </c>
      <c r="R557" s="120">
        <v>2494141000</v>
      </c>
      <c r="S557" s="121">
        <v>45705</v>
      </c>
      <c r="T557" s="118">
        <v>9000000</v>
      </c>
      <c r="U557" s="114" t="s">
        <v>65</v>
      </c>
      <c r="V557" s="118">
        <v>84450555</v>
      </c>
      <c r="W557" s="111" t="s">
        <v>1956</v>
      </c>
      <c r="X557" s="169">
        <v>45705</v>
      </c>
      <c r="Y557" s="169">
        <v>45705</v>
      </c>
      <c r="Z557" s="169" t="s">
        <v>73</v>
      </c>
      <c r="AA557" s="169">
        <v>45808</v>
      </c>
      <c r="AB557" s="112">
        <f t="shared" si="40"/>
        <v>103</v>
      </c>
      <c r="AC557" s="114">
        <v>0</v>
      </c>
      <c r="AD557" s="277">
        <v>0</v>
      </c>
      <c r="AE557" s="114">
        <v>0</v>
      </c>
      <c r="AF557" s="119" t="s">
        <v>73</v>
      </c>
      <c r="AG557" s="112">
        <f t="shared" si="41"/>
        <v>0</v>
      </c>
      <c r="AH557" s="114">
        <v>0</v>
      </c>
      <c r="AI557" s="118">
        <v>0</v>
      </c>
      <c r="AJ557" s="114" t="s">
        <v>73</v>
      </c>
      <c r="AK557" s="121" t="s">
        <v>73</v>
      </c>
      <c r="AL557" s="114">
        <v>0</v>
      </c>
      <c r="AM557" s="121" t="s">
        <v>73</v>
      </c>
      <c r="AN557" s="121" t="s">
        <v>73</v>
      </c>
      <c r="AO557" s="121" t="s">
        <v>73</v>
      </c>
      <c r="AP557" s="112">
        <f t="shared" si="42"/>
        <v>0</v>
      </c>
      <c r="AQ557" s="112">
        <f>+L557+AD557-AI557</f>
        <v>9000000</v>
      </c>
      <c r="AR557" s="114" t="s">
        <v>65</v>
      </c>
      <c r="AS557" s="118">
        <v>9000000</v>
      </c>
      <c r="AT557" s="114" t="s">
        <v>93</v>
      </c>
      <c r="AU557" s="118">
        <v>0</v>
      </c>
      <c r="AV557" s="122" t="s">
        <v>73</v>
      </c>
      <c r="AW557" s="285">
        <v>4500000</v>
      </c>
      <c r="AX557" s="200">
        <f t="shared" si="43"/>
        <v>4500000</v>
      </c>
      <c r="AY557" s="123">
        <f t="shared" si="44"/>
        <v>0.5</v>
      </c>
      <c r="AZ557" s="124">
        <v>0.5</v>
      </c>
      <c r="BA557" s="122" t="s">
        <v>73</v>
      </c>
      <c r="BB557" s="114" t="s">
        <v>94</v>
      </c>
      <c r="BC557" s="120" t="s">
        <v>1955</v>
      </c>
      <c r="BD557" s="110" t="s">
        <v>65</v>
      </c>
      <c r="BE557" s="110" t="s">
        <v>65</v>
      </c>
    </row>
    <row r="558" spans="2:57" x14ac:dyDescent="0.25">
      <c r="B558" s="110">
        <v>2025</v>
      </c>
      <c r="C558" s="110">
        <v>891780111</v>
      </c>
      <c r="D558" s="110" t="s">
        <v>63</v>
      </c>
      <c r="E558" s="114" t="s">
        <v>1954</v>
      </c>
      <c r="F558" s="114" t="s">
        <v>1953</v>
      </c>
      <c r="G558" s="114">
        <v>0</v>
      </c>
      <c r="H558" s="114" t="s">
        <v>71</v>
      </c>
      <c r="I558" s="110" t="s">
        <v>64</v>
      </c>
      <c r="J558" s="115" t="s">
        <v>81</v>
      </c>
      <c r="K558" s="120" t="s">
        <v>1952</v>
      </c>
      <c r="L558" s="118">
        <v>12624000</v>
      </c>
      <c r="M558" s="110" t="s">
        <v>66</v>
      </c>
      <c r="N558" s="120" t="s">
        <v>1951</v>
      </c>
      <c r="O558" s="120">
        <v>1007834086</v>
      </c>
      <c r="P558" s="114">
        <v>28</v>
      </c>
      <c r="Q558" s="121">
        <v>45670</v>
      </c>
      <c r="R558" s="120">
        <v>5573604000</v>
      </c>
      <c r="S558" s="121">
        <v>45705</v>
      </c>
      <c r="T558" s="118">
        <v>12624000</v>
      </c>
      <c r="U558" s="114" t="s">
        <v>65</v>
      </c>
      <c r="V558" s="118">
        <v>36557666</v>
      </c>
      <c r="W558" s="111" t="s">
        <v>1512</v>
      </c>
      <c r="X558" s="169">
        <v>45705</v>
      </c>
      <c r="Y558" s="169">
        <v>45705</v>
      </c>
      <c r="Z558" s="169" t="s">
        <v>73</v>
      </c>
      <c r="AA558" s="169">
        <v>45808</v>
      </c>
      <c r="AB558" s="112">
        <f t="shared" si="40"/>
        <v>103</v>
      </c>
      <c r="AC558" s="114">
        <v>0</v>
      </c>
      <c r="AD558" s="277">
        <v>0</v>
      </c>
      <c r="AE558" s="114">
        <v>0</v>
      </c>
      <c r="AF558" s="119" t="s">
        <v>73</v>
      </c>
      <c r="AG558" s="112">
        <f t="shared" si="41"/>
        <v>0</v>
      </c>
      <c r="AH558" s="114">
        <v>0</v>
      </c>
      <c r="AI558" s="118">
        <v>0</v>
      </c>
      <c r="AJ558" s="114" t="s">
        <v>73</v>
      </c>
      <c r="AK558" s="121" t="s">
        <v>73</v>
      </c>
      <c r="AL558" s="114">
        <v>0</v>
      </c>
      <c r="AM558" s="121" t="s">
        <v>73</v>
      </c>
      <c r="AN558" s="121" t="s">
        <v>73</v>
      </c>
      <c r="AO558" s="121" t="s">
        <v>73</v>
      </c>
      <c r="AP558" s="112">
        <f t="shared" si="42"/>
        <v>0</v>
      </c>
      <c r="AQ558" s="112">
        <f>+L558+AD558-AI558</f>
        <v>12624000</v>
      </c>
      <c r="AR558" s="114" t="s">
        <v>65</v>
      </c>
      <c r="AS558" s="118">
        <v>12624000</v>
      </c>
      <c r="AT558" s="114" t="s">
        <v>93</v>
      </c>
      <c r="AU558" s="118">
        <v>0</v>
      </c>
      <c r="AV558" s="122" t="s">
        <v>73</v>
      </c>
      <c r="AW558" s="285">
        <v>6312000</v>
      </c>
      <c r="AX558" s="200">
        <f t="shared" si="43"/>
        <v>6312000</v>
      </c>
      <c r="AY558" s="123">
        <f t="shared" si="44"/>
        <v>0.5</v>
      </c>
      <c r="AZ558" s="124">
        <v>0.5</v>
      </c>
      <c r="BA558" s="122" t="s">
        <v>73</v>
      </c>
      <c r="BB558" s="114" t="s">
        <v>94</v>
      </c>
      <c r="BC558" s="120" t="s">
        <v>1950</v>
      </c>
      <c r="BD558" s="110" t="s">
        <v>65</v>
      </c>
      <c r="BE558" s="110" t="s">
        <v>65</v>
      </c>
    </row>
    <row r="559" spans="2:57" x14ac:dyDescent="0.25">
      <c r="B559" s="110">
        <v>2025</v>
      </c>
      <c r="C559" s="110">
        <v>891780111</v>
      </c>
      <c r="D559" s="110" t="s">
        <v>63</v>
      </c>
      <c r="E559" s="114" t="s">
        <v>1949</v>
      </c>
      <c r="F559" s="114" t="s">
        <v>1948</v>
      </c>
      <c r="G559" s="114">
        <v>0</v>
      </c>
      <c r="H559" s="114" t="s">
        <v>71</v>
      </c>
      <c r="I559" s="110" t="s">
        <v>64</v>
      </c>
      <c r="J559" s="115" t="s">
        <v>81</v>
      </c>
      <c r="K559" s="120" t="s">
        <v>1947</v>
      </c>
      <c r="L559" s="118">
        <v>10600000</v>
      </c>
      <c r="M559" s="110" t="s">
        <v>66</v>
      </c>
      <c r="N559" s="120" t="s">
        <v>1946</v>
      </c>
      <c r="O559" s="120">
        <v>85477304</v>
      </c>
      <c r="P559" s="114">
        <v>28</v>
      </c>
      <c r="Q559" s="121">
        <v>45670</v>
      </c>
      <c r="R559" s="120">
        <v>5573604000</v>
      </c>
      <c r="S559" s="121">
        <v>45705</v>
      </c>
      <c r="T559" s="118">
        <v>10600000</v>
      </c>
      <c r="U559" s="114" t="s">
        <v>65</v>
      </c>
      <c r="V559" s="118">
        <v>36557666</v>
      </c>
      <c r="W559" s="111" t="s">
        <v>1512</v>
      </c>
      <c r="X559" s="169">
        <v>45705</v>
      </c>
      <c r="Y559" s="169">
        <v>45705</v>
      </c>
      <c r="Z559" s="169" t="s">
        <v>73</v>
      </c>
      <c r="AA559" s="169">
        <v>45808</v>
      </c>
      <c r="AB559" s="112">
        <f t="shared" si="40"/>
        <v>103</v>
      </c>
      <c r="AC559" s="114">
        <v>0</v>
      </c>
      <c r="AD559" s="277">
        <v>0</v>
      </c>
      <c r="AE559" s="114">
        <v>0</v>
      </c>
      <c r="AF559" s="119" t="s">
        <v>73</v>
      </c>
      <c r="AG559" s="112">
        <f t="shared" si="41"/>
        <v>0</v>
      </c>
      <c r="AH559" s="114">
        <v>0</v>
      </c>
      <c r="AI559" s="118">
        <v>0</v>
      </c>
      <c r="AJ559" s="114" t="s">
        <v>73</v>
      </c>
      <c r="AK559" s="121" t="s">
        <v>73</v>
      </c>
      <c r="AL559" s="114">
        <v>0</v>
      </c>
      <c r="AM559" s="121" t="s">
        <v>73</v>
      </c>
      <c r="AN559" s="121" t="s">
        <v>73</v>
      </c>
      <c r="AO559" s="121" t="s">
        <v>73</v>
      </c>
      <c r="AP559" s="112">
        <f t="shared" si="42"/>
        <v>0</v>
      </c>
      <c r="AQ559" s="112">
        <f>+L559+AD559-AI559</f>
        <v>10600000</v>
      </c>
      <c r="AR559" s="114" t="s">
        <v>65</v>
      </c>
      <c r="AS559" s="118">
        <v>10600000</v>
      </c>
      <c r="AT559" s="114" t="s">
        <v>93</v>
      </c>
      <c r="AU559" s="118">
        <v>0</v>
      </c>
      <c r="AV559" s="122" t="s">
        <v>73</v>
      </c>
      <c r="AW559" s="285">
        <v>5300000</v>
      </c>
      <c r="AX559" s="200">
        <f t="shared" si="43"/>
        <v>5300000</v>
      </c>
      <c r="AY559" s="123">
        <f t="shared" si="44"/>
        <v>0.5</v>
      </c>
      <c r="AZ559" s="124">
        <v>0.5</v>
      </c>
      <c r="BA559" s="122" t="s">
        <v>73</v>
      </c>
      <c r="BB559" s="114" t="s">
        <v>94</v>
      </c>
      <c r="BC559" s="120" t="s">
        <v>1945</v>
      </c>
      <c r="BD559" s="110" t="s">
        <v>65</v>
      </c>
      <c r="BE559" s="110" t="s">
        <v>65</v>
      </c>
    </row>
    <row r="560" spans="2:57" x14ac:dyDescent="0.25">
      <c r="B560" s="110">
        <v>2025</v>
      </c>
      <c r="C560" s="110">
        <v>891780111</v>
      </c>
      <c r="D560" s="110" t="s">
        <v>63</v>
      </c>
      <c r="E560" s="114" t="s">
        <v>1944</v>
      </c>
      <c r="F560" s="114" t="s">
        <v>1943</v>
      </c>
      <c r="G560" s="114">
        <v>0</v>
      </c>
      <c r="H560" s="114" t="s">
        <v>71</v>
      </c>
      <c r="I560" s="110" t="s">
        <v>64</v>
      </c>
      <c r="J560" s="115" t="s">
        <v>81</v>
      </c>
      <c r="K560" s="120" t="s">
        <v>1942</v>
      </c>
      <c r="L560" s="118">
        <v>15540000</v>
      </c>
      <c r="M560" s="110" t="s">
        <v>66</v>
      </c>
      <c r="N560" s="120" t="s">
        <v>1941</v>
      </c>
      <c r="O560" s="120">
        <v>1082880763</v>
      </c>
      <c r="P560" s="114">
        <v>28</v>
      </c>
      <c r="Q560" s="121">
        <v>45670</v>
      </c>
      <c r="R560" s="120">
        <v>5573604000</v>
      </c>
      <c r="S560" s="121">
        <v>45705</v>
      </c>
      <c r="T560" s="118">
        <v>15540000</v>
      </c>
      <c r="U560" s="114" t="s">
        <v>65</v>
      </c>
      <c r="V560" s="118">
        <v>37511267</v>
      </c>
      <c r="W560" s="111" t="s">
        <v>1700</v>
      </c>
      <c r="X560" s="169">
        <v>45705</v>
      </c>
      <c r="Y560" s="169">
        <v>45705</v>
      </c>
      <c r="Z560" s="169" t="s">
        <v>73</v>
      </c>
      <c r="AA560" s="169">
        <v>45808</v>
      </c>
      <c r="AB560" s="112">
        <f t="shared" si="40"/>
        <v>103</v>
      </c>
      <c r="AC560" s="114">
        <v>0</v>
      </c>
      <c r="AD560" s="277">
        <v>0</v>
      </c>
      <c r="AE560" s="114">
        <v>0</v>
      </c>
      <c r="AF560" s="119" t="s">
        <v>73</v>
      </c>
      <c r="AG560" s="112">
        <f t="shared" si="41"/>
        <v>0</v>
      </c>
      <c r="AH560" s="114">
        <v>0</v>
      </c>
      <c r="AI560" s="118">
        <v>0</v>
      </c>
      <c r="AJ560" s="114" t="s">
        <v>73</v>
      </c>
      <c r="AK560" s="121" t="s">
        <v>73</v>
      </c>
      <c r="AL560" s="114">
        <v>0</v>
      </c>
      <c r="AM560" s="121" t="s">
        <v>73</v>
      </c>
      <c r="AN560" s="121" t="s">
        <v>73</v>
      </c>
      <c r="AO560" s="121" t="s">
        <v>73</v>
      </c>
      <c r="AP560" s="112">
        <f t="shared" si="42"/>
        <v>0</v>
      </c>
      <c r="AQ560" s="112">
        <f>+L560+AD560-AI560</f>
        <v>15540000</v>
      </c>
      <c r="AR560" s="114" t="s">
        <v>65</v>
      </c>
      <c r="AS560" s="118">
        <v>15540000</v>
      </c>
      <c r="AT560" s="114" t="s">
        <v>93</v>
      </c>
      <c r="AU560" s="118">
        <v>0</v>
      </c>
      <c r="AV560" s="122" t="s">
        <v>73</v>
      </c>
      <c r="AW560" s="285">
        <v>7140000</v>
      </c>
      <c r="AX560" s="200">
        <f t="shared" si="43"/>
        <v>8400000</v>
      </c>
      <c r="AY560" s="123">
        <f t="shared" si="44"/>
        <v>0.45945945945945948</v>
      </c>
      <c r="AZ560" s="124">
        <v>0.45945945945945948</v>
      </c>
      <c r="BA560" s="122" t="s">
        <v>73</v>
      </c>
      <c r="BB560" s="114" t="s">
        <v>94</v>
      </c>
      <c r="BC560" s="120" t="s">
        <v>1940</v>
      </c>
      <c r="BD560" s="110" t="s">
        <v>65</v>
      </c>
      <c r="BE560" s="110" t="s">
        <v>65</v>
      </c>
    </row>
    <row r="561" spans="2:57" x14ac:dyDescent="0.25">
      <c r="B561" s="110">
        <v>2025</v>
      </c>
      <c r="C561" s="110">
        <v>891780111</v>
      </c>
      <c r="D561" s="110" t="s">
        <v>63</v>
      </c>
      <c r="E561" s="114" t="s">
        <v>1939</v>
      </c>
      <c r="F561" s="114" t="s">
        <v>1938</v>
      </c>
      <c r="G561" s="114">
        <v>0</v>
      </c>
      <c r="H561" s="114" t="s">
        <v>71</v>
      </c>
      <c r="I561" s="110" t="s">
        <v>64</v>
      </c>
      <c r="J561" s="115" t="s">
        <v>81</v>
      </c>
      <c r="K561" s="120" t="s">
        <v>1724</v>
      </c>
      <c r="L561" s="118">
        <v>10600000</v>
      </c>
      <c r="M561" s="110" t="s">
        <v>66</v>
      </c>
      <c r="N561" s="120" t="s">
        <v>1937</v>
      </c>
      <c r="O561" s="120">
        <v>73376946</v>
      </c>
      <c r="P561" s="114">
        <v>27</v>
      </c>
      <c r="Q561" s="121">
        <v>45670</v>
      </c>
      <c r="R561" s="120">
        <v>2494141000</v>
      </c>
      <c r="S561" s="121">
        <v>45705</v>
      </c>
      <c r="T561" s="118">
        <v>10600000</v>
      </c>
      <c r="U561" s="114" t="s">
        <v>65</v>
      </c>
      <c r="V561" s="118">
        <v>85152695</v>
      </c>
      <c r="W561" s="111" t="s">
        <v>1556</v>
      </c>
      <c r="X561" s="169">
        <v>45705</v>
      </c>
      <c r="Y561" s="169">
        <v>45705</v>
      </c>
      <c r="Z561" s="169" t="s">
        <v>73</v>
      </c>
      <c r="AA561" s="169">
        <v>45808</v>
      </c>
      <c r="AB561" s="112">
        <f t="shared" si="40"/>
        <v>103</v>
      </c>
      <c r="AC561" s="114">
        <v>0</v>
      </c>
      <c r="AD561" s="277">
        <v>0</v>
      </c>
      <c r="AE561" s="114">
        <v>0</v>
      </c>
      <c r="AF561" s="119" t="s">
        <v>73</v>
      </c>
      <c r="AG561" s="112">
        <f t="shared" si="41"/>
        <v>0</v>
      </c>
      <c r="AH561" s="114">
        <v>0</v>
      </c>
      <c r="AI561" s="118">
        <v>0</v>
      </c>
      <c r="AJ561" s="114" t="s">
        <v>73</v>
      </c>
      <c r="AK561" s="121" t="s">
        <v>73</v>
      </c>
      <c r="AL561" s="114">
        <v>0</v>
      </c>
      <c r="AM561" s="121" t="s">
        <v>73</v>
      </c>
      <c r="AN561" s="121" t="s">
        <v>73</v>
      </c>
      <c r="AO561" s="121" t="s">
        <v>73</v>
      </c>
      <c r="AP561" s="112">
        <f t="shared" si="42"/>
        <v>0</v>
      </c>
      <c r="AQ561" s="112">
        <f>+L561+AD561-AI561</f>
        <v>10600000</v>
      </c>
      <c r="AR561" s="114" t="s">
        <v>65</v>
      </c>
      <c r="AS561" s="118">
        <v>10600000</v>
      </c>
      <c r="AT561" s="114" t="s">
        <v>93</v>
      </c>
      <c r="AU561" s="118">
        <v>0</v>
      </c>
      <c r="AV561" s="122" t="s">
        <v>73</v>
      </c>
      <c r="AW561" s="285">
        <v>5300000</v>
      </c>
      <c r="AX561" s="200">
        <f t="shared" si="43"/>
        <v>5300000</v>
      </c>
      <c r="AY561" s="123">
        <f t="shared" si="44"/>
        <v>0.5</v>
      </c>
      <c r="AZ561" s="124">
        <v>0.5</v>
      </c>
      <c r="BA561" s="122" t="s">
        <v>73</v>
      </c>
      <c r="BB561" s="114" t="s">
        <v>94</v>
      </c>
      <c r="BC561" s="120" t="s">
        <v>1936</v>
      </c>
      <c r="BD561" s="110" t="s">
        <v>65</v>
      </c>
      <c r="BE561" s="110" t="s">
        <v>65</v>
      </c>
    </row>
    <row r="562" spans="2:57" x14ac:dyDescent="0.25">
      <c r="B562" s="110">
        <v>2025</v>
      </c>
      <c r="C562" s="110">
        <v>891780111</v>
      </c>
      <c r="D562" s="110" t="s">
        <v>63</v>
      </c>
      <c r="E562" s="114" t="s">
        <v>1935</v>
      </c>
      <c r="F562" s="114" t="s">
        <v>1934</v>
      </c>
      <c r="G562" s="114">
        <v>0</v>
      </c>
      <c r="H562" s="114" t="s">
        <v>71</v>
      </c>
      <c r="I562" s="110" t="s">
        <v>64</v>
      </c>
      <c r="J562" s="115" t="s">
        <v>81</v>
      </c>
      <c r="K562" s="120" t="s">
        <v>1933</v>
      </c>
      <c r="L562" s="118">
        <v>15148000</v>
      </c>
      <c r="M562" s="110" t="s">
        <v>66</v>
      </c>
      <c r="N562" s="120" t="s">
        <v>1932</v>
      </c>
      <c r="O562" s="120">
        <v>7634587</v>
      </c>
      <c r="P562" s="114">
        <v>28</v>
      </c>
      <c r="Q562" s="121">
        <v>45670</v>
      </c>
      <c r="R562" s="120">
        <v>5573604000</v>
      </c>
      <c r="S562" s="121">
        <v>45705</v>
      </c>
      <c r="T562" s="118">
        <v>15148000</v>
      </c>
      <c r="U562" s="114" t="s">
        <v>65</v>
      </c>
      <c r="V562" s="118">
        <v>36557666</v>
      </c>
      <c r="W562" s="111" t="s">
        <v>1512</v>
      </c>
      <c r="X562" s="169">
        <v>45705</v>
      </c>
      <c r="Y562" s="169">
        <v>45705</v>
      </c>
      <c r="Z562" s="169" t="s">
        <v>73</v>
      </c>
      <c r="AA562" s="169">
        <v>45808</v>
      </c>
      <c r="AB562" s="112">
        <f t="shared" si="40"/>
        <v>103</v>
      </c>
      <c r="AC562" s="114">
        <v>0</v>
      </c>
      <c r="AD562" s="277">
        <v>0</v>
      </c>
      <c r="AE562" s="114">
        <v>0</v>
      </c>
      <c r="AF562" s="119" t="s">
        <v>73</v>
      </c>
      <c r="AG562" s="112">
        <f t="shared" si="41"/>
        <v>0</v>
      </c>
      <c r="AH562" s="114">
        <v>0</v>
      </c>
      <c r="AI562" s="118">
        <v>0</v>
      </c>
      <c r="AJ562" s="114" t="s">
        <v>73</v>
      </c>
      <c r="AK562" s="121" t="s">
        <v>73</v>
      </c>
      <c r="AL562" s="114">
        <v>0</v>
      </c>
      <c r="AM562" s="121" t="s">
        <v>73</v>
      </c>
      <c r="AN562" s="121" t="s">
        <v>73</v>
      </c>
      <c r="AO562" s="121" t="s">
        <v>73</v>
      </c>
      <c r="AP562" s="112">
        <f t="shared" si="42"/>
        <v>0</v>
      </c>
      <c r="AQ562" s="112">
        <f>+L562+AD562-AI562</f>
        <v>15148000</v>
      </c>
      <c r="AR562" s="114" t="s">
        <v>65</v>
      </c>
      <c r="AS562" s="118">
        <v>15148000</v>
      </c>
      <c r="AT562" s="114" t="s">
        <v>93</v>
      </c>
      <c r="AU562" s="118">
        <v>0</v>
      </c>
      <c r="AV562" s="122" t="s">
        <v>73</v>
      </c>
      <c r="AW562" s="285">
        <v>7574000</v>
      </c>
      <c r="AX562" s="200">
        <f t="shared" si="43"/>
        <v>7574000</v>
      </c>
      <c r="AY562" s="123">
        <f t="shared" si="44"/>
        <v>0.5</v>
      </c>
      <c r="AZ562" s="124">
        <v>0.5</v>
      </c>
      <c r="BA562" s="122" t="s">
        <v>73</v>
      </c>
      <c r="BB562" s="114" t="s">
        <v>94</v>
      </c>
      <c r="BC562" s="120" t="s">
        <v>1931</v>
      </c>
      <c r="BD562" s="110" t="s">
        <v>65</v>
      </c>
      <c r="BE562" s="110" t="s">
        <v>65</v>
      </c>
    </row>
    <row r="563" spans="2:57" x14ac:dyDescent="0.25">
      <c r="B563" s="110">
        <v>2025</v>
      </c>
      <c r="C563" s="110">
        <v>891780111</v>
      </c>
      <c r="D563" s="110" t="s">
        <v>63</v>
      </c>
      <c r="E563" s="114" t="s">
        <v>1930</v>
      </c>
      <c r="F563" s="114" t="s">
        <v>1929</v>
      </c>
      <c r="G563" s="114">
        <v>0</v>
      </c>
      <c r="H563" s="114" t="s">
        <v>71</v>
      </c>
      <c r="I563" s="110" t="s">
        <v>64</v>
      </c>
      <c r="J563" s="115" t="s">
        <v>81</v>
      </c>
      <c r="K563" s="120" t="s">
        <v>1928</v>
      </c>
      <c r="L563" s="118">
        <v>12846400</v>
      </c>
      <c r="M563" s="110" t="s">
        <v>66</v>
      </c>
      <c r="N563" s="120" t="s">
        <v>267</v>
      </c>
      <c r="O563" s="120">
        <v>84455243</v>
      </c>
      <c r="P563" s="114">
        <v>28</v>
      </c>
      <c r="Q563" s="121">
        <v>45670</v>
      </c>
      <c r="R563" s="120">
        <v>5573604000</v>
      </c>
      <c r="S563" s="121">
        <v>45705</v>
      </c>
      <c r="T563" s="118">
        <v>12846400</v>
      </c>
      <c r="U563" s="114" t="s">
        <v>65</v>
      </c>
      <c r="V563" s="118">
        <v>1082889541</v>
      </c>
      <c r="W563" s="111" t="s">
        <v>1927</v>
      </c>
      <c r="X563" s="169">
        <v>45705</v>
      </c>
      <c r="Y563" s="169">
        <v>45705</v>
      </c>
      <c r="Z563" s="169" t="s">
        <v>73</v>
      </c>
      <c r="AA563" s="169">
        <v>45808</v>
      </c>
      <c r="AB563" s="112">
        <f t="shared" si="40"/>
        <v>103</v>
      </c>
      <c r="AC563" s="114">
        <v>0</v>
      </c>
      <c r="AD563" s="277">
        <v>0</v>
      </c>
      <c r="AE563" s="114">
        <v>0</v>
      </c>
      <c r="AF563" s="119" t="s">
        <v>73</v>
      </c>
      <c r="AG563" s="112">
        <f t="shared" si="41"/>
        <v>0</v>
      </c>
      <c r="AH563" s="114">
        <v>0</v>
      </c>
      <c r="AI563" s="118">
        <v>0</v>
      </c>
      <c r="AJ563" s="114" t="s">
        <v>73</v>
      </c>
      <c r="AK563" s="121" t="s">
        <v>73</v>
      </c>
      <c r="AL563" s="114">
        <v>0</v>
      </c>
      <c r="AM563" s="121" t="s">
        <v>73</v>
      </c>
      <c r="AN563" s="121" t="s">
        <v>73</v>
      </c>
      <c r="AO563" s="121" t="s">
        <v>73</v>
      </c>
      <c r="AP563" s="112">
        <f t="shared" si="42"/>
        <v>0</v>
      </c>
      <c r="AQ563" s="112">
        <f>+L563+AD563-AI563</f>
        <v>12846400</v>
      </c>
      <c r="AR563" s="114" t="s">
        <v>65</v>
      </c>
      <c r="AS563" s="118">
        <v>12846400</v>
      </c>
      <c r="AT563" s="114" t="s">
        <v>93</v>
      </c>
      <c r="AU563" s="118">
        <v>0</v>
      </c>
      <c r="AV563" s="122" t="s">
        <v>73</v>
      </c>
      <c r="AW563" s="285">
        <v>5902400</v>
      </c>
      <c r="AX563" s="200">
        <f t="shared" si="43"/>
        <v>6944000</v>
      </c>
      <c r="AY563" s="123">
        <f t="shared" si="44"/>
        <v>0.45945945945945948</v>
      </c>
      <c r="AZ563" s="124">
        <v>0.45945945945945948</v>
      </c>
      <c r="BA563" s="122" t="s">
        <v>73</v>
      </c>
      <c r="BB563" s="114" t="s">
        <v>94</v>
      </c>
      <c r="BC563" s="120" t="s">
        <v>1926</v>
      </c>
      <c r="BD563" s="110" t="s">
        <v>65</v>
      </c>
      <c r="BE563" s="110" t="s">
        <v>65</v>
      </c>
    </row>
    <row r="564" spans="2:57" x14ac:dyDescent="0.25">
      <c r="B564" s="110">
        <v>2025</v>
      </c>
      <c r="C564" s="110">
        <v>891780111</v>
      </c>
      <c r="D564" s="110" t="s">
        <v>63</v>
      </c>
      <c r="E564" s="114" t="s">
        <v>1925</v>
      </c>
      <c r="F564" s="114" t="s">
        <v>1924</v>
      </c>
      <c r="G564" s="114">
        <v>0</v>
      </c>
      <c r="H564" s="114" t="s">
        <v>71</v>
      </c>
      <c r="I564" s="110" t="s">
        <v>64</v>
      </c>
      <c r="J564" s="115" t="s">
        <v>81</v>
      </c>
      <c r="K564" s="120" t="s">
        <v>1781</v>
      </c>
      <c r="L564" s="118">
        <v>15170000</v>
      </c>
      <c r="M564" s="110" t="s">
        <v>66</v>
      </c>
      <c r="N564" s="120" t="s">
        <v>1923</v>
      </c>
      <c r="O564" s="120">
        <v>12623689</v>
      </c>
      <c r="P564" s="114">
        <v>28</v>
      </c>
      <c r="Q564" s="121">
        <v>45670</v>
      </c>
      <c r="R564" s="120">
        <v>5573604000</v>
      </c>
      <c r="S564" s="121">
        <v>45705</v>
      </c>
      <c r="T564" s="118">
        <v>15170000</v>
      </c>
      <c r="U564" s="114" t="s">
        <v>65</v>
      </c>
      <c r="V564" s="118">
        <v>36559627</v>
      </c>
      <c r="W564" s="111" t="s">
        <v>1615</v>
      </c>
      <c r="X564" s="169">
        <v>45705</v>
      </c>
      <c r="Y564" s="169">
        <v>45705</v>
      </c>
      <c r="Z564" s="169" t="s">
        <v>73</v>
      </c>
      <c r="AA564" s="169">
        <v>45808</v>
      </c>
      <c r="AB564" s="112">
        <f t="shared" si="40"/>
        <v>103</v>
      </c>
      <c r="AC564" s="114">
        <v>0</v>
      </c>
      <c r="AD564" s="277">
        <v>0</v>
      </c>
      <c r="AE564" s="114">
        <v>0</v>
      </c>
      <c r="AF564" s="119" t="s">
        <v>73</v>
      </c>
      <c r="AG564" s="112">
        <f t="shared" si="41"/>
        <v>0</v>
      </c>
      <c r="AH564" s="114">
        <v>0</v>
      </c>
      <c r="AI564" s="118">
        <v>0</v>
      </c>
      <c r="AJ564" s="114" t="s">
        <v>73</v>
      </c>
      <c r="AK564" s="121" t="s">
        <v>73</v>
      </c>
      <c r="AL564" s="114">
        <v>0</v>
      </c>
      <c r="AM564" s="121" t="s">
        <v>73</v>
      </c>
      <c r="AN564" s="121" t="s">
        <v>73</v>
      </c>
      <c r="AO564" s="121" t="s">
        <v>73</v>
      </c>
      <c r="AP564" s="112">
        <f t="shared" si="42"/>
        <v>0</v>
      </c>
      <c r="AQ564" s="112">
        <f>+L564+AD564-AI564</f>
        <v>15170000</v>
      </c>
      <c r="AR564" s="114" t="s">
        <v>65</v>
      </c>
      <c r="AS564" s="118">
        <v>15170000</v>
      </c>
      <c r="AT564" s="114" t="s">
        <v>93</v>
      </c>
      <c r="AU564" s="118">
        <v>0</v>
      </c>
      <c r="AV564" s="122" t="s">
        <v>73</v>
      </c>
      <c r="AW564" s="285">
        <v>6970000</v>
      </c>
      <c r="AX564" s="200">
        <f t="shared" si="43"/>
        <v>8200000</v>
      </c>
      <c r="AY564" s="123">
        <f t="shared" si="44"/>
        <v>0.45945945945945948</v>
      </c>
      <c r="AZ564" s="124">
        <v>0.45945945945945948</v>
      </c>
      <c r="BA564" s="122" t="s">
        <v>73</v>
      </c>
      <c r="BB564" s="114" t="s">
        <v>94</v>
      </c>
      <c r="BC564" s="120" t="s">
        <v>1922</v>
      </c>
      <c r="BD564" s="110" t="s">
        <v>65</v>
      </c>
      <c r="BE564" s="110" t="s">
        <v>65</v>
      </c>
    </row>
    <row r="565" spans="2:57" x14ac:dyDescent="0.25">
      <c r="B565" s="110">
        <v>2025</v>
      </c>
      <c r="C565" s="110">
        <v>891780111</v>
      </c>
      <c r="D565" s="110" t="s">
        <v>63</v>
      </c>
      <c r="E565" s="114" t="s">
        <v>1921</v>
      </c>
      <c r="F565" s="114" t="s">
        <v>1920</v>
      </c>
      <c r="G565" s="114">
        <v>0</v>
      </c>
      <c r="H565" s="114" t="s">
        <v>71</v>
      </c>
      <c r="I565" s="110" t="s">
        <v>64</v>
      </c>
      <c r="J565" s="115" t="s">
        <v>81</v>
      </c>
      <c r="K565" s="120" t="s">
        <v>1919</v>
      </c>
      <c r="L565" s="118">
        <v>13888000</v>
      </c>
      <c r="M565" s="110" t="s">
        <v>66</v>
      </c>
      <c r="N565" s="120" t="s">
        <v>1918</v>
      </c>
      <c r="O565" s="120">
        <v>1082973181</v>
      </c>
      <c r="P565" s="114">
        <v>28</v>
      </c>
      <c r="Q565" s="121">
        <v>45670</v>
      </c>
      <c r="R565" s="120">
        <v>5573604000</v>
      </c>
      <c r="S565" s="121">
        <v>45705</v>
      </c>
      <c r="T565" s="118">
        <v>13888000</v>
      </c>
      <c r="U565" s="114" t="s">
        <v>65</v>
      </c>
      <c r="V565" s="118">
        <v>12548945</v>
      </c>
      <c r="W565" s="111" t="s">
        <v>1917</v>
      </c>
      <c r="X565" s="169">
        <v>45705</v>
      </c>
      <c r="Y565" s="169">
        <v>45705</v>
      </c>
      <c r="Z565" s="169" t="s">
        <v>73</v>
      </c>
      <c r="AA565" s="169">
        <v>45808</v>
      </c>
      <c r="AB565" s="112">
        <f t="shared" si="40"/>
        <v>103</v>
      </c>
      <c r="AC565" s="114">
        <v>0</v>
      </c>
      <c r="AD565" s="277">
        <v>0</v>
      </c>
      <c r="AE565" s="114">
        <v>0</v>
      </c>
      <c r="AF565" s="119" t="s">
        <v>73</v>
      </c>
      <c r="AG565" s="112">
        <f t="shared" si="41"/>
        <v>0</v>
      </c>
      <c r="AH565" s="114">
        <v>0</v>
      </c>
      <c r="AI565" s="118">
        <v>0</v>
      </c>
      <c r="AJ565" s="114" t="s">
        <v>73</v>
      </c>
      <c r="AK565" s="121" t="s">
        <v>73</v>
      </c>
      <c r="AL565" s="114">
        <v>0</v>
      </c>
      <c r="AM565" s="121" t="s">
        <v>73</v>
      </c>
      <c r="AN565" s="121" t="s">
        <v>73</v>
      </c>
      <c r="AO565" s="121" t="s">
        <v>73</v>
      </c>
      <c r="AP565" s="112">
        <f t="shared" si="42"/>
        <v>0</v>
      </c>
      <c r="AQ565" s="112">
        <f>+L565+AD565-AI565</f>
        <v>13888000</v>
      </c>
      <c r="AR565" s="114" t="s">
        <v>65</v>
      </c>
      <c r="AS565" s="118">
        <v>13888000</v>
      </c>
      <c r="AT565" s="114" t="s">
        <v>93</v>
      </c>
      <c r="AU565" s="118">
        <v>0</v>
      </c>
      <c r="AV565" s="122" t="s">
        <v>73</v>
      </c>
      <c r="AW565" s="285">
        <v>6944000</v>
      </c>
      <c r="AX565" s="200">
        <f t="shared" si="43"/>
        <v>6944000</v>
      </c>
      <c r="AY565" s="123">
        <f t="shared" si="44"/>
        <v>0.5</v>
      </c>
      <c r="AZ565" s="124">
        <v>0.5</v>
      </c>
      <c r="BA565" s="122" t="s">
        <v>73</v>
      </c>
      <c r="BB565" s="114" t="s">
        <v>94</v>
      </c>
      <c r="BC565" s="120" t="s">
        <v>1916</v>
      </c>
      <c r="BD565" s="110" t="s">
        <v>65</v>
      </c>
      <c r="BE565" s="110" t="s">
        <v>65</v>
      </c>
    </row>
    <row r="566" spans="2:57" x14ac:dyDescent="0.25">
      <c r="B566" s="110">
        <v>2025</v>
      </c>
      <c r="C566" s="110">
        <v>891780111</v>
      </c>
      <c r="D566" s="110" t="s">
        <v>63</v>
      </c>
      <c r="E566" s="114" t="s">
        <v>1915</v>
      </c>
      <c r="F566" s="114" t="s">
        <v>1914</v>
      </c>
      <c r="G566" s="114">
        <v>0</v>
      </c>
      <c r="H566" s="114" t="s">
        <v>71</v>
      </c>
      <c r="I566" s="110" t="s">
        <v>64</v>
      </c>
      <c r="J566" s="115" t="s">
        <v>81</v>
      </c>
      <c r="K566" s="120" t="s">
        <v>1913</v>
      </c>
      <c r="L566" s="118">
        <v>13866700</v>
      </c>
      <c r="M566" s="110" t="s">
        <v>66</v>
      </c>
      <c r="N566" s="120" t="s">
        <v>1912</v>
      </c>
      <c r="O566" s="120">
        <v>1082992753</v>
      </c>
      <c r="P566" s="114">
        <v>28</v>
      </c>
      <c r="Q566" s="121">
        <v>45670</v>
      </c>
      <c r="R566" s="120">
        <v>5573604000</v>
      </c>
      <c r="S566" s="121">
        <v>45705</v>
      </c>
      <c r="T566" s="118">
        <v>13866700</v>
      </c>
      <c r="U566" s="114" t="s">
        <v>65</v>
      </c>
      <c r="V566" s="118">
        <v>57464638</v>
      </c>
      <c r="W566" s="111" t="s">
        <v>1902</v>
      </c>
      <c r="X566" s="169">
        <v>45705</v>
      </c>
      <c r="Y566" s="169">
        <v>45705</v>
      </c>
      <c r="Z566" s="169" t="s">
        <v>73</v>
      </c>
      <c r="AA566" s="169">
        <v>45808</v>
      </c>
      <c r="AB566" s="112">
        <f t="shared" si="40"/>
        <v>103</v>
      </c>
      <c r="AC566" s="114">
        <v>0</v>
      </c>
      <c r="AD566" s="277">
        <v>0</v>
      </c>
      <c r="AE566" s="114">
        <v>0</v>
      </c>
      <c r="AF566" s="119" t="s">
        <v>73</v>
      </c>
      <c r="AG566" s="112">
        <f t="shared" si="41"/>
        <v>0</v>
      </c>
      <c r="AH566" s="114">
        <v>0</v>
      </c>
      <c r="AI566" s="118">
        <v>0</v>
      </c>
      <c r="AJ566" s="114" t="s">
        <v>73</v>
      </c>
      <c r="AK566" s="121" t="s">
        <v>73</v>
      </c>
      <c r="AL566" s="114">
        <v>0</v>
      </c>
      <c r="AM566" s="121" t="s">
        <v>73</v>
      </c>
      <c r="AN566" s="121" t="s">
        <v>73</v>
      </c>
      <c r="AO566" s="121" t="s">
        <v>73</v>
      </c>
      <c r="AP566" s="112">
        <f t="shared" si="42"/>
        <v>0</v>
      </c>
      <c r="AQ566" s="112">
        <f>+L566+AD566-AI566</f>
        <v>13866700</v>
      </c>
      <c r="AR566" s="114" t="s">
        <v>65</v>
      </c>
      <c r="AS566" s="118">
        <v>13866700</v>
      </c>
      <c r="AT566" s="114" t="s">
        <v>93</v>
      </c>
      <c r="AU566" s="118">
        <v>0</v>
      </c>
      <c r="AV566" s="122" t="s">
        <v>73</v>
      </c>
      <c r="AW566" s="285">
        <v>5866700</v>
      </c>
      <c r="AX566" s="200">
        <f t="shared" si="43"/>
        <v>8000000</v>
      </c>
      <c r="AY566" s="123">
        <f t="shared" si="44"/>
        <v>0.4230783099079089</v>
      </c>
      <c r="AZ566" s="124">
        <v>0.4230783099079089</v>
      </c>
      <c r="BA566" s="122" t="s">
        <v>73</v>
      </c>
      <c r="BB566" s="114" t="s">
        <v>94</v>
      </c>
      <c r="BC566" s="120" t="s">
        <v>1911</v>
      </c>
      <c r="BD566" s="110" t="s">
        <v>65</v>
      </c>
      <c r="BE566" s="110" t="s">
        <v>65</v>
      </c>
    </row>
    <row r="567" spans="2:57" x14ac:dyDescent="0.25">
      <c r="B567" s="110">
        <v>2025</v>
      </c>
      <c r="C567" s="110">
        <v>891780111</v>
      </c>
      <c r="D567" s="110" t="s">
        <v>63</v>
      </c>
      <c r="E567" s="114" t="s">
        <v>1910</v>
      </c>
      <c r="F567" s="114" t="s">
        <v>1909</v>
      </c>
      <c r="G567" s="114">
        <v>0</v>
      </c>
      <c r="H567" s="114" t="s">
        <v>71</v>
      </c>
      <c r="I567" s="110" t="s">
        <v>64</v>
      </c>
      <c r="J567" s="115" t="s">
        <v>81</v>
      </c>
      <c r="K567" s="120" t="s">
        <v>1908</v>
      </c>
      <c r="L567" s="118">
        <v>3000000</v>
      </c>
      <c r="M567" s="110" t="s">
        <v>66</v>
      </c>
      <c r="N567" s="120" t="s">
        <v>1507</v>
      </c>
      <c r="O567" s="120">
        <v>1083016196</v>
      </c>
      <c r="P567" s="114">
        <v>234</v>
      </c>
      <c r="Q567" s="121">
        <v>45692</v>
      </c>
      <c r="R567" s="120">
        <v>52900000</v>
      </c>
      <c r="S567" s="121">
        <v>45705</v>
      </c>
      <c r="T567" s="118">
        <v>3000000</v>
      </c>
      <c r="U567" s="114" t="s">
        <v>65</v>
      </c>
      <c r="V567" s="118">
        <v>36552092</v>
      </c>
      <c r="W567" s="111" t="s">
        <v>1490</v>
      </c>
      <c r="X567" s="169">
        <v>45705</v>
      </c>
      <c r="Y567" s="169">
        <v>45705</v>
      </c>
      <c r="Z567" s="169" t="s">
        <v>73</v>
      </c>
      <c r="AA567" s="169">
        <v>45716</v>
      </c>
      <c r="AB567" s="112">
        <f t="shared" si="40"/>
        <v>11</v>
      </c>
      <c r="AC567" s="114">
        <v>0</v>
      </c>
      <c r="AD567" s="277">
        <v>0</v>
      </c>
      <c r="AE567" s="114">
        <v>0</v>
      </c>
      <c r="AF567" s="119" t="s">
        <v>73</v>
      </c>
      <c r="AG567" s="112">
        <f t="shared" si="41"/>
        <v>0</v>
      </c>
      <c r="AH567" s="114">
        <v>0</v>
      </c>
      <c r="AI567" s="118">
        <v>0</v>
      </c>
      <c r="AJ567" s="114" t="s">
        <v>73</v>
      </c>
      <c r="AK567" s="121" t="s">
        <v>73</v>
      </c>
      <c r="AL567" s="114">
        <v>0</v>
      </c>
      <c r="AM567" s="121" t="s">
        <v>73</v>
      </c>
      <c r="AN567" s="121" t="s">
        <v>73</v>
      </c>
      <c r="AO567" s="121" t="s">
        <v>73</v>
      </c>
      <c r="AP567" s="112">
        <f t="shared" si="42"/>
        <v>0</v>
      </c>
      <c r="AQ567" s="112">
        <f>+L567+AD567-AI567</f>
        <v>3000000</v>
      </c>
      <c r="AR567" s="114" t="s">
        <v>65</v>
      </c>
      <c r="AS567" s="118">
        <v>3000000</v>
      </c>
      <c r="AT567" s="114" t="s">
        <v>93</v>
      </c>
      <c r="AU567" s="118">
        <v>0</v>
      </c>
      <c r="AV567" s="122" t="s">
        <v>73</v>
      </c>
      <c r="AW567" s="285">
        <v>3000000</v>
      </c>
      <c r="AX567" s="200">
        <f t="shared" si="43"/>
        <v>0</v>
      </c>
      <c r="AY567" s="123">
        <f t="shared" si="44"/>
        <v>1</v>
      </c>
      <c r="AZ567" s="124">
        <v>1</v>
      </c>
      <c r="BA567" s="122" t="s">
        <v>73</v>
      </c>
      <c r="BB567" s="114" t="s">
        <v>344</v>
      </c>
      <c r="BC567" s="120" t="s">
        <v>1907</v>
      </c>
      <c r="BD567" s="110" t="s">
        <v>65</v>
      </c>
      <c r="BE567" s="110" t="s">
        <v>65</v>
      </c>
    </row>
    <row r="568" spans="2:57" x14ac:dyDescent="0.25">
      <c r="B568" s="110">
        <v>2025</v>
      </c>
      <c r="C568" s="110">
        <v>891780111</v>
      </c>
      <c r="D568" s="110" t="s">
        <v>63</v>
      </c>
      <c r="E568" s="114" t="s">
        <v>1906</v>
      </c>
      <c r="F568" s="114" t="s">
        <v>1905</v>
      </c>
      <c r="G568" s="114">
        <v>0</v>
      </c>
      <c r="H568" s="114" t="s">
        <v>71</v>
      </c>
      <c r="I568" s="110" t="s">
        <v>64</v>
      </c>
      <c r="J568" s="115" t="s">
        <v>81</v>
      </c>
      <c r="K568" s="120" t="s">
        <v>1904</v>
      </c>
      <c r="L568" s="118">
        <v>11400000</v>
      </c>
      <c r="M568" s="110" t="s">
        <v>66</v>
      </c>
      <c r="N568" s="120" t="s">
        <v>1903</v>
      </c>
      <c r="O568" s="120">
        <v>1082885782</v>
      </c>
      <c r="P568" s="114">
        <v>28</v>
      </c>
      <c r="Q568" s="121">
        <v>45670</v>
      </c>
      <c r="R568" s="120">
        <v>5573604000</v>
      </c>
      <c r="S568" s="121">
        <v>45706</v>
      </c>
      <c r="T568" s="118">
        <v>11400000</v>
      </c>
      <c r="U568" s="114" t="s">
        <v>65</v>
      </c>
      <c r="V568" s="118">
        <v>57464638</v>
      </c>
      <c r="W568" s="111" t="s">
        <v>1902</v>
      </c>
      <c r="X568" s="169">
        <v>45706</v>
      </c>
      <c r="Y568" s="169">
        <v>45706</v>
      </c>
      <c r="Z568" s="169" t="s">
        <v>73</v>
      </c>
      <c r="AA568" s="169">
        <v>45808</v>
      </c>
      <c r="AB568" s="112">
        <f t="shared" si="40"/>
        <v>102</v>
      </c>
      <c r="AC568" s="114">
        <v>0</v>
      </c>
      <c r="AD568" s="277">
        <v>0</v>
      </c>
      <c r="AE568" s="114">
        <v>0</v>
      </c>
      <c r="AF568" s="119" t="s">
        <v>73</v>
      </c>
      <c r="AG568" s="112">
        <f t="shared" si="41"/>
        <v>0</v>
      </c>
      <c r="AH568" s="114">
        <v>0</v>
      </c>
      <c r="AI568" s="118">
        <v>0</v>
      </c>
      <c r="AJ568" s="114" t="s">
        <v>73</v>
      </c>
      <c r="AK568" s="121" t="s">
        <v>73</v>
      </c>
      <c r="AL568" s="114">
        <v>0</v>
      </c>
      <c r="AM568" s="121" t="s">
        <v>73</v>
      </c>
      <c r="AN568" s="121" t="s">
        <v>73</v>
      </c>
      <c r="AO568" s="121" t="s">
        <v>73</v>
      </c>
      <c r="AP568" s="112">
        <f t="shared" si="42"/>
        <v>0</v>
      </c>
      <c r="AQ568" s="112">
        <f>+L568+AD568-AI568</f>
        <v>11400000</v>
      </c>
      <c r="AR568" s="114" t="s">
        <v>65</v>
      </c>
      <c r="AS568" s="118">
        <v>11400000</v>
      </c>
      <c r="AT568" s="114" t="s">
        <v>93</v>
      </c>
      <c r="AU568" s="118">
        <v>0</v>
      </c>
      <c r="AV568" s="122" t="s">
        <v>73</v>
      </c>
      <c r="AW568" s="285">
        <v>5700000</v>
      </c>
      <c r="AX568" s="200">
        <f t="shared" si="43"/>
        <v>5700000</v>
      </c>
      <c r="AY568" s="123">
        <f t="shared" si="44"/>
        <v>0.5</v>
      </c>
      <c r="AZ568" s="124">
        <v>0.5</v>
      </c>
      <c r="BA568" s="122" t="s">
        <v>73</v>
      </c>
      <c r="BB568" s="114" t="s">
        <v>94</v>
      </c>
      <c r="BC568" s="120" t="s">
        <v>1901</v>
      </c>
      <c r="BD568" s="110" t="s">
        <v>65</v>
      </c>
      <c r="BE568" s="110" t="s">
        <v>65</v>
      </c>
    </row>
    <row r="569" spans="2:57" x14ac:dyDescent="0.25">
      <c r="B569" s="110">
        <v>2025</v>
      </c>
      <c r="C569" s="110">
        <v>891780111</v>
      </c>
      <c r="D569" s="110" t="s">
        <v>63</v>
      </c>
      <c r="E569" s="114" t="s">
        <v>1900</v>
      </c>
      <c r="F569" s="114" t="s">
        <v>1899</v>
      </c>
      <c r="G569" s="114">
        <v>0</v>
      </c>
      <c r="H569" s="114" t="s">
        <v>71</v>
      </c>
      <c r="I569" s="110" t="s">
        <v>64</v>
      </c>
      <c r="J569" s="115" t="s">
        <v>81</v>
      </c>
      <c r="K569" s="120" t="s">
        <v>1898</v>
      </c>
      <c r="L569" s="118">
        <v>12624000</v>
      </c>
      <c r="M569" s="110" t="s">
        <v>66</v>
      </c>
      <c r="N569" s="120" t="s">
        <v>1897</v>
      </c>
      <c r="O569" s="120">
        <v>1083038270</v>
      </c>
      <c r="P569" s="114">
        <v>28</v>
      </c>
      <c r="Q569" s="121">
        <v>45670</v>
      </c>
      <c r="R569" s="120">
        <v>5573604000</v>
      </c>
      <c r="S569" s="121">
        <v>45706</v>
      </c>
      <c r="T569" s="118">
        <v>12624000</v>
      </c>
      <c r="U569" s="114" t="s">
        <v>65</v>
      </c>
      <c r="V569" s="118">
        <v>36557666</v>
      </c>
      <c r="W569" s="111" t="s">
        <v>1512</v>
      </c>
      <c r="X569" s="169">
        <v>45706</v>
      </c>
      <c r="Y569" s="169">
        <v>45706</v>
      </c>
      <c r="Z569" s="169" t="s">
        <v>73</v>
      </c>
      <c r="AA569" s="169">
        <v>45808</v>
      </c>
      <c r="AB569" s="112">
        <f t="shared" si="40"/>
        <v>102</v>
      </c>
      <c r="AC569" s="114">
        <v>0</v>
      </c>
      <c r="AD569" s="277">
        <v>0</v>
      </c>
      <c r="AE569" s="114">
        <v>0</v>
      </c>
      <c r="AF569" s="119" t="s">
        <v>73</v>
      </c>
      <c r="AG569" s="112">
        <f t="shared" si="41"/>
        <v>0</v>
      </c>
      <c r="AH569" s="114">
        <v>0</v>
      </c>
      <c r="AI569" s="118">
        <v>0</v>
      </c>
      <c r="AJ569" s="114" t="s">
        <v>73</v>
      </c>
      <c r="AK569" s="121" t="s">
        <v>73</v>
      </c>
      <c r="AL569" s="114">
        <v>0</v>
      </c>
      <c r="AM569" s="121" t="s">
        <v>73</v>
      </c>
      <c r="AN569" s="121" t="s">
        <v>73</v>
      </c>
      <c r="AO569" s="121" t="s">
        <v>73</v>
      </c>
      <c r="AP569" s="112">
        <f t="shared" si="42"/>
        <v>0</v>
      </c>
      <c r="AQ569" s="112">
        <f>+L569+AD569-AI569</f>
        <v>12624000</v>
      </c>
      <c r="AR569" s="114" t="s">
        <v>65</v>
      </c>
      <c r="AS569" s="118">
        <v>12624000</v>
      </c>
      <c r="AT569" s="114" t="s">
        <v>93</v>
      </c>
      <c r="AU569" s="118">
        <v>0</v>
      </c>
      <c r="AV569" s="122" t="s">
        <v>73</v>
      </c>
      <c r="AW569" s="285">
        <v>6312000</v>
      </c>
      <c r="AX569" s="200">
        <f t="shared" si="43"/>
        <v>6312000</v>
      </c>
      <c r="AY569" s="123">
        <f t="shared" si="44"/>
        <v>0.5</v>
      </c>
      <c r="AZ569" s="124">
        <v>0.5</v>
      </c>
      <c r="BA569" s="122" t="s">
        <v>73</v>
      </c>
      <c r="BB569" s="114" t="s">
        <v>94</v>
      </c>
      <c r="BC569" s="120" t="s">
        <v>1896</v>
      </c>
      <c r="BD569" s="110" t="s">
        <v>65</v>
      </c>
      <c r="BE569" s="110" t="s">
        <v>65</v>
      </c>
    </row>
    <row r="570" spans="2:57" x14ac:dyDescent="0.25">
      <c r="B570" s="110">
        <v>2025</v>
      </c>
      <c r="C570" s="110">
        <v>891780111</v>
      </c>
      <c r="D570" s="110" t="s">
        <v>63</v>
      </c>
      <c r="E570" s="114" t="s">
        <v>1895</v>
      </c>
      <c r="F570" s="114" t="s">
        <v>1894</v>
      </c>
      <c r="G570" s="114">
        <v>0</v>
      </c>
      <c r="H570" s="114" t="s">
        <v>71</v>
      </c>
      <c r="I570" s="110" t="s">
        <v>64</v>
      </c>
      <c r="J570" s="115" t="s">
        <v>81</v>
      </c>
      <c r="K570" s="120" t="s">
        <v>1893</v>
      </c>
      <c r="L570" s="118">
        <v>15148000</v>
      </c>
      <c r="M570" s="110" t="s">
        <v>66</v>
      </c>
      <c r="N570" s="120" t="s">
        <v>1892</v>
      </c>
      <c r="O570" s="120">
        <v>57461707</v>
      </c>
      <c r="P570" s="114">
        <v>28</v>
      </c>
      <c r="Q570" s="121">
        <v>45670</v>
      </c>
      <c r="R570" s="120">
        <v>5573604000</v>
      </c>
      <c r="S570" s="121">
        <v>45706</v>
      </c>
      <c r="T570" s="118">
        <v>15148000</v>
      </c>
      <c r="U570" s="114" t="s">
        <v>65</v>
      </c>
      <c r="V570" s="118">
        <v>85154788</v>
      </c>
      <c r="W570" s="111" t="s">
        <v>1891</v>
      </c>
      <c r="X570" s="169">
        <v>45706</v>
      </c>
      <c r="Y570" s="169">
        <v>45706</v>
      </c>
      <c r="Z570" s="169" t="s">
        <v>73</v>
      </c>
      <c r="AA570" s="169">
        <v>45808</v>
      </c>
      <c r="AB570" s="112">
        <f t="shared" si="40"/>
        <v>102</v>
      </c>
      <c r="AC570" s="114">
        <v>0</v>
      </c>
      <c r="AD570" s="277">
        <v>0</v>
      </c>
      <c r="AE570" s="114">
        <v>0</v>
      </c>
      <c r="AF570" s="119" t="s">
        <v>73</v>
      </c>
      <c r="AG570" s="112">
        <f t="shared" si="41"/>
        <v>0</v>
      </c>
      <c r="AH570" s="114">
        <v>0</v>
      </c>
      <c r="AI570" s="118">
        <v>0</v>
      </c>
      <c r="AJ570" s="114" t="s">
        <v>73</v>
      </c>
      <c r="AK570" s="121" t="s">
        <v>73</v>
      </c>
      <c r="AL570" s="114">
        <v>0</v>
      </c>
      <c r="AM570" s="121" t="s">
        <v>73</v>
      </c>
      <c r="AN570" s="121" t="s">
        <v>73</v>
      </c>
      <c r="AO570" s="121" t="s">
        <v>73</v>
      </c>
      <c r="AP570" s="112">
        <f t="shared" si="42"/>
        <v>0</v>
      </c>
      <c r="AQ570" s="112">
        <f>+L570+AD570-AI570</f>
        <v>15148000</v>
      </c>
      <c r="AR570" s="114" t="s">
        <v>65</v>
      </c>
      <c r="AS570" s="118">
        <v>15148000</v>
      </c>
      <c r="AT570" s="114" t="s">
        <v>93</v>
      </c>
      <c r="AU570" s="118">
        <v>0</v>
      </c>
      <c r="AV570" s="122" t="s">
        <v>73</v>
      </c>
      <c r="AW570" s="285">
        <v>7574000</v>
      </c>
      <c r="AX570" s="200">
        <f t="shared" si="43"/>
        <v>7574000</v>
      </c>
      <c r="AY570" s="123">
        <f t="shared" si="44"/>
        <v>0.5</v>
      </c>
      <c r="AZ570" s="124">
        <v>0.5</v>
      </c>
      <c r="BA570" s="122" t="s">
        <v>73</v>
      </c>
      <c r="BB570" s="114" t="s">
        <v>94</v>
      </c>
      <c r="BC570" s="120" t="s">
        <v>1890</v>
      </c>
      <c r="BD570" s="110" t="s">
        <v>65</v>
      </c>
      <c r="BE570" s="110" t="s">
        <v>65</v>
      </c>
    </row>
    <row r="571" spans="2:57" x14ac:dyDescent="0.25">
      <c r="B571" s="110">
        <v>2025</v>
      </c>
      <c r="C571" s="110">
        <v>891780111</v>
      </c>
      <c r="D571" s="110" t="s">
        <v>63</v>
      </c>
      <c r="E571" s="114" t="s">
        <v>1889</v>
      </c>
      <c r="F571" s="114" t="s">
        <v>1888</v>
      </c>
      <c r="G571" s="114">
        <v>0</v>
      </c>
      <c r="H571" s="114" t="s">
        <v>71</v>
      </c>
      <c r="I571" s="110" t="s">
        <v>64</v>
      </c>
      <c r="J571" s="115" t="s">
        <v>81</v>
      </c>
      <c r="K571" s="120" t="s">
        <v>1887</v>
      </c>
      <c r="L571" s="118">
        <v>10600000</v>
      </c>
      <c r="M571" s="110" t="s">
        <v>66</v>
      </c>
      <c r="N571" s="120" t="s">
        <v>1886</v>
      </c>
      <c r="O571" s="120">
        <v>73076579</v>
      </c>
      <c r="P571" s="114">
        <v>27</v>
      </c>
      <c r="Q571" s="121">
        <v>45670</v>
      </c>
      <c r="R571" s="120">
        <v>2494141000</v>
      </c>
      <c r="S571" s="121">
        <v>45706</v>
      </c>
      <c r="T571" s="118">
        <v>10600000</v>
      </c>
      <c r="U571" s="114" t="s">
        <v>65</v>
      </c>
      <c r="V571" s="118">
        <v>85152695</v>
      </c>
      <c r="W571" s="111" t="s">
        <v>1556</v>
      </c>
      <c r="X571" s="169">
        <v>45706</v>
      </c>
      <c r="Y571" s="169">
        <v>45706</v>
      </c>
      <c r="Z571" s="169" t="s">
        <v>73</v>
      </c>
      <c r="AA571" s="169">
        <v>45808</v>
      </c>
      <c r="AB571" s="112">
        <f t="shared" si="40"/>
        <v>102</v>
      </c>
      <c r="AC571" s="114">
        <v>0</v>
      </c>
      <c r="AD571" s="277">
        <v>0</v>
      </c>
      <c r="AE571" s="114">
        <v>0</v>
      </c>
      <c r="AF571" s="119" t="s">
        <v>73</v>
      </c>
      <c r="AG571" s="112">
        <f t="shared" si="41"/>
        <v>0</v>
      </c>
      <c r="AH571" s="114">
        <v>0</v>
      </c>
      <c r="AI571" s="118">
        <v>0</v>
      </c>
      <c r="AJ571" s="114" t="s">
        <v>73</v>
      </c>
      <c r="AK571" s="121" t="s">
        <v>73</v>
      </c>
      <c r="AL571" s="114">
        <v>0</v>
      </c>
      <c r="AM571" s="121" t="s">
        <v>73</v>
      </c>
      <c r="AN571" s="121" t="s">
        <v>73</v>
      </c>
      <c r="AO571" s="121" t="s">
        <v>73</v>
      </c>
      <c r="AP571" s="112">
        <f t="shared" si="42"/>
        <v>0</v>
      </c>
      <c r="AQ571" s="112">
        <f>+L571+AD571-AI571</f>
        <v>10600000</v>
      </c>
      <c r="AR571" s="114" t="s">
        <v>65</v>
      </c>
      <c r="AS571" s="118">
        <v>10600000</v>
      </c>
      <c r="AT571" s="114" t="s">
        <v>93</v>
      </c>
      <c r="AU571" s="118">
        <v>0</v>
      </c>
      <c r="AV571" s="122" t="s">
        <v>73</v>
      </c>
      <c r="AW571" s="285">
        <v>5300000</v>
      </c>
      <c r="AX571" s="200">
        <f t="shared" si="43"/>
        <v>5300000</v>
      </c>
      <c r="AY571" s="123">
        <f t="shared" si="44"/>
        <v>0.5</v>
      </c>
      <c r="AZ571" s="124">
        <v>0.5</v>
      </c>
      <c r="BA571" s="122" t="s">
        <v>73</v>
      </c>
      <c r="BB571" s="114" t="s">
        <v>94</v>
      </c>
      <c r="BC571" s="120" t="s">
        <v>1885</v>
      </c>
      <c r="BD571" s="110" t="s">
        <v>65</v>
      </c>
      <c r="BE571" s="110" t="s">
        <v>65</v>
      </c>
    </row>
    <row r="572" spans="2:57" x14ac:dyDescent="0.25">
      <c r="B572" s="110">
        <v>2025</v>
      </c>
      <c r="C572" s="110">
        <v>891780111</v>
      </c>
      <c r="D572" s="110" t="s">
        <v>63</v>
      </c>
      <c r="E572" s="114" t="s">
        <v>1884</v>
      </c>
      <c r="F572" s="114" t="s">
        <v>1883</v>
      </c>
      <c r="G572" s="114">
        <v>0</v>
      </c>
      <c r="H572" s="114" t="s">
        <v>71</v>
      </c>
      <c r="I572" s="110" t="s">
        <v>64</v>
      </c>
      <c r="J572" s="115" t="s">
        <v>81</v>
      </c>
      <c r="K572" s="120" t="s">
        <v>1867</v>
      </c>
      <c r="L572" s="118">
        <v>10600000</v>
      </c>
      <c r="M572" s="110" t="s">
        <v>66</v>
      </c>
      <c r="N572" s="120" t="s">
        <v>1882</v>
      </c>
      <c r="O572" s="120">
        <v>1083008591</v>
      </c>
      <c r="P572" s="114">
        <v>27</v>
      </c>
      <c r="Q572" s="121">
        <v>45670</v>
      </c>
      <c r="R572" s="120">
        <v>2494141000</v>
      </c>
      <c r="S572" s="121">
        <v>45706</v>
      </c>
      <c r="T572" s="118">
        <v>10600000</v>
      </c>
      <c r="U572" s="114" t="s">
        <v>65</v>
      </c>
      <c r="V572" s="118">
        <v>85468846</v>
      </c>
      <c r="W572" s="111" t="s">
        <v>1865</v>
      </c>
      <c r="X572" s="169">
        <v>45706</v>
      </c>
      <c r="Y572" s="169">
        <v>45706</v>
      </c>
      <c r="Z572" s="169" t="s">
        <v>73</v>
      </c>
      <c r="AA572" s="169">
        <v>45808</v>
      </c>
      <c r="AB572" s="112">
        <f t="shared" si="40"/>
        <v>102</v>
      </c>
      <c r="AC572" s="114">
        <v>0</v>
      </c>
      <c r="AD572" s="277">
        <v>0</v>
      </c>
      <c r="AE572" s="114">
        <v>0</v>
      </c>
      <c r="AF572" s="119" t="s">
        <v>73</v>
      </c>
      <c r="AG572" s="112">
        <f t="shared" si="41"/>
        <v>0</v>
      </c>
      <c r="AH572" s="114">
        <v>0</v>
      </c>
      <c r="AI572" s="118">
        <v>0</v>
      </c>
      <c r="AJ572" s="114" t="s">
        <v>73</v>
      </c>
      <c r="AK572" s="121" t="s">
        <v>73</v>
      </c>
      <c r="AL572" s="114">
        <v>0</v>
      </c>
      <c r="AM572" s="121" t="s">
        <v>73</v>
      </c>
      <c r="AN572" s="121" t="s">
        <v>73</v>
      </c>
      <c r="AO572" s="121" t="s">
        <v>73</v>
      </c>
      <c r="AP572" s="112">
        <f t="shared" si="42"/>
        <v>0</v>
      </c>
      <c r="AQ572" s="112">
        <f>+L572+AD572-AI572</f>
        <v>10600000</v>
      </c>
      <c r="AR572" s="114" t="s">
        <v>65</v>
      </c>
      <c r="AS572" s="118">
        <v>10600000</v>
      </c>
      <c r="AT572" s="114" t="s">
        <v>93</v>
      </c>
      <c r="AU572" s="118">
        <v>0</v>
      </c>
      <c r="AV572" s="122" t="s">
        <v>73</v>
      </c>
      <c r="AW572" s="285">
        <v>5300000</v>
      </c>
      <c r="AX572" s="200">
        <f t="shared" si="43"/>
        <v>5300000</v>
      </c>
      <c r="AY572" s="123">
        <f t="shared" si="44"/>
        <v>0.5</v>
      </c>
      <c r="AZ572" s="124">
        <v>0.5</v>
      </c>
      <c r="BA572" s="122" t="s">
        <v>73</v>
      </c>
      <c r="BB572" s="114" t="s">
        <v>94</v>
      </c>
      <c r="BC572" s="120" t="s">
        <v>1881</v>
      </c>
      <c r="BD572" s="110" t="s">
        <v>65</v>
      </c>
      <c r="BE572" s="110" t="s">
        <v>65</v>
      </c>
    </row>
    <row r="573" spans="2:57" x14ac:dyDescent="0.25">
      <c r="B573" s="110">
        <v>2025</v>
      </c>
      <c r="C573" s="110">
        <v>891780111</v>
      </c>
      <c r="D573" s="110" t="s">
        <v>63</v>
      </c>
      <c r="E573" s="114" t="s">
        <v>1880</v>
      </c>
      <c r="F573" s="114" t="s">
        <v>1879</v>
      </c>
      <c r="G573" s="114">
        <v>0</v>
      </c>
      <c r="H573" s="114" t="s">
        <v>71</v>
      </c>
      <c r="I573" s="110" t="s">
        <v>64</v>
      </c>
      <c r="J573" s="115" t="s">
        <v>81</v>
      </c>
      <c r="K573" s="120" t="s">
        <v>1878</v>
      </c>
      <c r="L573" s="118">
        <v>15540000</v>
      </c>
      <c r="M573" s="110" t="s">
        <v>66</v>
      </c>
      <c r="N573" s="120" t="s">
        <v>1877</v>
      </c>
      <c r="O573" s="120">
        <v>1082985141</v>
      </c>
      <c r="P573" s="114">
        <v>28</v>
      </c>
      <c r="Q573" s="121">
        <v>45670</v>
      </c>
      <c r="R573" s="120">
        <v>5573604000</v>
      </c>
      <c r="S573" s="121">
        <v>45706</v>
      </c>
      <c r="T573" s="118">
        <v>15540000</v>
      </c>
      <c r="U573" s="114" t="s">
        <v>65</v>
      </c>
      <c r="V573" s="118">
        <v>37511267</v>
      </c>
      <c r="W573" s="111" t="s">
        <v>1700</v>
      </c>
      <c r="X573" s="169">
        <v>45706</v>
      </c>
      <c r="Y573" s="169">
        <v>45706</v>
      </c>
      <c r="Z573" s="169" t="s">
        <v>73</v>
      </c>
      <c r="AA573" s="169">
        <v>45808</v>
      </c>
      <c r="AB573" s="112">
        <f t="shared" si="40"/>
        <v>102</v>
      </c>
      <c r="AC573" s="114">
        <v>0</v>
      </c>
      <c r="AD573" s="277">
        <v>0</v>
      </c>
      <c r="AE573" s="114">
        <v>0</v>
      </c>
      <c r="AF573" s="119" t="s">
        <v>73</v>
      </c>
      <c r="AG573" s="112">
        <f t="shared" si="41"/>
        <v>0</v>
      </c>
      <c r="AH573" s="114">
        <v>0</v>
      </c>
      <c r="AI573" s="118">
        <v>0</v>
      </c>
      <c r="AJ573" s="114" t="s">
        <v>73</v>
      </c>
      <c r="AK573" s="121" t="s">
        <v>73</v>
      </c>
      <c r="AL573" s="114">
        <v>0</v>
      </c>
      <c r="AM573" s="121" t="s">
        <v>73</v>
      </c>
      <c r="AN573" s="121" t="s">
        <v>73</v>
      </c>
      <c r="AO573" s="121" t="s">
        <v>73</v>
      </c>
      <c r="AP573" s="112">
        <f t="shared" si="42"/>
        <v>0</v>
      </c>
      <c r="AQ573" s="112">
        <f>+L573+AD573-AI573</f>
        <v>15540000</v>
      </c>
      <c r="AR573" s="114" t="s">
        <v>65</v>
      </c>
      <c r="AS573" s="118">
        <v>15540000</v>
      </c>
      <c r="AT573" s="114" t="s">
        <v>93</v>
      </c>
      <c r="AU573" s="118">
        <v>0</v>
      </c>
      <c r="AV573" s="122" t="s">
        <v>73</v>
      </c>
      <c r="AW573" s="285">
        <v>7140000</v>
      </c>
      <c r="AX573" s="200">
        <f t="shared" si="43"/>
        <v>8400000</v>
      </c>
      <c r="AY573" s="123">
        <f t="shared" si="44"/>
        <v>0.45945945945945948</v>
      </c>
      <c r="AZ573" s="124">
        <v>0.45945945945945948</v>
      </c>
      <c r="BA573" s="122" t="s">
        <v>73</v>
      </c>
      <c r="BB573" s="114" t="s">
        <v>94</v>
      </c>
      <c r="BC573" s="120" t="s">
        <v>1876</v>
      </c>
      <c r="BD573" s="110" t="s">
        <v>65</v>
      </c>
      <c r="BE573" s="110" t="s">
        <v>65</v>
      </c>
    </row>
    <row r="574" spans="2:57" x14ac:dyDescent="0.25">
      <c r="B574" s="110">
        <v>2025</v>
      </c>
      <c r="C574" s="110">
        <v>891780111</v>
      </c>
      <c r="D574" s="110" t="s">
        <v>63</v>
      </c>
      <c r="E574" s="114" t="s">
        <v>1875</v>
      </c>
      <c r="F574" s="114" t="s">
        <v>1874</v>
      </c>
      <c r="G574" s="114">
        <v>0</v>
      </c>
      <c r="H574" s="114" t="s">
        <v>71</v>
      </c>
      <c r="I574" s="110" t="s">
        <v>64</v>
      </c>
      <c r="J574" s="115" t="s">
        <v>81</v>
      </c>
      <c r="K574" s="120" t="s">
        <v>1873</v>
      </c>
      <c r="L574" s="118">
        <v>10600000</v>
      </c>
      <c r="M574" s="110" t="s">
        <v>66</v>
      </c>
      <c r="N574" s="120" t="s">
        <v>1872</v>
      </c>
      <c r="O574" s="120">
        <v>1082848119</v>
      </c>
      <c r="P574" s="114">
        <v>27</v>
      </c>
      <c r="Q574" s="121">
        <v>45670</v>
      </c>
      <c r="R574" s="120">
        <v>2494141000</v>
      </c>
      <c r="S574" s="121">
        <v>45706</v>
      </c>
      <c r="T574" s="118">
        <v>10600000</v>
      </c>
      <c r="U574" s="114" t="s">
        <v>65</v>
      </c>
      <c r="V574" s="118">
        <v>85450705</v>
      </c>
      <c r="W574" s="111" t="s">
        <v>1871</v>
      </c>
      <c r="X574" s="169">
        <v>45706</v>
      </c>
      <c r="Y574" s="169">
        <v>45706</v>
      </c>
      <c r="Z574" s="169" t="s">
        <v>73</v>
      </c>
      <c r="AA574" s="169">
        <v>45808</v>
      </c>
      <c r="AB574" s="112">
        <f t="shared" si="40"/>
        <v>102</v>
      </c>
      <c r="AC574" s="114">
        <v>0</v>
      </c>
      <c r="AD574" s="277">
        <v>0</v>
      </c>
      <c r="AE574" s="114">
        <v>0</v>
      </c>
      <c r="AF574" s="119" t="s">
        <v>73</v>
      </c>
      <c r="AG574" s="112">
        <f t="shared" si="41"/>
        <v>0</v>
      </c>
      <c r="AH574" s="114">
        <v>0</v>
      </c>
      <c r="AI574" s="118">
        <v>0</v>
      </c>
      <c r="AJ574" s="114" t="s">
        <v>73</v>
      </c>
      <c r="AK574" s="121" t="s">
        <v>73</v>
      </c>
      <c r="AL574" s="114">
        <v>0</v>
      </c>
      <c r="AM574" s="121" t="s">
        <v>73</v>
      </c>
      <c r="AN574" s="121" t="s">
        <v>73</v>
      </c>
      <c r="AO574" s="121" t="s">
        <v>73</v>
      </c>
      <c r="AP574" s="112">
        <f t="shared" si="42"/>
        <v>0</v>
      </c>
      <c r="AQ574" s="112">
        <f>+L574+AD574-AI574</f>
        <v>10600000</v>
      </c>
      <c r="AR574" s="114" t="s">
        <v>65</v>
      </c>
      <c r="AS574" s="118">
        <v>10600000</v>
      </c>
      <c r="AT574" s="114" t="s">
        <v>93</v>
      </c>
      <c r="AU574" s="118">
        <v>0</v>
      </c>
      <c r="AV574" s="122" t="s">
        <v>73</v>
      </c>
      <c r="AW574" s="285">
        <v>5300000</v>
      </c>
      <c r="AX574" s="200">
        <f t="shared" si="43"/>
        <v>5300000</v>
      </c>
      <c r="AY574" s="123">
        <f t="shared" si="44"/>
        <v>0.5</v>
      </c>
      <c r="AZ574" s="124">
        <v>0.5</v>
      </c>
      <c r="BA574" s="122" t="s">
        <v>73</v>
      </c>
      <c r="BB574" s="114" t="s">
        <v>94</v>
      </c>
      <c r="BC574" s="120" t="s">
        <v>1870</v>
      </c>
      <c r="BD574" s="110" t="s">
        <v>65</v>
      </c>
      <c r="BE574" s="110" t="s">
        <v>65</v>
      </c>
    </row>
    <row r="575" spans="2:57" x14ac:dyDescent="0.25">
      <c r="B575" s="110">
        <v>2025</v>
      </c>
      <c r="C575" s="110">
        <v>891780111</v>
      </c>
      <c r="D575" s="110" t="s">
        <v>63</v>
      </c>
      <c r="E575" s="114" t="s">
        <v>1869</v>
      </c>
      <c r="F575" s="114" t="s">
        <v>1868</v>
      </c>
      <c r="G575" s="114">
        <v>0</v>
      </c>
      <c r="H575" s="114" t="s">
        <v>71</v>
      </c>
      <c r="I575" s="110" t="s">
        <v>64</v>
      </c>
      <c r="J575" s="115" t="s">
        <v>81</v>
      </c>
      <c r="K575" s="120" t="s">
        <v>1867</v>
      </c>
      <c r="L575" s="118">
        <v>10600000</v>
      </c>
      <c r="M575" s="110" t="s">
        <v>66</v>
      </c>
      <c r="N575" s="120" t="s">
        <v>1866</v>
      </c>
      <c r="O575" s="120">
        <v>1083044791</v>
      </c>
      <c r="P575" s="114">
        <v>27</v>
      </c>
      <c r="Q575" s="121">
        <v>45670</v>
      </c>
      <c r="R575" s="120">
        <v>2494141000</v>
      </c>
      <c r="S575" s="121">
        <v>45706</v>
      </c>
      <c r="T575" s="118">
        <v>10600000</v>
      </c>
      <c r="U575" s="114" t="s">
        <v>65</v>
      </c>
      <c r="V575" s="118">
        <v>85468846</v>
      </c>
      <c r="W575" s="111" t="s">
        <v>1865</v>
      </c>
      <c r="X575" s="169">
        <v>45706</v>
      </c>
      <c r="Y575" s="169">
        <v>45706</v>
      </c>
      <c r="Z575" s="169" t="s">
        <v>73</v>
      </c>
      <c r="AA575" s="169">
        <v>45808</v>
      </c>
      <c r="AB575" s="112">
        <f t="shared" si="40"/>
        <v>102</v>
      </c>
      <c r="AC575" s="114">
        <v>0</v>
      </c>
      <c r="AD575" s="277">
        <v>0</v>
      </c>
      <c r="AE575" s="114">
        <v>0</v>
      </c>
      <c r="AF575" s="119" t="s">
        <v>73</v>
      </c>
      <c r="AG575" s="112">
        <f t="shared" si="41"/>
        <v>0</v>
      </c>
      <c r="AH575" s="114">
        <v>0</v>
      </c>
      <c r="AI575" s="118">
        <v>0</v>
      </c>
      <c r="AJ575" s="114" t="s">
        <v>73</v>
      </c>
      <c r="AK575" s="121" t="s">
        <v>73</v>
      </c>
      <c r="AL575" s="114">
        <v>0</v>
      </c>
      <c r="AM575" s="121" t="s">
        <v>73</v>
      </c>
      <c r="AN575" s="121" t="s">
        <v>73</v>
      </c>
      <c r="AO575" s="121" t="s">
        <v>73</v>
      </c>
      <c r="AP575" s="112">
        <f t="shared" si="42"/>
        <v>0</v>
      </c>
      <c r="AQ575" s="112">
        <f>+L575+AD575-AI575</f>
        <v>10600000</v>
      </c>
      <c r="AR575" s="114" t="s">
        <v>65</v>
      </c>
      <c r="AS575" s="118">
        <v>10600000</v>
      </c>
      <c r="AT575" s="114" t="s">
        <v>93</v>
      </c>
      <c r="AU575" s="118">
        <v>0</v>
      </c>
      <c r="AV575" s="122" t="s">
        <v>73</v>
      </c>
      <c r="AW575" s="285">
        <v>5300000</v>
      </c>
      <c r="AX575" s="200">
        <f t="shared" si="43"/>
        <v>5300000</v>
      </c>
      <c r="AY575" s="123">
        <f t="shared" si="44"/>
        <v>0.5</v>
      </c>
      <c r="AZ575" s="124">
        <v>0.5</v>
      </c>
      <c r="BA575" s="122" t="s">
        <v>73</v>
      </c>
      <c r="BB575" s="114" t="s">
        <v>94</v>
      </c>
      <c r="BC575" s="120" t="s">
        <v>1864</v>
      </c>
      <c r="BD575" s="110" t="s">
        <v>65</v>
      </c>
      <c r="BE575" s="110" t="s">
        <v>65</v>
      </c>
    </row>
    <row r="576" spans="2:57" x14ac:dyDescent="0.25">
      <c r="B576" s="110">
        <v>2025</v>
      </c>
      <c r="C576" s="110">
        <v>891780111</v>
      </c>
      <c r="D576" s="110" t="s">
        <v>63</v>
      </c>
      <c r="E576" s="114" t="s">
        <v>1863</v>
      </c>
      <c r="F576" s="114" t="s">
        <v>1862</v>
      </c>
      <c r="G576" s="114">
        <v>0</v>
      </c>
      <c r="H576" s="114" t="s">
        <v>71</v>
      </c>
      <c r="I576" s="110" t="s">
        <v>64</v>
      </c>
      <c r="J576" s="115" t="s">
        <v>81</v>
      </c>
      <c r="K576" s="120" t="s">
        <v>1808</v>
      </c>
      <c r="L576" s="118">
        <v>8325000</v>
      </c>
      <c r="M576" s="110" t="s">
        <v>66</v>
      </c>
      <c r="N576" s="120" t="s">
        <v>1861</v>
      </c>
      <c r="O576" s="120">
        <v>85456862</v>
      </c>
      <c r="P576" s="114">
        <v>27</v>
      </c>
      <c r="Q576" s="121">
        <v>45670</v>
      </c>
      <c r="R576" s="120">
        <v>2494141000</v>
      </c>
      <c r="S576" s="121">
        <v>45706</v>
      </c>
      <c r="T576" s="118">
        <v>8325000</v>
      </c>
      <c r="U576" s="114" t="s">
        <v>65</v>
      </c>
      <c r="V576" s="118">
        <v>85459497</v>
      </c>
      <c r="W576" s="111" t="s">
        <v>1212</v>
      </c>
      <c r="X576" s="169">
        <v>45706</v>
      </c>
      <c r="Y576" s="169">
        <v>45706</v>
      </c>
      <c r="Z576" s="169" t="s">
        <v>73</v>
      </c>
      <c r="AA576" s="169">
        <v>45808</v>
      </c>
      <c r="AB576" s="112">
        <f t="shared" si="40"/>
        <v>102</v>
      </c>
      <c r="AC576" s="114">
        <v>0</v>
      </c>
      <c r="AD576" s="277">
        <v>0</v>
      </c>
      <c r="AE576" s="114">
        <v>0</v>
      </c>
      <c r="AF576" s="119" t="s">
        <v>73</v>
      </c>
      <c r="AG576" s="112">
        <f t="shared" si="41"/>
        <v>0</v>
      </c>
      <c r="AH576" s="114">
        <v>0</v>
      </c>
      <c r="AI576" s="118">
        <v>0</v>
      </c>
      <c r="AJ576" s="114" t="s">
        <v>73</v>
      </c>
      <c r="AK576" s="121" t="s">
        <v>73</v>
      </c>
      <c r="AL576" s="114">
        <v>0</v>
      </c>
      <c r="AM576" s="121" t="s">
        <v>73</v>
      </c>
      <c r="AN576" s="121" t="s">
        <v>73</v>
      </c>
      <c r="AO576" s="121" t="s">
        <v>73</v>
      </c>
      <c r="AP576" s="112">
        <f t="shared" si="42"/>
        <v>0</v>
      </c>
      <c r="AQ576" s="112">
        <f>+L576+AD576-AI576</f>
        <v>8325000</v>
      </c>
      <c r="AR576" s="114" t="s">
        <v>65</v>
      </c>
      <c r="AS576" s="118">
        <v>8325000</v>
      </c>
      <c r="AT576" s="114" t="s">
        <v>93</v>
      </c>
      <c r="AU576" s="118">
        <v>0</v>
      </c>
      <c r="AV576" s="122" t="s">
        <v>73</v>
      </c>
      <c r="AW576" s="285">
        <v>3825000</v>
      </c>
      <c r="AX576" s="200">
        <f t="shared" si="43"/>
        <v>4500000</v>
      </c>
      <c r="AY576" s="123">
        <f t="shared" si="44"/>
        <v>0.45945945945945948</v>
      </c>
      <c r="AZ576" s="124">
        <v>0.45945945945945948</v>
      </c>
      <c r="BA576" s="122" t="s">
        <v>73</v>
      </c>
      <c r="BB576" s="114" t="s">
        <v>94</v>
      </c>
      <c r="BC576" s="120" t="s">
        <v>1860</v>
      </c>
      <c r="BD576" s="110" t="s">
        <v>65</v>
      </c>
      <c r="BE576" s="110" t="s">
        <v>65</v>
      </c>
    </row>
    <row r="577" spans="2:57" x14ac:dyDescent="0.25">
      <c r="B577" s="110">
        <v>2025</v>
      </c>
      <c r="C577" s="110">
        <v>891780111</v>
      </c>
      <c r="D577" s="110" t="s">
        <v>63</v>
      </c>
      <c r="E577" s="114" t="s">
        <v>1859</v>
      </c>
      <c r="F577" s="114" t="s">
        <v>1858</v>
      </c>
      <c r="G577" s="114">
        <v>0</v>
      </c>
      <c r="H577" s="114" t="s">
        <v>71</v>
      </c>
      <c r="I577" s="110" t="s">
        <v>64</v>
      </c>
      <c r="J577" s="115" t="s">
        <v>81</v>
      </c>
      <c r="K577" s="120" t="s">
        <v>1857</v>
      </c>
      <c r="L577" s="118">
        <v>11466800</v>
      </c>
      <c r="M577" s="110" t="s">
        <v>66</v>
      </c>
      <c r="N577" s="120" t="s">
        <v>1856</v>
      </c>
      <c r="O577" s="120">
        <v>36719605</v>
      </c>
      <c r="P577" s="114">
        <v>28</v>
      </c>
      <c r="Q577" s="121">
        <v>45670</v>
      </c>
      <c r="R577" s="120">
        <v>5573604000</v>
      </c>
      <c r="S577" s="121">
        <v>45706</v>
      </c>
      <c r="T577" s="118">
        <v>11466800</v>
      </c>
      <c r="U577" s="114" t="s">
        <v>65</v>
      </c>
      <c r="V577" s="118">
        <v>36722626</v>
      </c>
      <c r="W577" s="111" t="s">
        <v>1855</v>
      </c>
      <c r="X577" s="169">
        <v>45706</v>
      </c>
      <c r="Y577" s="169">
        <v>45706</v>
      </c>
      <c r="Z577" s="169" t="s">
        <v>73</v>
      </c>
      <c r="AA577" s="169">
        <v>45808</v>
      </c>
      <c r="AB577" s="112">
        <f t="shared" si="40"/>
        <v>102</v>
      </c>
      <c r="AC577" s="114">
        <v>0</v>
      </c>
      <c r="AD577" s="277">
        <v>0</v>
      </c>
      <c r="AE577" s="114">
        <v>0</v>
      </c>
      <c r="AF577" s="119" t="s">
        <v>73</v>
      </c>
      <c r="AG577" s="112">
        <f t="shared" si="41"/>
        <v>0</v>
      </c>
      <c r="AH577" s="114">
        <v>0</v>
      </c>
      <c r="AI577" s="118">
        <v>0</v>
      </c>
      <c r="AJ577" s="114" t="s">
        <v>73</v>
      </c>
      <c r="AK577" s="121" t="s">
        <v>73</v>
      </c>
      <c r="AL577" s="114">
        <v>0</v>
      </c>
      <c r="AM577" s="121" t="s">
        <v>73</v>
      </c>
      <c r="AN577" s="121" t="s">
        <v>73</v>
      </c>
      <c r="AO577" s="121" t="s">
        <v>73</v>
      </c>
      <c r="AP577" s="112">
        <f t="shared" si="42"/>
        <v>0</v>
      </c>
      <c r="AQ577" s="112">
        <f>+L577+AD577-AI577</f>
        <v>11466800</v>
      </c>
      <c r="AR577" s="114" t="s">
        <v>65</v>
      </c>
      <c r="AS577" s="118">
        <v>11466800</v>
      </c>
      <c r="AT577" s="114" t="s">
        <v>93</v>
      </c>
      <c r="AU577" s="118">
        <v>0</v>
      </c>
      <c r="AV577" s="122" t="s">
        <v>73</v>
      </c>
      <c r="AW577" s="285">
        <v>5154800</v>
      </c>
      <c r="AX577" s="200">
        <f t="shared" si="43"/>
        <v>6312000</v>
      </c>
      <c r="AY577" s="123">
        <f t="shared" si="44"/>
        <v>0.44954128440366975</v>
      </c>
      <c r="AZ577" s="124">
        <v>0.44954128440366975</v>
      </c>
      <c r="BA577" s="122" t="s">
        <v>73</v>
      </c>
      <c r="BB577" s="114" t="s">
        <v>94</v>
      </c>
      <c r="BC577" s="120" t="s">
        <v>1854</v>
      </c>
      <c r="BD577" s="110" t="s">
        <v>65</v>
      </c>
      <c r="BE577" s="110" t="s">
        <v>65</v>
      </c>
    </row>
    <row r="578" spans="2:57" x14ac:dyDescent="0.25">
      <c r="B578" s="110">
        <v>2025</v>
      </c>
      <c r="C578" s="110">
        <v>891780111</v>
      </c>
      <c r="D578" s="110" t="s">
        <v>63</v>
      </c>
      <c r="E578" s="114" t="s">
        <v>1853</v>
      </c>
      <c r="F578" s="114" t="s">
        <v>1852</v>
      </c>
      <c r="G578" s="114">
        <v>0</v>
      </c>
      <c r="H578" s="114" t="s">
        <v>71</v>
      </c>
      <c r="I578" s="110" t="s">
        <v>64</v>
      </c>
      <c r="J578" s="115" t="s">
        <v>81</v>
      </c>
      <c r="K578" s="120" t="s">
        <v>1851</v>
      </c>
      <c r="L578" s="118">
        <v>15560000</v>
      </c>
      <c r="M578" s="110" t="s">
        <v>66</v>
      </c>
      <c r="N578" s="120" t="s">
        <v>1850</v>
      </c>
      <c r="O578" s="120">
        <v>57427903</v>
      </c>
      <c r="P578" s="114">
        <v>28</v>
      </c>
      <c r="Q578" s="121">
        <v>45670</v>
      </c>
      <c r="R578" s="120">
        <v>5573604000</v>
      </c>
      <c r="S578" s="121">
        <v>45706</v>
      </c>
      <c r="T578" s="118">
        <v>15560000</v>
      </c>
      <c r="U578" s="114" t="s">
        <v>65</v>
      </c>
      <c r="V578" s="118">
        <v>57441846</v>
      </c>
      <c r="W578" s="111" t="s">
        <v>1466</v>
      </c>
      <c r="X578" s="169">
        <v>45706</v>
      </c>
      <c r="Y578" s="169">
        <v>45706</v>
      </c>
      <c r="Z578" s="169" t="s">
        <v>73</v>
      </c>
      <c r="AA578" s="169">
        <v>45808</v>
      </c>
      <c r="AB578" s="112">
        <f t="shared" si="40"/>
        <v>102</v>
      </c>
      <c r="AC578" s="114">
        <v>0</v>
      </c>
      <c r="AD578" s="277">
        <v>0</v>
      </c>
      <c r="AE578" s="114">
        <v>0</v>
      </c>
      <c r="AF578" s="119" t="s">
        <v>73</v>
      </c>
      <c r="AG578" s="112">
        <f t="shared" si="41"/>
        <v>0</v>
      </c>
      <c r="AH578" s="114">
        <v>0</v>
      </c>
      <c r="AI578" s="118">
        <v>0</v>
      </c>
      <c r="AJ578" s="114" t="s">
        <v>73</v>
      </c>
      <c r="AK578" s="121" t="s">
        <v>73</v>
      </c>
      <c r="AL578" s="114">
        <v>0</v>
      </c>
      <c r="AM578" s="121" t="s">
        <v>73</v>
      </c>
      <c r="AN578" s="121" t="s">
        <v>73</v>
      </c>
      <c r="AO578" s="121" t="s">
        <v>73</v>
      </c>
      <c r="AP578" s="112">
        <f t="shared" si="42"/>
        <v>0</v>
      </c>
      <c r="AQ578" s="112">
        <f>+L578+AD578-AI578</f>
        <v>15560000</v>
      </c>
      <c r="AR578" s="114" t="s">
        <v>65</v>
      </c>
      <c r="AS578" s="118">
        <v>15560000</v>
      </c>
      <c r="AT578" s="114" t="s">
        <v>93</v>
      </c>
      <c r="AU578" s="118">
        <v>0</v>
      </c>
      <c r="AV578" s="122" t="s">
        <v>73</v>
      </c>
      <c r="AW578" s="285">
        <v>7780000</v>
      </c>
      <c r="AX578" s="200">
        <f t="shared" si="43"/>
        <v>7780000</v>
      </c>
      <c r="AY578" s="123">
        <f t="shared" si="44"/>
        <v>0.5</v>
      </c>
      <c r="AZ578" s="124">
        <v>0.5</v>
      </c>
      <c r="BA578" s="122" t="s">
        <v>73</v>
      </c>
      <c r="BB578" s="114" t="s">
        <v>94</v>
      </c>
      <c r="BC578" s="120" t="s">
        <v>1849</v>
      </c>
      <c r="BD578" s="110" t="s">
        <v>65</v>
      </c>
      <c r="BE578" s="110" t="s">
        <v>65</v>
      </c>
    </row>
    <row r="579" spans="2:57" x14ac:dyDescent="0.25">
      <c r="B579" s="110">
        <v>2025</v>
      </c>
      <c r="C579" s="110">
        <v>891780111</v>
      </c>
      <c r="D579" s="110" t="s">
        <v>63</v>
      </c>
      <c r="E579" s="114" t="s">
        <v>1848</v>
      </c>
      <c r="F579" s="114" t="s">
        <v>1847</v>
      </c>
      <c r="G579" s="114">
        <v>0</v>
      </c>
      <c r="H579" s="114" t="s">
        <v>71</v>
      </c>
      <c r="I579" s="110" t="s">
        <v>64</v>
      </c>
      <c r="J579" s="115" t="s">
        <v>81</v>
      </c>
      <c r="K579" s="120" t="s">
        <v>1846</v>
      </c>
      <c r="L579" s="118">
        <v>8175000</v>
      </c>
      <c r="M579" s="110" t="s">
        <v>66</v>
      </c>
      <c r="N579" s="120" t="s">
        <v>1845</v>
      </c>
      <c r="O579" s="120">
        <v>1002008562</v>
      </c>
      <c r="P579" s="114">
        <v>27</v>
      </c>
      <c r="Q579" s="121">
        <v>45670</v>
      </c>
      <c r="R579" s="120">
        <v>2494141000</v>
      </c>
      <c r="S579" s="121">
        <v>45706</v>
      </c>
      <c r="T579" s="118">
        <v>8175000</v>
      </c>
      <c r="U579" s="114" t="s">
        <v>65</v>
      </c>
      <c r="V579" s="118">
        <v>1083554320</v>
      </c>
      <c r="W579" s="111" t="s">
        <v>1331</v>
      </c>
      <c r="X579" s="169">
        <v>45706</v>
      </c>
      <c r="Y579" s="169">
        <v>45706</v>
      </c>
      <c r="Z579" s="169" t="s">
        <v>73</v>
      </c>
      <c r="AA579" s="169">
        <v>45808</v>
      </c>
      <c r="AB579" s="112">
        <f t="shared" si="40"/>
        <v>102</v>
      </c>
      <c r="AC579" s="114">
        <v>0</v>
      </c>
      <c r="AD579" s="277">
        <v>0</v>
      </c>
      <c r="AE579" s="114">
        <v>0</v>
      </c>
      <c r="AF579" s="119" t="s">
        <v>73</v>
      </c>
      <c r="AG579" s="112">
        <f t="shared" si="41"/>
        <v>0</v>
      </c>
      <c r="AH579" s="114">
        <v>0</v>
      </c>
      <c r="AI579" s="118">
        <v>0</v>
      </c>
      <c r="AJ579" s="114" t="s">
        <v>73</v>
      </c>
      <c r="AK579" s="121" t="s">
        <v>73</v>
      </c>
      <c r="AL579" s="114">
        <v>0</v>
      </c>
      <c r="AM579" s="121" t="s">
        <v>73</v>
      </c>
      <c r="AN579" s="121" t="s">
        <v>73</v>
      </c>
      <c r="AO579" s="121" t="s">
        <v>73</v>
      </c>
      <c r="AP579" s="112">
        <f t="shared" si="42"/>
        <v>0</v>
      </c>
      <c r="AQ579" s="112">
        <f>+L579+AD579-AI579</f>
        <v>8175000</v>
      </c>
      <c r="AR579" s="114" t="s">
        <v>65</v>
      </c>
      <c r="AS579" s="118">
        <v>8175000</v>
      </c>
      <c r="AT579" s="114" t="s">
        <v>93</v>
      </c>
      <c r="AU579" s="118">
        <v>0</v>
      </c>
      <c r="AV579" s="122" t="s">
        <v>73</v>
      </c>
      <c r="AW579" s="285">
        <v>3675000</v>
      </c>
      <c r="AX579" s="200">
        <f t="shared" si="43"/>
        <v>4500000</v>
      </c>
      <c r="AY579" s="123">
        <f t="shared" si="44"/>
        <v>0.44954128440366975</v>
      </c>
      <c r="AZ579" s="124">
        <v>0.44954128440366975</v>
      </c>
      <c r="BA579" s="122" t="s">
        <v>73</v>
      </c>
      <c r="BB579" s="114" t="s">
        <v>94</v>
      </c>
      <c r="BC579" s="120" t="s">
        <v>1844</v>
      </c>
      <c r="BD579" s="110" t="s">
        <v>65</v>
      </c>
      <c r="BE579" s="110" t="s">
        <v>65</v>
      </c>
    </row>
    <row r="580" spans="2:57" x14ac:dyDescent="0.25">
      <c r="B580" s="110">
        <v>2025</v>
      </c>
      <c r="C580" s="110">
        <v>891780111</v>
      </c>
      <c r="D580" s="110" t="s">
        <v>63</v>
      </c>
      <c r="E580" s="114" t="s">
        <v>1843</v>
      </c>
      <c r="F580" s="114" t="s">
        <v>1842</v>
      </c>
      <c r="G580" s="114">
        <v>0</v>
      </c>
      <c r="H580" s="114" t="s">
        <v>71</v>
      </c>
      <c r="I580" s="110" t="s">
        <v>64</v>
      </c>
      <c r="J580" s="115" t="s">
        <v>81</v>
      </c>
      <c r="K580" s="120" t="s">
        <v>1724</v>
      </c>
      <c r="L580" s="118">
        <v>10600000</v>
      </c>
      <c r="M580" s="110" t="s">
        <v>66</v>
      </c>
      <c r="N580" s="120" t="s">
        <v>1841</v>
      </c>
      <c r="O580" s="120">
        <v>85153365</v>
      </c>
      <c r="P580" s="114">
        <v>27</v>
      </c>
      <c r="Q580" s="121">
        <v>45670</v>
      </c>
      <c r="R580" s="120">
        <v>2494141000</v>
      </c>
      <c r="S580" s="121">
        <v>45707</v>
      </c>
      <c r="T580" s="118">
        <v>10600000</v>
      </c>
      <c r="U580" s="114" t="s">
        <v>65</v>
      </c>
      <c r="V580" s="118">
        <v>85152695</v>
      </c>
      <c r="W580" s="111" t="s">
        <v>1556</v>
      </c>
      <c r="X580" s="169">
        <v>45707</v>
      </c>
      <c r="Y580" s="169">
        <v>45707</v>
      </c>
      <c r="Z580" s="169" t="s">
        <v>73</v>
      </c>
      <c r="AA580" s="169">
        <v>45808</v>
      </c>
      <c r="AB580" s="112">
        <f t="shared" si="40"/>
        <v>101</v>
      </c>
      <c r="AC580" s="114">
        <v>0</v>
      </c>
      <c r="AD580" s="277">
        <v>0</v>
      </c>
      <c r="AE580" s="114">
        <v>0</v>
      </c>
      <c r="AF580" s="119" t="s">
        <v>73</v>
      </c>
      <c r="AG580" s="112">
        <f t="shared" si="41"/>
        <v>0</v>
      </c>
      <c r="AH580" s="114">
        <v>0</v>
      </c>
      <c r="AI580" s="118">
        <v>0</v>
      </c>
      <c r="AJ580" s="114" t="s">
        <v>73</v>
      </c>
      <c r="AK580" s="121" t="s">
        <v>73</v>
      </c>
      <c r="AL580" s="114">
        <v>0</v>
      </c>
      <c r="AM580" s="121" t="s">
        <v>73</v>
      </c>
      <c r="AN580" s="121" t="s">
        <v>73</v>
      </c>
      <c r="AO580" s="121" t="s">
        <v>73</v>
      </c>
      <c r="AP580" s="112">
        <f t="shared" si="42"/>
        <v>0</v>
      </c>
      <c r="AQ580" s="112">
        <f>+L580+AD580-AI580</f>
        <v>10600000</v>
      </c>
      <c r="AR580" s="114" t="s">
        <v>65</v>
      </c>
      <c r="AS580" s="118">
        <v>10600000</v>
      </c>
      <c r="AT580" s="114" t="s">
        <v>93</v>
      </c>
      <c r="AU580" s="118">
        <v>0</v>
      </c>
      <c r="AV580" s="122" t="s">
        <v>73</v>
      </c>
      <c r="AW580" s="285">
        <v>5300000</v>
      </c>
      <c r="AX580" s="200">
        <f t="shared" si="43"/>
        <v>5300000</v>
      </c>
      <c r="AY580" s="123">
        <f t="shared" si="44"/>
        <v>0.5</v>
      </c>
      <c r="AZ580" s="124">
        <v>0.5</v>
      </c>
      <c r="BA580" s="122" t="s">
        <v>73</v>
      </c>
      <c r="BB580" s="114" t="s">
        <v>94</v>
      </c>
      <c r="BC580" s="120" t="s">
        <v>1840</v>
      </c>
      <c r="BD580" s="110" t="s">
        <v>65</v>
      </c>
      <c r="BE580" s="110" t="s">
        <v>65</v>
      </c>
    </row>
    <row r="581" spans="2:57" x14ac:dyDescent="0.25">
      <c r="B581" s="110">
        <v>2025</v>
      </c>
      <c r="C581" s="110">
        <v>891780111</v>
      </c>
      <c r="D581" s="110" t="s">
        <v>63</v>
      </c>
      <c r="E581" s="114" t="s">
        <v>1839</v>
      </c>
      <c r="F581" s="114" t="s">
        <v>1838</v>
      </c>
      <c r="G581" s="114">
        <v>0</v>
      </c>
      <c r="H581" s="114" t="s">
        <v>71</v>
      </c>
      <c r="I581" s="110" t="s">
        <v>64</v>
      </c>
      <c r="J581" s="115" t="s">
        <v>81</v>
      </c>
      <c r="K581" s="120" t="s">
        <v>1837</v>
      </c>
      <c r="L581" s="118">
        <v>14533400</v>
      </c>
      <c r="M581" s="110" t="s">
        <v>66</v>
      </c>
      <c r="N581" s="120" t="s">
        <v>1836</v>
      </c>
      <c r="O581" s="120">
        <v>85450306</v>
      </c>
      <c r="P581" s="114">
        <v>28</v>
      </c>
      <c r="Q581" s="121">
        <v>45670</v>
      </c>
      <c r="R581" s="120">
        <v>5573604000</v>
      </c>
      <c r="S581" s="121">
        <v>45707</v>
      </c>
      <c r="T581" s="118">
        <v>14533400</v>
      </c>
      <c r="U581" s="114" t="s">
        <v>65</v>
      </c>
      <c r="V581" s="118">
        <v>85460949</v>
      </c>
      <c r="W581" s="111" t="s">
        <v>1835</v>
      </c>
      <c r="X581" s="169">
        <v>45707</v>
      </c>
      <c r="Y581" s="169">
        <v>45707</v>
      </c>
      <c r="Z581" s="169" t="s">
        <v>73</v>
      </c>
      <c r="AA581" s="169">
        <v>45808</v>
      </c>
      <c r="AB581" s="112">
        <f t="shared" si="40"/>
        <v>101</v>
      </c>
      <c r="AC581" s="114">
        <v>0</v>
      </c>
      <c r="AD581" s="277">
        <v>0</v>
      </c>
      <c r="AE581" s="114">
        <v>0</v>
      </c>
      <c r="AF581" s="119" t="s">
        <v>73</v>
      </c>
      <c r="AG581" s="112">
        <f t="shared" si="41"/>
        <v>0</v>
      </c>
      <c r="AH581" s="114">
        <v>0</v>
      </c>
      <c r="AI581" s="118">
        <v>0</v>
      </c>
      <c r="AJ581" s="114" t="s">
        <v>73</v>
      </c>
      <c r="AK581" s="121" t="s">
        <v>73</v>
      </c>
      <c r="AL581" s="114">
        <v>0</v>
      </c>
      <c r="AM581" s="121" t="s">
        <v>73</v>
      </c>
      <c r="AN581" s="121" t="s">
        <v>73</v>
      </c>
      <c r="AO581" s="121" t="s">
        <v>73</v>
      </c>
      <c r="AP581" s="112">
        <f t="shared" si="42"/>
        <v>0</v>
      </c>
      <c r="AQ581" s="112">
        <f>+L581+AD581-AI581</f>
        <v>14533400</v>
      </c>
      <c r="AR581" s="114" t="s">
        <v>65</v>
      </c>
      <c r="AS581" s="118">
        <v>14533400</v>
      </c>
      <c r="AT581" s="114" t="s">
        <v>93</v>
      </c>
      <c r="AU581" s="118">
        <v>0</v>
      </c>
      <c r="AV581" s="122" t="s">
        <v>73</v>
      </c>
      <c r="AW581" s="285">
        <v>6533400</v>
      </c>
      <c r="AX581" s="200">
        <f t="shared" si="43"/>
        <v>8000000</v>
      </c>
      <c r="AY581" s="123">
        <f t="shared" si="44"/>
        <v>0.44954380943206684</v>
      </c>
      <c r="AZ581" s="124">
        <v>0.44954380943206684</v>
      </c>
      <c r="BA581" s="122" t="s">
        <v>73</v>
      </c>
      <c r="BB581" s="114" t="s">
        <v>94</v>
      </c>
      <c r="BC581" s="120" t="s">
        <v>1834</v>
      </c>
      <c r="BD581" s="110" t="s">
        <v>65</v>
      </c>
      <c r="BE581" s="110" t="s">
        <v>65</v>
      </c>
    </row>
    <row r="582" spans="2:57" x14ac:dyDescent="0.25">
      <c r="B582" s="110">
        <v>2025</v>
      </c>
      <c r="C582" s="110">
        <v>891780111</v>
      </c>
      <c r="D582" s="110" t="s">
        <v>63</v>
      </c>
      <c r="E582" s="114" t="s">
        <v>1833</v>
      </c>
      <c r="F582" s="114" t="s">
        <v>1832</v>
      </c>
      <c r="G582" s="114">
        <v>0</v>
      </c>
      <c r="H582" s="114" t="s">
        <v>71</v>
      </c>
      <c r="I582" s="110" t="s">
        <v>64</v>
      </c>
      <c r="J582" s="115" t="s">
        <v>81</v>
      </c>
      <c r="K582" s="120" t="s">
        <v>1831</v>
      </c>
      <c r="L582" s="118">
        <v>13888000</v>
      </c>
      <c r="M582" s="110" t="s">
        <v>66</v>
      </c>
      <c r="N582" s="120" t="s">
        <v>1830</v>
      </c>
      <c r="O582" s="120">
        <v>1082858153</v>
      </c>
      <c r="P582" s="114">
        <v>28</v>
      </c>
      <c r="Q582" s="121">
        <v>45670</v>
      </c>
      <c r="R582" s="120">
        <v>5573604000</v>
      </c>
      <c r="S582" s="121">
        <v>45707</v>
      </c>
      <c r="T582" s="118">
        <v>13888000</v>
      </c>
      <c r="U582" s="114" t="s">
        <v>65</v>
      </c>
      <c r="V582" s="118">
        <v>85465146</v>
      </c>
      <c r="W582" s="111" t="s">
        <v>1637</v>
      </c>
      <c r="X582" s="169">
        <v>45707</v>
      </c>
      <c r="Y582" s="169">
        <v>45707</v>
      </c>
      <c r="Z582" s="169" t="s">
        <v>73</v>
      </c>
      <c r="AA582" s="169">
        <v>45808</v>
      </c>
      <c r="AB582" s="112">
        <f t="shared" si="40"/>
        <v>101</v>
      </c>
      <c r="AC582" s="114">
        <v>0</v>
      </c>
      <c r="AD582" s="277">
        <v>0</v>
      </c>
      <c r="AE582" s="114">
        <v>0</v>
      </c>
      <c r="AF582" s="119" t="s">
        <v>73</v>
      </c>
      <c r="AG582" s="112">
        <f t="shared" si="41"/>
        <v>0</v>
      </c>
      <c r="AH582" s="114">
        <v>0</v>
      </c>
      <c r="AI582" s="118">
        <v>0</v>
      </c>
      <c r="AJ582" s="114" t="s">
        <v>73</v>
      </c>
      <c r="AK582" s="121" t="s">
        <v>73</v>
      </c>
      <c r="AL582" s="114">
        <v>0</v>
      </c>
      <c r="AM582" s="121" t="s">
        <v>73</v>
      </c>
      <c r="AN582" s="121" t="s">
        <v>73</v>
      </c>
      <c r="AO582" s="121" t="s">
        <v>73</v>
      </c>
      <c r="AP582" s="112">
        <f t="shared" si="42"/>
        <v>0</v>
      </c>
      <c r="AQ582" s="112">
        <f>+L582+AD582-AI582</f>
        <v>13888000</v>
      </c>
      <c r="AR582" s="114" t="s">
        <v>65</v>
      </c>
      <c r="AS582" s="118">
        <v>13888000</v>
      </c>
      <c r="AT582" s="114" t="s">
        <v>93</v>
      </c>
      <c r="AU582" s="118">
        <v>0</v>
      </c>
      <c r="AV582" s="122" t="s">
        <v>73</v>
      </c>
      <c r="AW582" s="285">
        <v>6944000</v>
      </c>
      <c r="AX582" s="200">
        <f t="shared" si="43"/>
        <v>6944000</v>
      </c>
      <c r="AY582" s="123">
        <f t="shared" si="44"/>
        <v>0.5</v>
      </c>
      <c r="AZ582" s="124">
        <v>0.5</v>
      </c>
      <c r="BA582" s="122" t="s">
        <v>73</v>
      </c>
      <c r="BB582" s="114" t="s">
        <v>94</v>
      </c>
      <c r="BC582" s="120" t="s">
        <v>1829</v>
      </c>
      <c r="BD582" s="110" t="s">
        <v>65</v>
      </c>
      <c r="BE582" s="110" t="s">
        <v>65</v>
      </c>
    </row>
    <row r="583" spans="2:57" x14ac:dyDescent="0.25">
      <c r="B583" s="110">
        <v>2025</v>
      </c>
      <c r="C583" s="110">
        <v>891780111</v>
      </c>
      <c r="D583" s="110" t="s">
        <v>63</v>
      </c>
      <c r="E583" s="114" t="s">
        <v>1828</v>
      </c>
      <c r="F583" s="114" t="s">
        <v>1827</v>
      </c>
      <c r="G583" s="114">
        <v>0</v>
      </c>
      <c r="H583" s="114" t="s">
        <v>71</v>
      </c>
      <c r="I583" s="110" t="s">
        <v>64</v>
      </c>
      <c r="J583" s="115" t="s">
        <v>81</v>
      </c>
      <c r="K583" s="120" t="s">
        <v>1781</v>
      </c>
      <c r="L583" s="118">
        <v>12846400</v>
      </c>
      <c r="M583" s="110" t="s">
        <v>66</v>
      </c>
      <c r="N583" s="120" t="s">
        <v>1826</v>
      </c>
      <c r="O583" s="120">
        <v>12538059</v>
      </c>
      <c r="P583" s="114">
        <v>28</v>
      </c>
      <c r="Q583" s="121">
        <v>45670</v>
      </c>
      <c r="R583" s="120">
        <v>5573604000</v>
      </c>
      <c r="S583" s="121">
        <v>45707</v>
      </c>
      <c r="T583" s="118">
        <v>12846400</v>
      </c>
      <c r="U583" s="114" t="s">
        <v>65</v>
      </c>
      <c r="V583" s="118">
        <v>36559627</v>
      </c>
      <c r="W583" s="111" t="s">
        <v>1615</v>
      </c>
      <c r="X583" s="169">
        <v>45707</v>
      </c>
      <c r="Y583" s="169">
        <v>45707</v>
      </c>
      <c r="Z583" s="169" t="s">
        <v>73</v>
      </c>
      <c r="AA583" s="169">
        <v>45808</v>
      </c>
      <c r="AB583" s="112">
        <f t="shared" si="40"/>
        <v>101</v>
      </c>
      <c r="AC583" s="114">
        <v>0</v>
      </c>
      <c r="AD583" s="277">
        <v>0</v>
      </c>
      <c r="AE583" s="114">
        <v>0</v>
      </c>
      <c r="AF583" s="119" t="s">
        <v>73</v>
      </c>
      <c r="AG583" s="112">
        <f t="shared" si="41"/>
        <v>0</v>
      </c>
      <c r="AH583" s="114">
        <v>0</v>
      </c>
      <c r="AI583" s="118">
        <v>0</v>
      </c>
      <c r="AJ583" s="114" t="s">
        <v>73</v>
      </c>
      <c r="AK583" s="121" t="s">
        <v>73</v>
      </c>
      <c r="AL583" s="114">
        <v>0</v>
      </c>
      <c r="AM583" s="121" t="s">
        <v>73</v>
      </c>
      <c r="AN583" s="121" t="s">
        <v>73</v>
      </c>
      <c r="AO583" s="121" t="s">
        <v>73</v>
      </c>
      <c r="AP583" s="112">
        <f t="shared" si="42"/>
        <v>0</v>
      </c>
      <c r="AQ583" s="112">
        <f>+L583+AD583-AI583</f>
        <v>12846400</v>
      </c>
      <c r="AR583" s="114" t="s">
        <v>65</v>
      </c>
      <c r="AS583" s="118">
        <v>12846400</v>
      </c>
      <c r="AT583" s="114" t="s">
        <v>93</v>
      </c>
      <c r="AU583" s="118">
        <v>0</v>
      </c>
      <c r="AV583" s="122" t="s">
        <v>73</v>
      </c>
      <c r="AW583" s="285">
        <v>5902400</v>
      </c>
      <c r="AX583" s="200">
        <f t="shared" si="43"/>
        <v>6944000</v>
      </c>
      <c r="AY583" s="123">
        <f t="shared" si="44"/>
        <v>0.45945945945945948</v>
      </c>
      <c r="AZ583" s="124">
        <v>0.45945945945945948</v>
      </c>
      <c r="BA583" s="122" t="s">
        <v>73</v>
      </c>
      <c r="BB583" s="114" t="s">
        <v>94</v>
      </c>
      <c r="BC583" s="120" t="s">
        <v>1825</v>
      </c>
      <c r="BD583" s="110" t="s">
        <v>65</v>
      </c>
      <c r="BE583" s="110" t="s">
        <v>65</v>
      </c>
    </row>
    <row r="584" spans="2:57" x14ac:dyDescent="0.25">
      <c r="B584" s="110">
        <v>2025</v>
      </c>
      <c r="C584" s="110">
        <v>891780111</v>
      </c>
      <c r="D584" s="110" t="s">
        <v>63</v>
      </c>
      <c r="E584" s="114" t="s">
        <v>1824</v>
      </c>
      <c r="F584" s="114" t="s">
        <v>1823</v>
      </c>
      <c r="G584" s="114">
        <v>0</v>
      </c>
      <c r="H584" s="114" t="s">
        <v>71</v>
      </c>
      <c r="I584" s="110" t="s">
        <v>64</v>
      </c>
      <c r="J584" s="115" t="s">
        <v>81</v>
      </c>
      <c r="K584" s="120" t="s">
        <v>1822</v>
      </c>
      <c r="L584" s="118">
        <v>16650000</v>
      </c>
      <c r="M584" s="110" t="s">
        <v>66</v>
      </c>
      <c r="N584" s="120" t="s">
        <v>1821</v>
      </c>
      <c r="O584" s="120">
        <v>1192770332</v>
      </c>
      <c r="P584" s="114">
        <v>28</v>
      </c>
      <c r="Q584" s="121">
        <v>45670</v>
      </c>
      <c r="R584" s="120">
        <v>5573604000</v>
      </c>
      <c r="S584" s="121">
        <v>45707</v>
      </c>
      <c r="T584" s="118">
        <v>16650000</v>
      </c>
      <c r="U584" s="114" t="s">
        <v>65</v>
      </c>
      <c r="V584" s="118">
        <v>36559627</v>
      </c>
      <c r="W584" s="111" t="s">
        <v>1615</v>
      </c>
      <c r="X584" s="169">
        <v>45707</v>
      </c>
      <c r="Y584" s="169">
        <v>45707</v>
      </c>
      <c r="Z584" s="169" t="s">
        <v>73</v>
      </c>
      <c r="AA584" s="169">
        <v>45808</v>
      </c>
      <c r="AB584" s="112">
        <f t="shared" ref="AB584:AB647" si="45">+IF(Z584="1800-01-01",AA584-Y584,AA584-Z584)</f>
        <v>101</v>
      </c>
      <c r="AC584" s="114">
        <v>0</v>
      </c>
      <c r="AD584" s="277">
        <v>0</v>
      </c>
      <c r="AE584" s="114">
        <v>0</v>
      </c>
      <c r="AF584" s="119" t="s">
        <v>73</v>
      </c>
      <c r="AG584" s="112">
        <f t="shared" ref="AG584:AG647" si="46">+IF(AF584="1800-01-01",0,AF584-AA584)</f>
        <v>0</v>
      </c>
      <c r="AH584" s="114">
        <v>0</v>
      </c>
      <c r="AI584" s="118">
        <v>0</v>
      </c>
      <c r="AJ584" s="114" t="s">
        <v>73</v>
      </c>
      <c r="AK584" s="121" t="s">
        <v>73</v>
      </c>
      <c r="AL584" s="114">
        <v>0</v>
      </c>
      <c r="AM584" s="121" t="s">
        <v>73</v>
      </c>
      <c r="AN584" s="121" t="s">
        <v>73</v>
      </c>
      <c r="AO584" s="121" t="s">
        <v>73</v>
      </c>
      <c r="AP584" s="112">
        <f t="shared" ref="AP584:AP649" si="47">+IF(AM584="1800-01-01",0,AN584-AM584)</f>
        <v>0</v>
      </c>
      <c r="AQ584" s="112">
        <f>+L584+AD584-AI584</f>
        <v>16650000</v>
      </c>
      <c r="AR584" s="114" t="s">
        <v>65</v>
      </c>
      <c r="AS584" s="118">
        <v>16650000</v>
      </c>
      <c r="AT584" s="114" t="s">
        <v>93</v>
      </c>
      <c r="AU584" s="118">
        <v>0</v>
      </c>
      <c r="AV584" s="122" t="s">
        <v>73</v>
      </c>
      <c r="AW584" s="285">
        <v>7650000</v>
      </c>
      <c r="AX584" s="200">
        <f t="shared" ref="AX584:AX647" si="48">AQ584-AW584</f>
        <v>9000000</v>
      </c>
      <c r="AY584" s="123">
        <f t="shared" ref="AY584:AY649" si="49">+IFERROR(AW584/AQ584,"_")</f>
        <v>0.45945945945945948</v>
      </c>
      <c r="AZ584" s="124">
        <v>0.45945945945945948</v>
      </c>
      <c r="BA584" s="122" t="s">
        <v>73</v>
      </c>
      <c r="BB584" s="114" t="s">
        <v>94</v>
      </c>
      <c r="BC584" s="120" t="s">
        <v>1820</v>
      </c>
      <c r="BD584" s="110" t="s">
        <v>65</v>
      </c>
      <c r="BE584" s="110" t="s">
        <v>65</v>
      </c>
    </row>
    <row r="585" spans="2:57" x14ac:dyDescent="0.25">
      <c r="B585" s="110">
        <v>2025</v>
      </c>
      <c r="C585" s="110">
        <v>891780111</v>
      </c>
      <c r="D585" s="110" t="s">
        <v>63</v>
      </c>
      <c r="E585" s="114" t="s">
        <v>1819</v>
      </c>
      <c r="F585" s="114" t="s">
        <v>1818</v>
      </c>
      <c r="G585" s="114">
        <v>0</v>
      </c>
      <c r="H585" s="114" t="s">
        <v>71</v>
      </c>
      <c r="I585" s="110" t="s">
        <v>64</v>
      </c>
      <c r="J585" s="115" t="s">
        <v>81</v>
      </c>
      <c r="K585" s="120" t="s">
        <v>1817</v>
      </c>
      <c r="L585" s="118">
        <v>11466800</v>
      </c>
      <c r="M585" s="110" t="s">
        <v>66</v>
      </c>
      <c r="N585" s="120" t="s">
        <v>1816</v>
      </c>
      <c r="O585" s="120">
        <v>1083045179</v>
      </c>
      <c r="P585" s="114">
        <v>28</v>
      </c>
      <c r="Q585" s="121">
        <v>45670</v>
      </c>
      <c r="R585" s="120">
        <v>5573604000</v>
      </c>
      <c r="S585" s="121">
        <v>45707</v>
      </c>
      <c r="T585" s="118">
        <v>11466800</v>
      </c>
      <c r="U585" s="114" t="s">
        <v>65</v>
      </c>
      <c r="V585" s="118">
        <v>36557666</v>
      </c>
      <c r="W585" s="111" t="s">
        <v>1512</v>
      </c>
      <c r="X585" s="169">
        <v>45707</v>
      </c>
      <c r="Y585" s="169">
        <v>45707</v>
      </c>
      <c r="Z585" s="169" t="s">
        <v>73</v>
      </c>
      <c r="AA585" s="169">
        <v>45808</v>
      </c>
      <c r="AB585" s="112">
        <f t="shared" si="45"/>
        <v>101</v>
      </c>
      <c r="AC585" s="114">
        <v>0</v>
      </c>
      <c r="AD585" s="277">
        <v>0</v>
      </c>
      <c r="AE585" s="114">
        <v>0</v>
      </c>
      <c r="AF585" s="119" t="s">
        <v>73</v>
      </c>
      <c r="AG585" s="112">
        <f t="shared" si="46"/>
        <v>0</v>
      </c>
      <c r="AH585" s="114">
        <v>0</v>
      </c>
      <c r="AI585" s="118">
        <v>0</v>
      </c>
      <c r="AJ585" s="114" t="s">
        <v>73</v>
      </c>
      <c r="AK585" s="121" t="s">
        <v>73</v>
      </c>
      <c r="AL585" s="114">
        <v>0</v>
      </c>
      <c r="AM585" s="121" t="s">
        <v>73</v>
      </c>
      <c r="AN585" s="121" t="s">
        <v>73</v>
      </c>
      <c r="AO585" s="121" t="s">
        <v>73</v>
      </c>
      <c r="AP585" s="112">
        <f t="shared" si="47"/>
        <v>0</v>
      </c>
      <c r="AQ585" s="112">
        <f>+L585+AD585-AI585</f>
        <v>11466800</v>
      </c>
      <c r="AR585" s="114" t="s">
        <v>65</v>
      </c>
      <c r="AS585" s="118">
        <v>11466800</v>
      </c>
      <c r="AT585" s="114" t="s">
        <v>93</v>
      </c>
      <c r="AU585" s="118">
        <v>0</v>
      </c>
      <c r="AV585" s="122" t="s">
        <v>73</v>
      </c>
      <c r="AW585" s="285">
        <v>5154800</v>
      </c>
      <c r="AX585" s="200">
        <f t="shared" si="48"/>
        <v>6312000</v>
      </c>
      <c r="AY585" s="123">
        <f t="shared" si="49"/>
        <v>0.44954128440366975</v>
      </c>
      <c r="AZ585" s="124">
        <v>0.44954128440366975</v>
      </c>
      <c r="BA585" s="122" t="s">
        <v>73</v>
      </c>
      <c r="BB585" s="114" t="s">
        <v>94</v>
      </c>
      <c r="BC585" s="120" t="s">
        <v>1815</v>
      </c>
      <c r="BD585" s="110" t="s">
        <v>65</v>
      </c>
      <c r="BE585" s="110" t="s">
        <v>65</v>
      </c>
    </row>
    <row r="586" spans="2:57" x14ac:dyDescent="0.25">
      <c r="B586" s="110">
        <v>2025</v>
      </c>
      <c r="C586" s="110">
        <v>891780111</v>
      </c>
      <c r="D586" s="110" t="s">
        <v>63</v>
      </c>
      <c r="E586" s="114" t="s">
        <v>1814</v>
      </c>
      <c r="F586" s="114" t="s">
        <v>1813</v>
      </c>
      <c r="G586" s="114">
        <v>0</v>
      </c>
      <c r="H586" s="114" t="s">
        <v>71</v>
      </c>
      <c r="I586" s="110" t="s">
        <v>64</v>
      </c>
      <c r="J586" s="115" t="s">
        <v>81</v>
      </c>
      <c r="K586" s="120" t="s">
        <v>1781</v>
      </c>
      <c r="L586" s="118">
        <v>15540000</v>
      </c>
      <c r="M586" s="110" t="s">
        <v>66</v>
      </c>
      <c r="N586" s="120" t="s">
        <v>1812</v>
      </c>
      <c r="O586" s="120">
        <v>1083035460</v>
      </c>
      <c r="P586" s="114">
        <v>28</v>
      </c>
      <c r="Q586" s="121">
        <v>45670</v>
      </c>
      <c r="R586" s="120">
        <v>5573604000</v>
      </c>
      <c r="S586" s="121">
        <v>45707</v>
      </c>
      <c r="T586" s="118">
        <v>15540000</v>
      </c>
      <c r="U586" s="114" t="s">
        <v>65</v>
      </c>
      <c r="V586" s="118">
        <v>36559627</v>
      </c>
      <c r="W586" s="111" t="s">
        <v>1615</v>
      </c>
      <c r="X586" s="169">
        <v>45707</v>
      </c>
      <c r="Y586" s="169">
        <v>45707</v>
      </c>
      <c r="Z586" s="169" t="s">
        <v>73</v>
      </c>
      <c r="AA586" s="169">
        <v>45808</v>
      </c>
      <c r="AB586" s="112">
        <f t="shared" si="45"/>
        <v>101</v>
      </c>
      <c r="AC586" s="114">
        <v>0</v>
      </c>
      <c r="AD586" s="277">
        <v>0</v>
      </c>
      <c r="AE586" s="114">
        <v>0</v>
      </c>
      <c r="AF586" s="119" t="s">
        <v>73</v>
      </c>
      <c r="AG586" s="112">
        <f t="shared" si="46"/>
        <v>0</v>
      </c>
      <c r="AH586" s="114">
        <v>0</v>
      </c>
      <c r="AI586" s="118">
        <v>0</v>
      </c>
      <c r="AJ586" s="114" t="s">
        <v>73</v>
      </c>
      <c r="AK586" s="121" t="s">
        <v>73</v>
      </c>
      <c r="AL586" s="114">
        <v>0</v>
      </c>
      <c r="AM586" s="121" t="s">
        <v>73</v>
      </c>
      <c r="AN586" s="121" t="s">
        <v>73</v>
      </c>
      <c r="AO586" s="121" t="s">
        <v>73</v>
      </c>
      <c r="AP586" s="112">
        <f t="shared" si="47"/>
        <v>0</v>
      </c>
      <c r="AQ586" s="112">
        <f>+L586+AD586-AI586</f>
        <v>15540000</v>
      </c>
      <c r="AR586" s="114" t="s">
        <v>65</v>
      </c>
      <c r="AS586" s="118">
        <v>15540000</v>
      </c>
      <c r="AT586" s="114" t="s">
        <v>93</v>
      </c>
      <c r="AU586" s="118">
        <v>0</v>
      </c>
      <c r="AV586" s="122" t="s">
        <v>73</v>
      </c>
      <c r="AW586" s="285">
        <v>7140000</v>
      </c>
      <c r="AX586" s="200">
        <f t="shared" si="48"/>
        <v>8400000</v>
      </c>
      <c r="AY586" s="123">
        <f t="shared" si="49"/>
        <v>0.45945945945945948</v>
      </c>
      <c r="AZ586" s="124">
        <v>0.45945945945945948</v>
      </c>
      <c r="BA586" s="122" t="s">
        <v>73</v>
      </c>
      <c r="BB586" s="114" t="s">
        <v>94</v>
      </c>
      <c r="BC586" s="120" t="s">
        <v>1811</v>
      </c>
      <c r="BD586" s="110" t="s">
        <v>65</v>
      </c>
      <c r="BE586" s="110" t="s">
        <v>65</v>
      </c>
    </row>
    <row r="587" spans="2:57" x14ac:dyDescent="0.25">
      <c r="B587" s="110">
        <v>2025</v>
      </c>
      <c r="C587" s="110">
        <v>891780111</v>
      </c>
      <c r="D587" s="110" t="s">
        <v>63</v>
      </c>
      <c r="E587" s="114" t="s">
        <v>1810</v>
      </c>
      <c r="F587" s="114" t="s">
        <v>1809</v>
      </c>
      <c r="G587" s="114">
        <v>0</v>
      </c>
      <c r="H587" s="114" t="s">
        <v>71</v>
      </c>
      <c r="I587" s="110" t="s">
        <v>64</v>
      </c>
      <c r="J587" s="115" t="s">
        <v>81</v>
      </c>
      <c r="K587" s="120" t="s">
        <v>1808</v>
      </c>
      <c r="L587" s="118">
        <v>7800000</v>
      </c>
      <c r="M587" s="110" t="s">
        <v>66</v>
      </c>
      <c r="N587" s="120" t="s">
        <v>1807</v>
      </c>
      <c r="O587" s="120">
        <v>19769778</v>
      </c>
      <c r="P587" s="114">
        <v>27</v>
      </c>
      <c r="Q587" s="121">
        <v>45670</v>
      </c>
      <c r="R587" s="120">
        <v>2494141000</v>
      </c>
      <c r="S587" s="121">
        <v>45708</v>
      </c>
      <c r="T587" s="118">
        <v>7800000</v>
      </c>
      <c r="U587" s="114" t="s">
        <v>65</v>
      </c>
      <c r="V587" s="118">
        <v>85459497</v>
      </c>
      <c r="W587" s="111" t="s">
        <v>1212</v>
      </c>
      <c r="X587" s="169">
        <v>45708</v>
      </c>
      <c r="Y587" s="169">
        <v>45708</v>
      </c>
      <c r="Z587" s="169" t="s">
        <v>73</v>
      </c>
      <c r="AA587" s="169">
        <v>45808</v>
      </c>
      <c r="AB587" s="112">
        <f t="shared" si="45"/>
        <v>100</v>
      </c>
      <c r="AC587" s="114">
        <v>0</v>
      </c>
      <c r="AD587" s="277">
        <v>0</v>
      </c>
      <c r="AE587" s="114">
        <v>0</v>
      </c>
      <c r="AF587" s="119" t="s">
        <v>73</v>
      </c>
      <c r="AG587" s="112">
        <f t="shared" si="46"/>
        <v>0</v>
      </c>
      <c r="AH587" s="114">
        <v>1</v>
      </c>
      <c r="AI587" s="118">
        <v>4875000</v>
      </c>
      <c r="AJ587" s="169">
        <v>45741</v>
      </c>
      <c r="AK587" s="169">
        <v>45741</v>
      </c>
      <c r="AL587" s="114">
        <v>0</v>
      </c>
      <c r="AM587" s="121" t="s">
        <v>73</v>
      </c>
      <c r="AN587" s="121" t="s">
        <v>73</v>
      </c>
      <c r="AO587" s="121" t="s">
        <v>73</v>
      </c>
      <c r="AP587" s="112">
        <f t="shared" si="47"/>
        <v>0</v>
      </c>
      <c r="AQ587" s="112">
        <f>+L587+AD587-AI587</f>
        <v>2925000</v>
      </c>
      <c r="AR587" s="114" t="s">
        <v>65</v>
      </c>
      <c r="AS587" s="118">
        <v>7800000</v>
      </c>
      <c r="AT587" s="114" t="s">
        <v>93</v>
      </c>
      <c r="AU587" s="118">
        <v>0</v>
      </c>
      <c r="AV587" s="122" t="s">
        <v>73</v>
      </c>
      <c r="AW587" s="285">
        <v>0</v>
      </c>
      <c r="AX587" s="200">
        <f t="shared" si="48"/>
        <v>2925000</v>
      </c>
      <c r="AY587" s="123">
        <f t="shared" si="49"/>
        <v>0</v>
      </c>
      <c r="AZ587" s="124">
        <v>0</v>
      </c>
      <c r="BA587" s="122" t="s">
        <v>73</v>
      </c>
      <c r="BB587" s="114" t="s">
        <v>344</v>
      </c>
      <c r="BC587" s="120" t="s">
        <v>1806</v>
      </c>
      <c r="BD587" s="110" t="s">
        <v>65</v>
      </c>
      <c r="BE587" s="110" t="s">
        <v>65</v>
      </c>
    </row>
    <row r="588" spans="2:57" x14ac:dyDescent="0.25">
      <c r="B588" s="110">
        <v>2025</v>
      </c>
      <c r="C588" s="110">
        <v>891780111</v>
      </c>
      <c r="D588" s="110" t="s">
        <v>63</v>
      </c>
      <c r="E588" s="114" t="s">
        <v>1805</v>
      </c>
      <c r="F588" s="114" t="s">
        <v>1804</v>
      </c>
      <c r="G588" s="114">
        <v>0</v>
      </c>
      <c r="H588" s="114" t="s">
        <v>71</v>
      </c>
      <c r="I588" s="110" t="s">
        <v>64</v>
      </c>
      <c r="J588" s="115" t="s">
        <v>81</v>
      </c>
      <c r="K588" s="120" t="s">
        <v>1803</v>
      </c>
      <c r="L588" s="118">
        <v>10600000</v>
      </c>
      <c r="M588" s="110" t="s">
        <v>66</v>
      </c>
      <c r="N588" s="120" t="s">
        <v>1802</v>
      </c>
      <c r="O588" s="120">
        <v>1082949505</v>
      </c>
      <c r="P588" s="114">
        <v>27</v>
      </c>
      <c r="Q588" s="121">
        <v>45670</v>
      </c>
      <c r="R588" s="120">
        <v>2494141000</v>
      </c>
      <c r="S588" s="121">
        <v>45708</v>
      </c>
      <c r="T588" s="118">
        <v>10600000</v>
      </c>
      <c r="U588" s="114" t="s">
        <v>65</v>
      </c>
      <c r="V588" s="118">
        <v>36557666</v>
      </c>
      <c r="W588" s="111" t="s">
        <v>1512</v>
      </c>
      <c r="X588" s="169">
        <v>45708</v>
      </c>
      <c r="Y588" s="169">
        <v>45708</v>
      </c>
      <c r="Z588" s="169" t="s">
        <v>73</v>
      </c>
      <c r="AA588" s="169">
        <v>45808</v>
      </c>
      <c r="AB588" s="112">
        <f t="shared" si="45"/>
        <v>100</v>
      </c>
      <c r="AC588" s="114">
        <v>0</v>
      </c>
      <c r="AD588" s="277">
        <v>0</v>
      </c>
      <c r="AE588" s="114">
        <v>0</v>
      </c>
      <c r="AF588" s="119" t="s">
        <v>73</v>
      </c>
      <c r="AG588" s="112">
        <f t="shared" si="46"/>
        <v>0</v>
      </c>
      <c r="AH588" s="114">
        <v>0</v>
      </c>
      <c r="AI588" s="118">
        <v>0</v>
      </c>
      <c r="AJ588" s="114" t="s">
        <v>73</v>
      </c>
      <c r="AK588" s="121" t="s">
        <v>73</v>
      </c>
      <c r="AL588" s="114">
        <v>0</v>
      </c>
      <c r="AM588" s="121" t="s">
        <v>73</v>
      </c>
      <c r="AN588" s="121" t="s">
        <v>73</v>
      </c>
      <c r="AO588" s="121" t="s">
        <v>73</v>
      </c>
      <c r="AP588" s="112">
        <f t="shared" si="47"/>
        <v>0</v>
      </c>
      <c r="AQ588" s="112">
        <f>+L588+AD588-AI588</f>
        <v>10600000</v>
      </c>
      <c r="AR588" s="114" t="s">
        <v>65</v>
      </c>
      <c r="AS588" s="118">
        <v>10600000</v>
      </c>
      <c r="AT588" s="114" t="s">
        <v>93</v>
      </c>
      <c r="AU588" s="118">
        <v>0</v>
      </c>
      <c r="AV588" s="122" t="s">
        <v>73</v>
      </c>
      <c r="AW588" s="285">
        <v>2650000</v>
      </c>
      <c r="AX588" s="200">
        <f t="shared" si="48"/>
        <v>7950000</v>
      </c>
      <c r="AY588" s="123">
        <f t="shared" si="49"/>
        <v>0.25</v>
      </c>
      <c r="AZ588" s="124">
        <v>0.25</v>
      </c>
      <c r="BA588" s="122" t="s">
        <v>73</v>
      </c>
      <c r="BB588" s="114" t="s">
        <v>94</v>
      </c>
      <c r="BC588" s="120" t="s">
        <v>1801</v>
      </c>
      <c r="BD588" s="110" t="s">
        <v>65</v>
      </c>
      <c r="BE588" s="110" t="s">
        <v>65</v>
      </c>
    </row>
    <row r="589" spans="2:57" x14ac:dyDescent="0.25">
      <c r="B589" s="110">
        <v>2025</v>
      </c>
      <c r="C589" s="110">
        <v>891780111</v>
      </c>
      <c r="D589" s="110" t="s">
        <v>63</v>
      </c>
      <c r="E589" s="114" t="s">
        <v>1800</v>
      </c>
      <c r="F589" s="114" t="s">
        <v>1799</v>
      </c>
      <c r="G589" s="114">
        <v>0</v>
      </c>
      <c r="H589" s="114" t="s">
        <v>71</v>
      </c>
      <c r="I589" s="110" t="s">
        <v>64</v>
      </c>
      <c r="J589" s="115" t="s">
        <v>81</v>
      </c>
      <c r="K589" s="120" t="s">
        <v>1798</v>
      </c>
      <c r="L589" s="118">
        <v>9000000</v>
      </c>
      <c r="M589" s="110" t="s">
        <v>66</v>
      </c>
      <c r="N589" s="120" t="s">
        <v>1797</v>
      </c>
      <c r="O589" s="120">
        <v>1080670248</v>
      </c>
      <c r="P589" s="114">
        <v>27</v>
      </c>
      <c r="Q589" s="121">
        <v>45670</v>
      </c>
      <c r="R589" s="120">
        <v>2494141000</v>
      </c>
      <c r="S589" s="121">
        <v>45708</v>
      </c>
      <c r="T589" s="118">
        <v>9000000</v>
      </c>
      <c r="U589" s="114" t="s">
        <v>65</v>
      </c>
      <c r="V589" s="118">
        <v>57444673</v>
      </c>
      <c r="W589" s="111" t="s">
        <v>1592</v>
      </c>
      <c r="X589" s="169">
        <v>45708</v>
      </c>
      <c r="Y589" s="169">
        <v>45708</v>
      </c>
      <c r="Z589" s="169" t="s">
        <v>73</v>
      </c>
      <c r="AA589" s="169">
        <v>45808</v>
      </c>
      <c r="AB589" s="112">
        <f t="shared" si="45"/>
        <v>100</v>
      </c>
      <c r="AC589" s="114">
        <v>0</v>
      </c>
      <c r="AD589" s="277">
        <v>0</v>
      </c>
      <c r="AE589" s="114">
        <v>0</v>
      </c>
      <c r="AF589" s="119" t="s">
        <v>73</v>
      </c>
      <c r="AG589" s="112">
        <f t="shared" si="46"/>
        <v>0</v>
      </c>
      <c r="AH589" s="114">
        <v>0</v>
      </c>
      <c r="AI589" s="118">
        <v>0</v>
      </c>
      <c r="AJ589" s="114" t="s">
        <v>73</v>
      </c>
      <c r="AK589" s="121" t="s">
        <v>73</v>
      </c>
      <c r="AL589" s="114">
        <v>0</v>
      </c>
      <c r="AM589" s="121" t="s">
        <v>73</v>
      </c>
      <c r="AN589" s="121" t="s">
        <v>73</v>
      </c>
      <c r="AO589" s="121" t="s">
        <v>73</v>
      </c>
      <c r="AP589" s="112">
        <f t="shared" si="47"/>
        <v>0</v>
      </c>
      <c r="AQ589" s="112">
        <f>+L589+AD589-AI589</f>
        <v>9000000</v>
      </c>
      <c r="AR589" s="114" t="s">
        <v>65</v>
      </c>
      <c r="AS589" s="118">
        <v>9000000</v>
      </c>
      <c r="AT589" s="114" t="s">
        <v>93</v>
      </c>
      <c r="AU589" s="118">
        <v>0</v>
      </c>
      <c r="AV589" s="122" t="s">
        <v>73</v>
      </c>
      <c r="AW589" s="285">
        <v>2250000</v>
      </c>
      <c r="AX589" s="200">
        <f t="shared" si="48"/>
        <v>6750000</v>
      </c>
      <c r="AY589" s="123">
        <f t="shared" si="49"/>
        <v>0.25</v>
      </c>
      <c r="AZ589" s="124">
        <v>0.25</v>
      </c>
      <c r="BA589" s="122" t="s">
        <v>73</v>
      </c>
      <c r="BB589" s="114" t="s">
        <v>94</v>
      </c>
      <c r="BC589" s="120" t="s">
        <v>1796</v>
      </c>
      <c r="BD589" s="110" t="s">
        <v>65</v>
      </c>
      <c r="BE589" s="110" t="s">
        <v>65</v>
      </c>
    </row>
    <row r="590" spans="2:57" x14ac:dyDescent="0.25">
      <c r="B590" s="110">
        <v>2025</v>
      </c>
      <c r="C590" s="110">
        <v>891780111</v>
      </c>
      <c r="D590" s="110" t="s">
        <v>63</v>
      </c>
      <c r="E590" s="114" t="s">
        <v>1795</v>
      </c>
      <c r="F590" s="114" t="s">
        <v>1794</v>
      </c>
      <c r="G590" s="114">
        <v>0</v>
      </c>
      <c r="H590" s="114" t="s">
        <v>71</v>
      </c>
      <c r="I590" s="110" t="s">
        <v>64</v>
      </c>
      <c r="J590" s="115" t="s">
        <v>81</v>
      </c>
      <c r="K590" s="120" t="s">
        <v>1793</v>
      </c>
      <c r="L590" s="118">
        <v>9000000</v>
      </c>
      <c r="M590" s="110" t="s">
        <v>66</v>
      </c>
      <c r="N590" s="120" t="s">
        <v>1792</v>
      </c>
      <c r="O590" s="120">
        <v>7628983</v>
      </c>
      <c r="P590" s="114">
        <v>27</v>
      </c>
      <c r="Q590" s="121">
        <v>45670</v>
      </c>
      <c r="R590" s="120">
        <v>2494141000</v>
      </c>
      <c r="S590" s="121">
        <v>45708</v>
      </c>
      <c r="T590" s="118">
        <v>9000000</v>
      </c>
      <c r="U590" s="114" t="s">
        <v>65</v>
      </c>
      <c r="V590" s="118">
        <v>12536172</v>
      </c>
      <c r="W590" s="111" t="s">
        <v>1791</v>
      </c>
      <c r="X590" s="169">
        <v>45708</v>
      </c>
      <c r="Y590" s="169">
        <v>45708</v>
      </c>
      <c r="Z590" s="169" t="s">
        <v>73</v>
      </c>
      <c r="AA590" s="169">
        <v>45808</v>
      </c>
      <c r="AB590" s="112">
        <f t="shared" si="45"/>
        <v>100</v>
      </c>
      <c r="AC590" s="114">
        <v>0</v>
      </c>
      <c r="AD590" s="277">
        <v>0</v>
      </c>
      <c r="AE590" s="114">
        <v>0</v>
      </c>
      <c r="AF590" s="119" t="s">
        <v>73</v>
      </c>
      <c r="AG590" s="112">
        <f t="shared" si="46"/>
        <v>0</v>
      </c>
      <c r="AH590" s="114">
        <v>0</v>
      </c>
      <c r="AI590" s="118">
        <v>0</v>
      </c>
      <c r="AJ590" s="114" t="s">
        <v>73</v>
      </c>
      <c r="AK590" s="121" t="s">
        <v>73</v>
      </c>
      <c r="AL590" s="114">
        <v>0</v>
      </c>
      <c r="AM590" s="121" t="s">
        <v>73</v>
      </c>
      <c r="AN590" s="121" t="s">
        <v>73</v>
      </c>
      <c r="AO590" s="121" t="s">
        <v>73</v>
      </c>
      <c r="AP590" s="112">
        <f t="shared" si="47"/>
        <v>0</v>
      </c>
      <c r="AQ590" s="112">
        <f>+L590+AD590-AI590</f>
        <v>9000000</v>
      </c>
      <c r="AR590" s="114" t="s">
        <v>65</v>
      </c>
      <c r="AS590" s="118">
        <v>9000000</v>
      </c>
      <c r="AT590" s="114" t="s">
        <v>93</v>
      </c>
      <c r="AU590" s="118">
        <v>0</v>
      </c>
      <c r="AV590" s="122" t="s">
        <v>73</v>
      </c>
      <c r="AW590" s="285">
        <v>0</v>
      </c>
      <c r="AX590" s="200">
        <f t="shared" si="48"/>
        <v>9000000</v>
      </c>
      <c r="AY590" s="123">
        <f t="shared" si="49"/>
        <v>0</v>
      </c>
      <c r="AZ590" s="124">
        <v>0</v>
      </c>
      <c r="BA590" s="122" t="s">
        <v>73</v>
      </c>
      <c r="BB590" s="114" t="s">
        <v>94</v>
      </c>
      <c r="BC590" s="120" t="s">
        <v>1790</v>
      </c>
      <c r="BD590" s="110" t="s">
        <v>65</v>
      </c>
      <c r="BE590" s="110" t="s">
        <v>65</v>
      </c>
    </row>
    <row r="591" spans="2:57" x14ac:dyDescent="0.25">
      <c r="B591" s="110">
        <v>2025</v>
      </c>
      <c r="C591" s="110">
        <v>891780111</v>
      </c>
      <c r="D591" s="110" t="s">
        <v>63</v>
      </c>
      <c r="E591" s="114" t="s">
        <v>1789</v>
      </c>
      <c r="F591" s="114" t="s">
        <v>1788</v>
      </c>
      <c r="G591" s="114">
        <v>0</v>
      </c>
      <c r="H591" s="114" t="s">
        <v>71</v>
      </c>
      <c r="I591" s="110" t="s">
        <v>64</v>
      </c>
      <c r="J591" s="115" t="s">
        <v>81</v>
      </c>
      <c r="K591" s="120" t="s">
        <v>1787</v>
      </c>
      <c r="L591" s="118">
        <v>11466800</v>
      </c>
      <c r="M591" s="110" t="s">
        <v>66</v>
      </c>
      <c r="N591" s="120" t="s">
        <v>1786</v>
      </c>
      <c r="O591" s="120">
        <v>1083035620</v>
      </c>
      <c r="P591" s="114">
        <v>28</v>
      </c>
      <c r="Q591" s="121">
        <v>45670</v>
      </c>
      <c r="R591" s="120">
        <v>5573604000</v>
      </c>
      <c r="S591" s="121">
        <v>45708</v>
      </c>
      <c r="T591" s="118">
        <v>11466800</v>
      </c>
      <c r="U591" s="114" t="s">
        <v>65</v>
      </c>
      <c r="V591" s="118">
        <v>84452087</v>
      </c>
      <c r="W591" s="111" t="s">
        <v>1785</v>
      </c>
      <c r="X591" s="169">
        <v>45708</v>
      </c>
      <c r="Y591" s="169">
        <v>45708</v>
      </c>
      <c r="Z591" s="169" t="s">
        <v>73</v>
      </c>
      <c r="AA591" s="169">
        <v>45808</v>
      </c>
      <c r="AB591" s="112">
        <f t="shared" si="45"/>
        <v>100</v>
      </c>
      <c r="AC591" s="114">
        <v>0</v>
      </c>
      <c r="AD591" s="277">
        <v>0</v>
      </c>
      <c r="AE591" s="114">
        <v>0</v>
      </c>
      <c r="AF591" s="119" t="s">
        <v>73</v>
      </c>
      <c r="AG591" s="112">
        <f t="shared" si="46"/>
        <v>0</v>
      </c>
      <c r="AH591" s="114">
        <v>0</v>
      </c>
      <c r="AI591" s="118">
        <v>0</v>
      </c>
      <c r="AJ591" s="114" t="s">
        <v>73</v>
      </c>
      <c r="AK591" s="121" t="s">
        <v>73</v>
      </c>
      <c r="AL591" s="114">
        <v>0</v>
      </c>
      <c r="AM591" s="121" t="s">
        <v>73</v>
      </c>
      <c r="AN591" s="121" t="s">
        <v>73</v>
      </c>
      <c r="AO591" s="121" t="s">
        <v>73</v>
      </c>
      <c r="AP591" s="112">
        <f t="shared" si="47"/>
        <v>0</v>
      </c>
      <c r="AQ591" s="112">
        <f>+L591+AD591-AI591</f>
        <v>11466800</v>
      </c>
      <c r="AR591" s="114" t="s">
        <v>65</v>
      </c>
      <c r="AS591" s="118">
        <v>11466800</v>
      </c>
      <c r="AT591" s="114" t="s">
        <v>93</v>
      </c>
      <c r="AU591" s="118">
        <v>0</v>
      </c>
      <c r="AV591" s="122" t="s">
        <v>73</v>
      </c>
      <c r="AW591" s="285">
        <v>5154800</v>
      </c>
      <c r="AX591" s="200">
        <f t="shared" si="48"/>
        <v>6312000</v>
      </c>
      <c r="AY591" s="123">
        <f t="shared" si="49"/>
        <v>0.44954128440366975</v>
      </c>
      <c r="AZ591" s="124">
        <v>0.44954128440366975</v>
      </c>
      <c r="BA591" s="122" t="s">
        <v>73</v>
      </c>
      <c r="BB591" s="114" t="s">
        <v>94</v>
      </c>
      <c r="BC591" s="120" t="s">
        <v>1784</v>
      </c>
      <c r="BD591" s="110" t="s">
        <v>65</v>
      </c>
      <c r="BE591" s="110" t="s">
        <v>65</v>
      </c>
    </row>
    <row r="592" spans="2:57" x14ac:dyDescent="0.25">
      <c r="B592" s="110">
        <v>2025</v>
      </c>
      <c r="C592" s="110">
        <v>891780111</v>
      </c>
      <c r="D592" s="110" t="s">
        <v>63</v>
      </c>
      <c r="E592" s="114" t="s">
        <v>1783</v>
      </c>
      <c r="F592" s="114" t="s">
        <v>1782</v>
      </c>
      <c r="G592" s="114">
        <v>0</v>
      </c>
      <c r="H592" s="114" t="s">
        <v>71</v>
      </c>
      <c r="I592" s="110" t="s">
        <v>64</v>
      </c>
      <c r="J592" s="115" t="s">
        <v>81</v>
      </c>
      <c r="K592" s="120" t="s">
        <v>1781</v>
      </c>
      <c r="L592" s="118">
        <v>10940800</v>
      </c>
      <c r="M592" s="110" t="s">
        <v>66</v>
      </c>
      <c r="N592" s="120" t="s">
        <v>1780</v>
      </c>
      <c r="O592" s="120">
        <v>1083016500</v>
      </c>
      <c r="P592" s="114">
        <v>28</v>
      </c>
      <c r="Q592" s="121">
        <v>45670</v>
      </c>
      <c r="R592" s="120">
        <v>5573604000</v>
      </c>
      <c r="S592" s="121">
        <v>45708</v>
      </c>
      <c r="T592" s="118">
        <v>10940800</v>
      </c>
      <c r="U592" s="114" t="s">
        <v>65</v>
      </c>
      <c r="V592" s="118">
        <v>36559627</v>
      </c>
      <c r="W592" s="111" t="s">
        <v>1615</v>
      </c>
      <c r="X592" s="169">
        <v>45708</v>
      </c>
      <c r="Y592" s="169">
        <v>45708</v>
      </c>
      <c r="Z592" s="169" t="s">
        <v>73</v>
      </c>
      <c r="AA592" s="169">
        <v>45808</v>
      </c>
      <c r="AB592" s="112">
        <f t="shared" si="45"/>
        <v>100</v>
      </c>
      <c r="AC592" s="114">
        <v>0</v>
      </c>
      <c r="AD592" s="277">
        <v>0</v>
      </c>
      <c r="AE592" s="114">
        <v>0</v>
      </c>
      <c r="AF592" s="119" t="s">
        <v>73</v>
      </c>
      <c r="AG592" s="112">
        <f t="shared" si="46"/>
        <v>0</v>
      </c>
      <c r="AH592" s="114">
        <v>0</v>
      </c>
      <c r="AI592" s="118">
        <v>0</v>
      </c>
      <c r="AJ592" s="114" t="s">
        <v>73</v>
      </c>
      <c r="AK592" s="121" t="s">
        <v>73</v>
      </c>
      <c r="AL592" s="114">
        <v>0</v>
      </c>
      <c r="AM592" s="121" t="s">
        <v>73</v>
      </c>
      <c r="AN592" s="121" t="s">
        <v>73</v>
      </c>
      <c r="AO592" s="121" t="s">
        <v>73</v>
      </c>
      <c r="AP592" s="112">
        <f t="shared" si="47"/>
        <v>0</v>
      </c>
      <c r="AQ592" s="112">
        <f>+L592+AD592-AI592</f>
        <v>10940800</v>
      </c>
      <c r="AR592" s="114" t="s">
        <v>65</v>
      </c>
      <c r="AS592" s="118">
        <v>10940800</v>
      </c>
      <c r="AT592" s="114" t="s">
        <v>93</v>
      </c>
      <c r="AU592" s="118">
        <v>0</v>
      </c>
      <c r="AV592" s="122" t="s">
        <v>73</v>
      </c>
      <c r="AW592" s="285">
        <v>3156000</v>
      </c>
      <c r="AX592" s="200">
        <f t="shared" si="48"/>
        <v>7784800</v>
      </c>
      <c r="AY592" s="123">
        <f t="shared" si="49"/>
        <v>0.28846153846153844</v>
      </c>
      <c r="AZ592" s="124">
        <v>0.28846153846153844</v>
      </c>
      <c r="BA592" s="122" t="s">
        <v>73</v>
      </c>
      <c r="BB592" s="114" t="s">
        <v>94</v>
      </c>
      <c r="BC592" s="120" t="s">
        <v>1779</v>
      </c>
      <c r="BD592" s="110" t="s">
        <v>65</v>
      </c>
      <c r="BE592" s="110" t="s">
        <v>65</v>
      </c>
    </row>
    <row r="593" spans="2:57" x14ac:dyDescent="0.25">
      <c r="B593" s="110">
        <v>2025</v>
      </c>
      <c r="C593" s="110">
        <v>891780111</v>
      </c>
      <c r="D593" s="110" t="s">
        <v>63</v>
      </c>
      <c r="E593" s="114" t="s">
        <v>1778</v>
      </c>
      <c r="F593" s="114" t="s">
        <v>1777</v>
      </c>
      <c r="G593" s="114">
        <v>0</v>
      </c>
      <c r="H593" s="114" t="s">
        <v>71</v>
      </c>
      <c r="I593" s="110" t="s">
        <v>64</v>
      </c>
      <c r="J593" s="115" t="s">
        <v>81</v>
      </c>
      <c r="K593" s="120" t="s">
        <v>1776</v>
      </c>
      <c r="L593" s="118">
        <v>10600000</v>
      </c>
      <c r="M593" s="110" t="s">
        <v>66</v>
      </c>
      <c r="N593" s="120" t="s">
        <v>1775</v>
      </c>
      <c r="O593" s="120">
        <v>57443455</v>
      </c>
      <c r="P593" s="114">
        <v>28</v>
      </c>
      <c r="Q593" s="121">
        <v>45670</v>
      </c>
      <c r="R593" s="120">
        <v>5573604000</v>
      </c>
      <c r="S593" s="121">
        <v>45708</v>
      </c>
      <c r="T593" s="118">
        <v>10600000</v>
      </c>
      <c r="U593" s="114" t="s">
        <v>65</v>
      </c>
      <c r="V593" s="118">
        <v>36557666</v>
      </c>
      <c r="W593" s="111" t="s">
        <v>1512</v>
      </c>
      <c r="X593" s="169">
        <v>45708</v>
      </c>
      <c r="Y593" s="169">
        <v>45708</v>
      </c>
      <c r="Z593" s="169" t="s">
        <v>73</v>
      </c>
      <c r="AA593" s="169">
        <v>45808</v>
      </c>
      <c r="AB593" s="112">
        <f t="shared" si="45"/>
        <v>100</v>
      </c>
      <c r="AC593" s="114">
        <v>0</v>
      </c>
      <c r="AD593" s="277">
        <v>0</v>
      </c>
      <c r="AE593" s="114">
        <v>0</v>
      </c>
      <c r="AF593" s="119" t="s">
        <v>73</v>
      </c>
      <c r="AG593" s="112">
        <f t="shared" si="46"/>
        <v>0</v>
      </c>
      <c r="AH593" s="114">
        <v>0</v>
      </c>
      <c r="AI593" s="118">
        <v>0</v>
      </c>
      <c r="AJ593" s="114" t="s">
        <v>73</v>
      </c>
      <c r="AK593" s="121" t="s">
        <v>73</v>
      </c>
      <c r="AL593" s="114">
        <v>0</v>
      </c>
      <c r="AM593" s="121" t="s">
        <v>73</v>
      </c>
      <c r="AN593" s="121" t="s">
        <v>73</v>
      </c>
      <c r="AO593" s="121" t="s">
        <v>73</v>
      </c>
      <c r="AP593" s="112">
        <f t="shared" si="47"/>
        <v>0</v>
      </c>
      <c r="AQ593" s="112">
        <f>+L593+AD593-AI593</f>
        <v>10600000</v>
      </c>
      <c r="AR593" s="114" t="s">
        <v>65</v>
      </c>
      <c r="AS593" s="118">
        <v>10600000</v>
      </c>
      <c r="AT593" s="114" t="s">
        <v>93</v>
      </c>
      <c r="AU593" s="118">
        <v>0</v>
      </c>
      <c r="AV593" s="122" t="s">
        <v>73</v>
      </c>
      <c r="AW593" s="285">
        <v>2650000</v>
      </c>
      <c r="AX593" s="200">
        <f t="shared" si="48"/>
        <v>7950000</v>
      </c>
      <c r="AY593" s="123">
        <f t="shared" si="49"/>
        <v>0.25</v>
      </c>
      <c r="AZ593" s="124">
        <v>0.25</v>
      </c>
      <c r="BA593" s="122" t="s">
        <v>73</v>
      </c>
      <c r="BB593" s="114" t="s">
        <v>94</v>
      </c>
      <c r="BC593" s="120" t="s">
        <v>1774</v>
      </c>
      <c r="BD593" s="110" t="s">
        <v>65</v>
      </c>
      <c r="BE593" s="110" t="s">
        <v>65</v>
      </c>
    </row>
    <row r="594" spans="2:57" x14ac:dyDescent="0.25">
      <c r="B594" s="110">
        <v>2025</v>
      </c>
      <c r="C594" s="110">
        <v>891780111</v>
      </c>
      <c r="D594" s="110" t="s">
        <v>63</v>
      </c>
      <c r="E594" s="114" t="s">
        <v>1773</v>
      </c>
      <c r="F594" s="114" t="s">
        <v>1772</v>
      </c>
      <c r="G594" s="114">
        <v>0</v>
      </c>
      <c r="H594" s="114" t="s">
        <v>71</v>
      </c>
      <c r="I594" s="110" t="s">
        <v>64</v>
      </c>
      <c r="J594" s="115" t="s">
        <v>81</v>
      </c>
      <c r="K594" s="120" t="s">
        <v>1771</v>
      </c>
      <c r="L594" s="118">
        <v>10416000</v>
      </c>
      <c r="M594" s="110" t="s">
        <v>66</v>
      </c>
      <c r="N594" s="120" t="s">
        <v>1770</v>
      </c>
      <c r="O594" s="120">
        <v>36556729</v>
      </c>
      <c r="P594" s="114">
        <v>28</v>
      </c>
      <c r="Q594" s="121">
        <v>45670</v>
      </c>
      <c r="R594" s="120">
        <v>5573604000</v>
      </c>
      <c r="S594" s="121">
        <v>45708</v>
      </c>
      <c r="T594" s="118">
        <v>10416000</v>
      </c>
      <c r="U594" s="114" t="s">
        <v>65</v>
      </c>
      <c r="V594" s="118">
        <v>36559627</v>
      </c>
      <c r="W594" s="111" t="s">
        <v>1615</v>
      </c>
      <c r="X594" s="169">
        <v>45708</v>
      </c>
      <c r="Y594" s="169">
        <v>45708</v>
      </c>
      <c r="Z594" s="169" t="s">
        <v>73</v>
      </c>
      <c r="AA594" s="169">
        <v>45808</v>
      </c>
      <c r="AB594" s="112">
        <f t="shared" si="45"/>
        <v>100</v>
      </c>
      <c r="AC594" s="114">
        <v>0</v>
      </c>
      <c r="AD594" s="277">
        <v>0</v>
      </c>
      <c r="AE594" s="114">
        <v>0</v>
      </c>
      <c r="AF594" s="119" t="s">
        <v>73</v>
      </c>
      <c r="AG594" s="112">
        <f t="shared" si="46"/>
        <v>0</v>
      </c>
      <c r="AH594" s="114">
        <v>0</v>
      </c>
      <c r="AI594" s="118">
        <v>0</v>
      </c>
      <c r="AJ594" s="114" t="s">
        <v>73</v>
      </c>
      <c r="AK594" s="121" t="s">
        <v>73</v>
      </c>
      <c r="AL594" s="114">
        <v>0</v>
      </c>
      <c r="AM594" s="121" t="s">
        <v>73</v>
      </c>
      <c r="AN594" s="121" t="s">
        <v>73</v>
      </c>
      <c r="AO594" s="121" t="s">
        <v>73</v>
      </c>
      <c r="AP594" s="112">
        <f t="shared" si="47"/>
        <v>0</v>
      </c>
      <c r="AQ594" s="112">
        <f>+L594+AD594-AI594</f>
        <v>10416000</v>
      </c>
      <c r="AR594" s="114" t="s">
        <v>65</v>
      </c>
      <c r="AS594" s="118">
        <v>10416000</v>
      </c>
      <c r="AT594" s="114" t="s">
        <v>93</v>
      </c>
      <c r="AU594" s="118">
        <v>0</v>
      </c>
      <c r="AV594" s="122" t="s">
        <v>73</v>
      </c>
      <c r="AW594" s="285">
        <v>3472000</v>
      </c>
      <c r="AX594" s="200">
        <f t="shared" si="48"/>
        <v>6944000</v>
      </c>
      <c r="AY594" s="123">
        <f t="shared" si="49"/>
        <v>0.33333333333333331</v>
      </c>
      <c r="AZ594" s="124">
        <v>0.33333333333333331</v>
      </c>
      <c r="BA594" s="122" t="s">
        <v>73</v>
      </c>
      <c r="BB594" s="114" t="s">
        <v>94</v>
      </c>
      <c r="BC594" s="120" t="s">
        <v>1769</v>
      </c>
      <c r="BD594" s="110" t="s">
        <v>65</v>
      </c>
      <c r="BE594" s="110" t="s">
        <v>65</v>
      </c>
    </row>
    <row r="595" spans="2:57" x14ac:dyDescent="0.25">
      <c r="B595" s="110">
        <v>2025</v>
      </c>
      <c r="C595" s="110">
        <v>891780111</v>
      </c>
      <c r="D595" s="110" t="s">
        <v>63</v>
      </c>
      <c r="E595" s="114" t="s">
        <v>1768</v>
      </c>
      <c r="F595" s="114" t="s">
        <v>1767</v>
      </c>
      <c r="G595" s="114">
        <v>0</v>
      </c>
      <c r="H595" s="114" t="s">
        <v>71</v>
      </c>
      <c r="I595" s="110" t="s">
        <v>64</v>
      </c>
      <c r="J595" s="115" t="s">
        <v>81</v>
      </c>
      <c r="K595" s="120" t="s">
        <v>1766</v>
      </c>
      <c r="L595" s="118">
        <v>10835600</v>
      </c>
      <c r="M595" s="110" t="s">
        <v>66</v>
      </c>
      <c r="N595" s="120" t="s">
        <v>1765</v>
      </c>
      <c r="O595" s="120">
        <v>1082999140</v>
      </c>
      <c r="P595" s="114">
        <v>28</v>
      </c>
      <c r="Q595" s="121">
        <v>45670</v>
      </c>
      <c r="R595" s="120">
        <v>5573604000</v>
      </c>
      <c r="S595" s="121">
        <v>45708</v>
      </c>
      <c r="T595" s="118">
        <v>10835600</v>
      </c>
      <c r="U595" s="114" t="s">
        <v>65</v>
      </c>
      <c r="V595" s="118">
        <v>15443332</v>
      </c>
      <c r="W595" s="111" t="s">
        <v>1764</v>
      </c>
      <c r="X595" s="169">
        <v>45708</v>
      </c>
      <c r="Y595" s="169">
        <v>45708</v>
      </c>
      <c r="Z595" s="169" t="s">
        <v>73</v>
      </c>
      <c r="AA595" s="169">
        <v>45808</v>
      </c>
      <c r="AB595" s="112">
        <f t="shared" si="45"/>
        <v>100</v>
      </c>
      <c r="AC595" s="114">
        <v>0</v>
      </c>
      <c r="AD595" s="277">
        <v>0</v>
      </c>
      <c r="AE595" s="114">
        <v>0</v>
      </c>
      <c r="AF595" s="119" t="s">
        <v>73</v>
      </c>
      <c r="AG595" s="112">
        <f t="shared" si="46"/>
        <v>0</v>
      </c>
      <c r="AH595" s="114">
        <v>0</v>
      </c>
      <c r="AI595" s="118">
        <v>0</v>
      </c>
      <c r="AJ595" s="114" t="s">
        <v>73</v>
      </c>
      <c r="AK595" s="121" t="s">
        <v>73</v>
      </c>
      <c r="AL595" s="114">
        <v>0</v>
      </c>
      <c r="AM595" s="121" t="s">
        <v>73</v>
      </c>
      <c r="AN595" s="121" t="s">
        <v>73</v>
      </c>
      <c r="AO595" s="121" t="s">
        <v>73</v>
      </c>
      <c r="AP595" s="112">
        <f t="shared" si="47"/>
        <v>0</v>
      </c>
      <c r="AQ595" s="112">
        <f>+L595+AD595-AI595</f>
        <v>10835600</v>
      </c>
      <c r="AR595" s="114" t="s">
        <v>65</v>
      </c>
      <c r="AS595" s="118">
        <v>10835600</v>
      </c>
      <c r="AT595" s="114" t="s">
        <v>93</v>
      </c>
      <c r="AU595" s="118">
        <v>0</v>
      </c>
      <c r="AV595" s="122" t="s">
        <v>73</v>
      </c>
      <c r="AW595" s="285">
        <v>3156000</v>
      </c>
      <c r="AX595" s="200">
        <f t="shared" si="48"/>
        <v>7679600</v>
      </c>
      <c r="AY595" s="123">
        <f t="shared" si="49"/>
        <v>0.29126213592233008</v>
      </c>
      <c r="AZ595" s="124">
        <v>0.29126213592233008</v>
      </c>
      <c r="BA595" s="122" t="s">
        <v>73</v>
      </c>
      <c r="BB595" s="114" t="s">
        <v>94</v>
      </c>
      <c r="BC595" s="120" t="s">
        <v>1763</v>
      </c>
      <c r="BD595" s="110" t="s">
        <v>65</v>
      </c>
      <c r="BE595" s="110" t="s">
        <v>65</v>
      </c>
    </row>
    <row r="596" spans="2:57" x14ac:dyDescent="0.25">
      <c r="B596" s="110">
        <v>2025</v>
      </c>
      <c r="C596" s="110">
        <v>891780111</v>
      </c>
      <c r="D596" s="110" t="s">
        <v>63</v>
      </c>
      <c r="E596" s="114" t="s">
        <v>1762</v>
      </c>
      <c r="F596" s="114" t="s">
        <v>1761</v>
      </c>
      <c r="G596" s="114">
        <v>0</v>
      </c>
      <c r="H596" s="114" t="s">
        <v>71</v>
      </c>
      <c r="I596" s="110" t="s">
        <v>64</v>
      </c>
      <c r="J596" s="115" t="s">
        <v>81</v>
      </c>
      <c r="K596" s="120" t="s">
        <v>1760</v>
      </c>
      <c r="L596" s="118">
        <v>9000000</v>
      </c>
      <c r="M596" s="110" t="s">
        <v>66</v>
      </c>
      <c r="N596" s="120" t="s">
        <v>1759</v>
      </c>
      <c r="O596" s="120">
        <v>1082903162</v>
      </c>
      <c r="P596" s="114">
        <v>27</v>
      </c>
      <c r="Q596" s="121">
        <v>45670</v>
      </c>
      <c r="R596" s="120">
        <v>2494141000</v>
      </c>
      <c r="S596" s="121">
        <v>45709</v>
      </c>
      <c r="T596" s="118">
        <v>9000000</v>
      </c>
      <c r="U596" s="114" t="s">
        <v>65</v>
      </c>
      <c r="V596" s="118">
        <v>85467461</v>
      </c>
      <c r="W596" s="111" t="s">
        <v>1478</v>
      </c>
      <c r="X596" s="169">
        <v>45709</v>
      </c>
      <c r="Y596" s="169">
        <v>45709</v>
      </c>
      <c r="Z596" s="169" t="s">
        <v>73</v>
      </c>
      <c r="AA596" s="169">
        <v>45808</v>
      </c>
      <c r="AB596" s="112">
        <f t="shared" si="45"/>
        <v>99</v>
      </c>
      <c r="AC596" s="114">
        <v>0</v>
      </c>
      <c r="AD596" s="277">
        <v>0</v>
      </c>
      <c r="AE596" s="114">
        <v>0</v>
      </c>
      <c r="AF596" s="119" t="s">
        <v>73</v>
      </c>
      <c r="AG596" s="112">
        <f t="shared" si="46"/>
        <v>0</v>
      </c>
      <c r="AH596" s="114">
        <v>0</v>
      </c>
      <c r="AI596" s="118">
        <v>0</v>
      </c>
      <c r="AJ596" s="114" t="s">
        <v>73</v>
      </c>
      <c r="AK596" s="121" t="s">
        <v>73</v>
      </c>
      <c r="AL596" s="114">
        <v>0</v>
      </c>
      <c r="AM596" s="121" t="s">
        <v>73</v>
      </c>
      <c r="AN596" s="121" t="s">
        <v>73</v>
      </c>
      <c r="AO596" s="121" t="s">
        <v>73</v>
      </c>
      <c r="AP596" s="112">
        <f t="shared" si="47"/>
        <v>0</v>
      </c>
      <c r="AQ596" s="112">
        <f>+L596+AD596-AI596</f>
        <v>9000000</v>
      </c>
      <c r="AR596" s="114" t="s">
        <v>65</v>
      </c>
      <c r="AS596" s="118">
        <v>9000000</v>
      </c>
      <c r="AT596" s="114" t="s">
        <v>93</v>
      </c>
      <c r="AU596" s="118">
        <v>0</v>
      </c>
      <c r="AV596" s="122" t="s">
        <v>73</v>
      </c>
      <c r="AW596" s="285">
        <v>0</v>
      </c>
      <c r="AX596" s="200">
        <f t="shared" si="48"/>
        <v>9000000</v>
      </c>
      <c r="AY596" s="123">
        <f t="shared" si="49"/>
        <v>0</v>
      </c>
      <c r="AZ596" s="124">
        <v>0</v>
      </c>
      <c r="BA596" s="122" t="s">
        <v>73</v>
      </c>
      <c r="BB596" s="114" t="s">
        <v>94</v>
      </c>
      <c r="BC596" s="120" t="s">
        <v>1758</v>
      </c>
      <c r="BD596" s="110" t="s">
        <v>65</v>
      </c>
      <c r="BE596" s="110" t="s">
        <v>65</v>
      </c>
    </row>
    <row r="597" spans="2:57" x14ac:dyDescent="0.25">
      <c r="B597" s="110">
        <v>2025</v>
      </c>
      <c r="C597" s="110">
        <v>891780111</v>
      </c>
      <c r="D597" s="110" t="s">
        <v>63</v>
      </c>
      <c r="E597" s="114" t="s">
        <v>1757</v>
      </c>
      <c r="F597" s="114" t="s">
        <v>1756</v>
      </c>
      <c r="G597" s="114">
        <v>0</v>
      </c>
      <c r="H597" s="114" t="s">
        <v>71</v>
      </c>
      <c r="I597" s="110" t="s">
        <v>64</v>
      </c>
      <c r="J597" s="115" t="s">
        <v>81</v>
      </c>
      <c r="K597" s="120" t="s">
        <v>1755</v>
      </c>
      <c r="L597" s="118">
        <v>9010000</v>
      </c>
      <c r="M597" s="110" t="s">
        <v>66</v>
      </c>
      <c r="N597" s="120" t="s">
        <v>1754</v>
      </c>
      <c r="O597" s="120">
        <v>1082858858</v>
      </c>
      <c r="P597" s="114">
        <v>27</v>
      </c>
      <c r="Q597" s="121">
        <v>45670</v>
      </c>
      <c r="R597" s="120">
        <v>2494141000</v>
      </c>
      <c r="S597" s="121">
        <v>45709</v>
      </c>
      <c r="T597" s="118">
        <v>9010000</v>
      </c>
      <c r="U597" s="114" t="s">
        <v>65</v>
      </c>
      <c r="V597" s="118">
        <v>85459497</v>
      </c>
      <c r="W597" s="111" t="s">
        <v>1212</v>
      </c>
      <c r="X597" s="169">
        <v>45709</v>
      </c>
      <c r="Y597" s="169">
        <v>45709</v>
      </c>
      <c r="Z597" s="169" t="s">
        <v>73</v>
      </c>
      <c r="AA597" s="169">
        <v>45808</v>
      </c>
      <c r="AB597" s="112">
        <f t="shared" si="45"/>
        <v>99</v>
      </c>
      <c r="AC597" s="114">
        <v>0</v>
      </c>
      <c r="AD597" s="277">
        <v>0</v>
      </c>
      <c r="AE597" s="114">
        <v>0</v>
      </c>
      <c r="AF597" s="119" t="s">
        <v>73</v>
      </c>
      <c r="AG597" s="112">
        <f t="shared" si="46"/>
        <v>0</v>
      </c>
      <c r="AH597" s="114">
        <v>0</v>
      </c>
      <c r="AI597" s="118">
        <v>0</v>
      </c>
      <c r="AJ597" s="114" t="s">
        <v>73</v>
      </c>
      <c r="AK597" s="121" t="s">
        <v>73</v>
      </c>
      <c r="AL597" s="114">
        <v>0</v>
      </c>
      <c r="AM597" s="121" t="s">
        <v>73</v>
      </c>
      <c r="AN597" s="121" t="s">
        <v>73</v>
      </c>
      <c r="AO597" s="121" t="s">
        <v>73</v>
      </c>
      <c r="AP597" s="112">
        <f t="shared" si="47"/>
        <v>0</v>
      </c>
      <c r="AQ597" s="112">
        <f>+L597+AD597-AI597</f>
        <v>9010000</v>
      </c>
      <c r="AR597" s="114" t="s">
        <v>65</v>
      </c>
      <c r="AS597" s="118">
        <v>9010000</v>
      </c>
      <c r="AT597" s="114" t="s">
        <v>93</v>
      </c>
      <c r="AU597" s="118">
        <v>0</v>
      </c>
      <c r="AV597" s="122" t="s">
        <v>73</v>
      </c>
      <c r="AW597" s="285">
        <v>2650000</v>
      </c>
      <c r="AX597" s="200">
        <f t="shared" si="48"/>
        <v>6360000</v>
      </c>
      <c r="AY597" s="123">
        <f t="shared" si="49"/>
        <v>0.29411764705882354</v>
      </c>
      <c r="AZ597" s="124">
        <v>0.29411764705882354</v>
      </c>
      <c r="BA597" s="122" t="s">
        <v>73</v>
      </c>
      <c r="BB597" s="114" t="s">
        <v>94</v>
      </c>
      <c r="BC597" s="120" t="s">
        <v>1753</v>
      </c>
      <c r="BD597" s="110" t="s">
        <v>65</v>
      </c>
      <c r="BE597" s="110" t="s">
        <v>65</v>
      </c>
    </row>
    <row r="598" spans="2:57" x14ac:dyDescent="0.25">
      <c r="B598" s="110">
        <v>2025</v>
      </c>
      <c r="C598" s="110">
        <v>891780111</v>
      </c>
      <c r="D598" s="110" t="s">
        <v>63</v>
      </c>
      <c r="E598" s="114" t="s">
        <v>1752</v>
      </c>
      <c r="F598" s="114" t="s">
        <v>1751</v>
      </c>
      <c r="G598" s="114">
        <v>0</v>
      </c>
      <c r="H598" s="114" t="s">
        <v>71</v>
      </c>
      <c r="I598" s="110" t="s">
        <v>64</v>
      </c>
      <c r="J598" s="115" t="s">
        <v>81</v>
      </c>
      <c r="K598" s="120" t="s">
        <v>1750</v>
      </c>
      <c r="L598" s="118">
        <v>7800000</v>
      </c>
      <c r="M598" s="110" t="s">
        <v>66</v>
      </c>
      <c r="N598" s="120" t="s">
        <v>1749</v>
      </c>
      <c r="O598" s="120">
        <v>36560538</v>
      </c>
      <c r="P598" s="114">
        <v>27</v>
      </c>
      <c r="Q598" s="121">
        <v>45670</v>
      </c>
      <c r="R598" s="120">
        <v>2494141000</v>
      </c>
      <c r="S598" s="121">
        <v>45709</v>
      </c>
      <c r="T598" s="118">
        <v>7800000</v>
      </c>
      <c r="U598" s="114" t="s">
        <v>65</v>
      </c>
      <c r="V598" s="118">
        <v>7633817</v>
      </c>
      <c r="W598" s="111" t="s">
        <v>1586</v>
      </c>
      <c r="X598" s="169">
        <v>45709</v>
      </c>
      <c r="Y598" s="169">
        <v>45709</v>
      </c>
      <c r="Z598" s="169" t="s">
        <v>73</v>
      </c>
      <c r="AA598" s="169">
        <v>45808</v>
      </c>
      <c r="AB598" s="112">
        <f t="shared" si="45"/>
        <v>99</v>
      </c>
      <c r="AC598" s="114">
        <v>0</v>
      </c>
      <c r="AD598" s="277">
        <v>0</v>
      </c>
      <c r="AE598" s="114">
        <v>0</v>
      </c>
      <c r="AF598" s="119" t="s">
        <v>73</v>
      </c>
      <c r="AG598" s="112">
        <f t="shared" si="46"/>
        <v>0</v>
      </c>
      <c r="AH598" s="114">
        <v>0</v>
      </c>
      <c r="AI598" s="118">
        <v>0</v>
      </c>
      <c r="AJ598" s="114" t="s">
        <v>73</v>
      </c>
      <c r="AK598" s="121" t="s">
        <v>73</v>
      </c>
      <c r="AL598" s="114">
        <v>0</v>
      </c>
      <c r="AM598" s="121" t="s">
        <v>73</v>
      </c>
      <c r="AN598" s="121" t="s">
        <v>73</v>
      </c>
      <c r="AO598" s="121" t="s">
        <v>73</v>
      </c>
      <c r="AP598" s="112">
        <f t="shared" si="47"/>
        <v>0</v>
      </c>
      <c r="AQ598" s="112">
        <f>+L598+AD598-AI598</f>
        <v>7800000</v>
      </c>
      <c r="AR598" s="114" t="s">
        <v>65</v>
      </c>
      <c r="AS598" s="118">
        <v>7800000</v>
      </c>
      <c r="AT598" s="114" t="s">
        <v>93</v>
      </c>
      <c r="AU598" s="118">
        <v>0</v>
      </c>
      <c r="AV598" s="122" t="s">
        <v>73</v>
      </c>
      <c r="AW598" s="285">
        <v>3300000</v>
      </c>
      <c r="AX598" s="200">
        <f t="shared" si="48"/>
        <v>4500000</v>
      </c>
      <c r="AY598" s="123">
        <f t="shared" si="49"/>
        <v>0.42307692307692307</v>
      </c>
      <c r="AZ598" s="124">
        <v>0.42307692307692307</v>
      </c>
      <c r="BA598" s="122" t="s">
        <v>73</v>
      </c>
      <c r="BB598" s="114" t="s">
        <v>94</v>
      </c>
      <c r="BC598" s="120" t="s">
        <v>1748</v>
      </c>
      <c r="BD598" s="110" t="s">
        <v>65</v>
      </c>
      <c r="BE598" s="110" t="s">
        <v>65</v>
      </c>
    </row>
    <row r="599" spans="2:57" x14ac:dyDescent="0.25">
      <c r="B599" s="110">
        <v>2025</v>
      </c>
      <c r="C599" s="110">
        <v>891780111</v>
      </c>
      <c r="D599" s="110" t="s">
        <v>63</v>
      </c>
      <c r="E599" s="114" t="s">
        <v>1747</v>
      </c>
      <c r="F599" s="114" t="s">
        <v>1746</v>
      </c>
      <c r="G599" s="114">
        <v>0</v>
      </c>
      <c r="H599" s="114" t="s">
        <v>71</v>
      </c>
      <c r="I599" s="110" t="s">
        <v>64</v>
      </c>
      <c r="J599" s="115" t="s">
        <v>81</v>
      </c>
      <c r="K599" s="120" t="s">
        <v>1745</v>
      </c>
      <c r="L599" s="118">
        <v>8700000</v>
      </c>
      <c r="M599" s="110" t="s">
        <v>66</v>
      </c>
      <c r="N599" s="120" t="s">
        <v>1744</v>
      </c>
      <c r="O599" s="120">
        <v>1081829133</v>
      </c>
      <c r="P599" s="114">
        <v>27</v>
      </c>
      <c r="Q599" s="121">
        <v>45670</v>
      </c>
      <c r="R599" s="120">
        <v>2494141000</v>
      </c>
      <c r="S599" s="121">
        <v>45709</v>
      </c>
      <c r="T599" s="118">
        <v>8700000</v>
      </c>
      <c r="U599" s="114" t="s">
        <v>65</v>
      </c>
      <c r="V599" s="118">
        <v>85475141</v>
      </c>
      <c r="W599" s="111" t="s">
        <v>1743</v>
      </c>
      <c r="X599" s="169">
        <v>45709</v>
      </c>
      <c r="Y599" s="169">
        <v>45709</v>
      </c>
      <c r="Z599" s="169" t="s">
        <v>73</v>
      </c>
      <c r="AA599" s="169">
        <v>45808</v>
      </c>
      <c r="AB599" s="112">
        <f t="shared" si="45"/>
        <v>99</v>
      </c>
      <c r="AC599" s="114">
        <v>0</v>
      </c>
      <c r="AD599" s="277">
        <v>0</v>
      </c>
      <c r="AE599" s="114">
        <v>0</v>
      </c>
      <c r="AF599" s="119" t="s">
        <v>73</v>
      </c>
      <c r="AG599" s="112">
        <f t="shared" si="46"/>
        <v>0</v>
      </c>
      <c r="AH599" s="114">
        <v>0</v>
      </c>
      <c r="AI599" s="118">
        <v>0</v>
      </c>
      <c r="AJ599" s="114" t="s">
        <v>73</v>
      </c>
      <c r="AK599" s="121" t="s">
        <v>73</v>
      </c>
      <c r="AL599" s="114">
        <v>0</v>
      </c>
      <c r="AM599" s="121" t="s">
        <v>73</v>
      </c>
      <c r="AN599" s="121" t="s">
        <v>73</v>
      </c>
      <c r="AO599" s="121" t="s">
        <v>73</v>
      </c>
      <c r="AP599" s="112">
        <f t="shared" si="47"/>
        <v>0</v>
      </c>
      <c r="AQ599" s="112">
        <f>+L599+AD599-AI599</f>
        <v>8700000</v>
      </c>
      <c r="AR599" s="114" t="s">
        <v>65</v>
      </c>
      <c r="AS599" s="118">
        <v>8700000</v>
      </c>
      <c r="AT599" s="114" t="s">
        <v>93</v>
      </c>
      <c r="AU599" s="118">
        <v>0</v>
      </c>
      <c r="AV599" s="122" t="s">
        <v>73</v>
      </c>
      <c r="AW599" s="285">
        <v>0</v>
      </c>
      <c r="AX599" s="200">
        <f t="shared" si="48"/>
        <v>8700000</v>
      </c>
      <c r="AY599" s="123">
        <f t="shared" si="49"/>
        <v>0</v>
      </c>
      <c r="AZ599" s="124">
        <v>0</v>
      </c>
      <c r="BA599" s="122" t="s">
        <v>73</v>
      </c>
      <c r="BB599" s="114" t="s">
        <v>94</v>
      </c>
      <c r="BC599" s="120" t="s">
        <v>1742</v>
      </c>
      <c r="BD599" s="110" t="s">
        <v>65</v>
      </c>
      <c r="BE599" s="110" t="s">
        <v>65</v>
      </c>
    </row>
    <row r="600" spans="2:57" x14ac:dyDescent="0.25">
      <c r="B600" s="110">
        <v>2025</v>
      </c>
      <c r="C600" s="110">
        <v>891780111</v>
      </c>
      <c r="D600" s="110" t="s">
        <v>63</v>
      </c>
      <c r="E600" s="114" t="s">
        <v>1741</v>
      </c>
      <c r="F600" s="114" t="s">
        <v>1740</v>
      </c>
      <c r="G600" s="114">
        <v>0</v>
      </c>
      <c r="H600" s="114" t="s">
        <v>71</v>
      </c>
      <c r="I600" s="110" t="s">
        <v>64</v>
      </c>
      <c r="J600" s="115" t="s">
        <v>81</v>
      </c>
      <c r="K600" s="120" t="s">
        <v>1739</v>
      </c>
      <c r="L600" s="118">
        <v>9098400</v>
      </c>
      <c r="M600" s="110" t="s">
        <v>66</v>
      </c>
      <c r="N600" s="120" t="s">
        <v>1738</v>
      </c>
      <c r="O600" s="120">
        <v>1082984727</v>
      </c>
      <c r="P600" s="114">
        <v>27</v>
      </c>
      <c r="Q600" s="121">
        <v>45670</v>
      </c>
      <c r="R600" s="120">
        <v>2494141000</v>
      </c>
      <c r="S600" s="121">
        <v>45712</v>
      </c>
      <c r="T600" s="118">
        <v>9098400</v>
      </c>
      <c r="U600" s="114" t="s">
        <v>65</v>
      </c>
      <c r="V600" s="118">
        <v>85152695</v>
      </c>
      <c r="W600" s="111" t="s">
        <v>1556</v>
      </c>
      <c r="X600" s="169">
        <v>45712</v>
      </c>
      <c r="Y600" s="169">
        <v>45712</v>
      </c>
      <c r="Z600" s="169" t="s">
        <v>73</v>
      </c>
      <c r="AA600" s="169">
        <v>45808</v>
      </c>
      <c r="AB600" s="112">
        <f t="shared" si="45"/>
        <v>96</v>
      </c>
      <c r="AC600" s="114">
        <v>0</v>
      </c>
      <c r="AD600" s="277">
        <v>0</v>
      </c>
      <c r="AE600" s="114">
        <v>0</v>
      </c>
      <c r="AF600" s="119" t="s">
        <v>73</v>
      </c>
      <c r="AG600" s="112">
        <f t="shared" si="46"/>
        <v>0</v>
      </c>
      <c r="AH600" s="114">
        <v>0</v>
      </c>
      <c r="AI600" s="118">
        <v>0</v>
      </c>
      <c r="AJ600" s="114" t="s">
        <v>73</v>
      </c>
      <c r="AK600" s="121" t="s">
        <v>73</v>
      </c>
      <c r="AL600" s="114">
        <v>0</v>
      </c>
      <c r="AM600" s="121" t="s">
        <v>73</v>
      </c>
      <c r="AN600" s="121" t="s">
        <v>73</v>
      </c>
      <c r="AO600" s="121" t="s">
        <v>73</v>
      </c>
      <c r="AP600" s="112">
        <f t="shared" si="47"/>
        <v>0</v>
      </c>
      <c r="AQ600" s="112">
        <f>+L600+AD600-AI600</f>
        <v>9098400</v>
      </c>
      <c r="AR600" s="114" t="s">
        <v>65</v>
      </c>
      <c r="AS600" s="118">
        <v>9098400</v>
      </c>
      <c r="AT600" s="114" t="s">
        <v>93</v>
      </c>
      <c r="AU600" s="118">
        <v>0</v>
      </c>
      <c r="AV600" s="122" t="s">
        <v>73</v>
      </c>
      <c r="AW600" s="285">
        <v>0</v>
      </c>
      <c r="AX600" s="200">
        <f t="shared" si="48"/>
        <v>9098400</v>
      </c>
      <c r="AY600" s="123">
        <f t="shared" si="49"/>
        <v>0</v>
      </c>
      <c r="AZ600" s="124">
        <v>0</v>
      </c>
      <c r="BA600" s="122" t="s">
        <v>73</v>
      </c>
      <c r="BB600" s="114" t="s">
        <v>94</v>
      </c>
      <c r="BC600" s="120" t="s">
        <v>1737</v>
      </c>
      <c r="BD600" s="110" t="s">
        <v>65</v>
      </c>
      <c r="BE600" s="110" t="s">
        <v>65</v>
      </c>
    </row>
    <row r="601" spans="2:57" x14ac:dyDescent="0.25">
      <c r="B601" s="110">
        <v>2025</v>
      </c>
      <c r="C601" s="110">
        <v>891780111</v>
      </c>
      <c r="D601" s="110" t="s">
        <v>63</v>
      </c>
      <c r="E601" s="114" t="s">
        <v>1736</v>
      </c>
      <c r="F601" s="114" t="s">
        <v>1735</v>
      </c>
      <c r="G601" s="114">
        <v>0</v>
      </c>
      <c r="H601" s="114" t="s">
        <v>71</v>
      </c>
      <c r="I601" s="110" t="s">
        <v>64</v>
      </c>
      <c r="J601" s="115" t="s">
        <v>81</v>
      </c>
      <c r="K601" s="120" t="s">
        <v>1734</v>
      </c>
      <c r="L601" s="118">
        <v>12846400</v>
      </c>
      <c r="M601" s="110" t="s">
        <v>66</v>
      </c>
      <c r="N601" s="120" t="s">
        <v>1733</v>
      </c>
      <c r="O601" s="120">
        <v>39045662</v>
      </c>
      <c r="P601" s="114">
        <v>28</v>
      </c>
      <c r="Q601" s="121">
        <v>45670</v>
      </c>
      <c r="R601" s="120">
        <v>5573604000</v>
      </c>
      <c r="S601" s="121">
        <v>45712</v>
      </c>
      <c r="T601" s="118">
        <v>12846400</v>
      </c>
      <c r="U601" s="114" t="s">
        <v>65</v>
      </c>
      <c r="V601" s="118">
        <v>45691169</v>
      </c>
      <c r="W601" s="111" t="s">
        <v>1261</v>
      </c>
      <c r="X601" s="169">
        <v>45712</v>
      </c>
      <c r="Y601" s="169">
        <v>45712</v>
      </c>
      <c r="Z601" s="169" t="s">
        <v>73</v>
      </c>
      <c r="AA601" s="169">
        <v>45808</v>
      </c>
      <c r="AB601" s="112">
        <f t="shared" si="45"/>
        <v>96</v>
      </c>
      <c r="AC601" s="114">
        <v>0</v>
      </c>
      <c r="AD601" s="277">
        <v>0</v>
      </c>
      <c r="AE601" s="114">
        <v>0</v>
      </c>
      <c r="AF601" s="119" t="s">
        <v>73</v>
      </c>
      <c r="AG601" s="112">
        <f t="shared" si="46"/>
        <v>0</v>
      </c>
      <c r="AH601" s="114">
        <v>0</v>
      </c>
      <c r="AI601" s="118">
        <v>0</v>
      </c>
      <c r="AJ601" s="114" t="s">
        <v>73</v>
      </c>
      <c r="AK601" s="121" t="s">
        <v>73</v>
      </c>
      <c r="AL601" s="114">
        <v>0</v>
      </c>
      <c r="AM601" s="121" t="s">
        <v>73</v>
      </c>
      <c r="AN601" s="121" t="s">
        <v>73</v>
      </c>
      <c r="AO601" s="121" t="s">
        <v>73</v>
      </c>
      <c r="AP601" s="112">
        <f t="shared" si="47"/>
        <v>0</v>
      </c>
      <c r="AQ601" s="112">
        <f>+L601+AD601-AI601</f>
        <v>12846400</v>
      </c>
      <c r="AR601" s="114" t="s">
        <v>65</v>
      </c>
      <c r="AS601" s="118">
        <v>12846400</v>
      </c>
      <c r="AT601" s="114" t="s">
        <v>93</v>
      </c>
      <c r="AU601" s="118">
        <v>0</v>
      </c>
      <c r="AV601" s="122" t="s">
        <v>73</v>
      </c>
      <c r="AW601" s="285">
        <v>0</v>
      </c>
      <c r="AX601" s="200">
        <f t="shared" si="48"/>
        <v>12846400</v>
      </c>
      <c r="AY601" s="123">
        <f t="shared" si="49"/>
        <v>0</v>
      </c>
      <c r="AZ601" s="124">
        <v>0</v>
      </c>
      <c r="BA601" s="122" t="s">
        <v>73</v>
      </c>
      <c r="BB601" s="114" t="s">
        <v>94</v>
      </c>
      <c r="BC601" s="120" t="s">
        <v>1732</v>
      </c>
      <c r="BD601" s="110" t="s">
        <v>65</v>
      </c>
      <c r="BE601" s="110" t="s">
        <v>65</v>
      </c>
    </row>
    <row r="602" spans="2:57" x14ac:dyDescent="0.25">
      <c r="B602" s="110">
        <v>2025</v>
      </c>
      <c r="C602" s="110">
        <v>891780111</v>
      </c>
      <c r="D602" s="110" t="s">
        <v>63</v>
      </c>
      <c r="E602" s="114" t="s">
        <v>1731</v>
      </c>
      <c r="F602" s="114" t="s">
        <v>1730</v>
      </c>
      <c r="G602" s="114">
        <v>0</v>
      </c>
      <c r="H602" s="114" t="s">
        <v>71</v>
      </c>
      <c r="I602" s="110" t="s">
        <v>64</v>
      </c>
      <c r="J602" s="115" t="s">
        <v>81</v>
      </c>
      <c r="K602" s="120" t="s">
        <v>1729</v>
      </c>
      <c r="L602" s="118">
        <v>9880000</v>
      </c>
      <c r="M602" s="110" t="s">
        <v>66</v>
      </c>
      <c r="N602" s="120" t="s">
        <v>1728</v>
      </c>
      <c r="O602" s="120">
        <v>1082852952</v>
      </c>
      <c r="P602" s="114">
        <v>28</v>
      </c>
      <c r="Q602" s="121">
        <v>45670</v>
      </c>
      <c r="R602" s="120">
        <v>5573604000</v>
      </c>
      <c r="S602" s="121">
        <v>45713</v>
      </c>
      <c r="T602" s="118">
        <v>9880000</v>
      </c>
      <c r="U602" s="114" t="s">
        <v>65</v>
      </c>
      <c r="V602" s="118">
        <v>85465146</v>
      </c>
      <c r="W602" s="111" t="s">
        <v>1637</v>
      </c>
      <c r="X602" s="169">
        <v>45713</v>
      </c>
      <c r="Y602" s="169">
        <v>45713</v>
      </c>
      <c r="Z602" s="169" t="s">
        <v>73</v>
      </c>
      <c r="AA602" s="169">
        <v>45808</v>
      </c>
      <c r="AB602" s="112">
        <f t="shared" si="45"/>
        <v>95</v>
      </c>
      <c r="AC602" s="114">
        <v>0</v>
      </c>
      <c r="AD602" s="277">
        <v>0</v>
      </c>
      <c r="AE602" s="114">
        <v>0</v>
      </c>
      <c r="AF602" s="119" t="s">
        <v>73</v>
      </c>
      <c r="AG602" s="112">
        <f t="shared" si="46"/>
        <v>0</v>
      </c>
      <c r="AH602" s="114">
        <v>0</v>
      </c>
      <c r="AI602" s="118">
        <v>0</v>
      </c>
      <c r="AJ602" s="114" t="s">
        <v>73</v>
      </c>
      <c r="AK602" s="121" t="s">
        <v>73</v>
      </c>
      <c r="AL602" s="114">
        <v>0</v>
      </c>
      <c r="AM602" s="121" t="s">
        <v>73</v>
      </c>
      <c r="AN602" s="121" t="s">
        <v>73</v>
      </c>
      <c r="AO602" s="121" t="s">
        <v>73</v>
      </c>
      <c r="AP602" s="112">
        <f t="shared" si="47"/>
        <v>0</v>
      </c>
      <c r="AQ602" s="112">
        <f>+L602+AD602-AI602</f>
        <v>9880000</v>
      </c>
      <c r="AR602" s="114" t="s">
        <v>65</v>
      </c>
      <c r="AS602" s="118">
        <v>9880000</v>
      </c>
      <c r="AT602" s="114" t="s">
        <v>93</v>
      </c>
      <c r="AU602" s="118">
        <v>0</v>
      </c>
      <c r="AV602" s="122" t="s">
        <v>73</v>
      </c>
      <c r="AW602" s="285">
        <v>2850000</v>
      </c>
      <c r="AX602" s="200">
        <f t="shared" si="48"/>
        <v>7030000</v>
      </c>
      <c r="AY602" s="123">
        <f t="shared" si="49"/>
        <v>0.28846153846153844</v>
      </c>
      <c r="AZ602" s="124">
        <v>0.28846153846153844</v>
      </c>
      <c r="BA602" s="122" t="s">
        <v>73</v>
      </c>
      <c r="BB602" s="114" t="s">
        <v>94</v>
      </c>
      <c r="BC602" s="120" t="s">
        <v>1727</v>
      </c>
      <c r="BD602" s="110" t="s">
        <v>65</v>
      </c>
      <c r="BE602" s="110" t="s">
        <v>65</v>
      </c>
    </row>
    <row r="603" spans="2:57" x14ac:dyDescent="0.25">
      <c r="B603" s="110">
        <v>2025</v>
      </c>
      <c r="C603" s="110">
        <v>891780111</v>
      </c>
      <c r="D603" s="110" t="s">
        <v>63</v>
      </c>
      <c r="E603" s="114" t="s">
        <v>1726</v>
      </c>
      <c r="F603" s="114" t="s">
        <v>1725</v>
      </c>
      <c r="G603" s="114">
        <v>0</v>
      </c>
      <c r="H603" s="114" t="s">
        <v>71</v>
      </c>
      <c r="I603" s="110" t="s">
        <v>64</v>
      </c>
      <c r="J603" s="115" t="s">
        <v>81</v>
      </c>
      <c r="K603" s="120" t="s">
        <v>1724</v>
      </c>
      <c r="L603" s="118">
        <v>9186700</v>
      </c>
      <c r="M603" s="110" t="s">
        <v>66</v>
      </c>
      <c r="N603" s="120" t="s">
        <v>1723</v>
      </c>
      <c r="O603" s="120">
        <v>65775723</v>
      </c>
      <c r="P603" s="114">
        <v>27</v>
      </c>
      <c r="Q603" s="121">
        <v>45670</v>
      </c>
      <c r="R603" s="120">
        <v>2494141000</v>
      </c>
      <c r="S603" s="121">
        <v>45713</v>
      </c>
      <c r="T603" s="118">
        <v>9186700</v>
      </c>
      <c r="U603" s="114" t="s">
        <v>65</v>
      </c>
      <c r="V603" s="118">
        <v>85152695</v>
      </c>
      <c r="W603" s="111" t="s">
        <v>1556</v>
      </c>
      <c r="X603" s="169">
        <v>45713</v>
      </c>
      <c r="Y603" s="169">
        <v>45713</v>
      </c>
      <c r="Z603" s="169" t="s">
        <v>73</v>
      </c>
      <c r="AA603" s="169">
        <v>45808</v>
      </c>
      <c r="AB603" s="112">
        <f t="shared" si="45"/>
        <v>95</v>
      </c>
      <c r="AC603" s="114">
        <v>0</v>
      </c>
      <c r="AD603" s="277">
        <v>0</v>
      </c>
      <c r="AE603" s="114">
        <v>0</v>
      </c>
      <c r="AF603" s="119" t="s">
        <v>73</v>
      </c>
      <c r="AG603" s="112">
        <f t="shared" si="46"/>
        <v>0</v>
      </c>
      <c r="AH603" s="114">
        <v>0</v>
      </c>
      <c r="AI603" s="118">
        <v>0</v>
      </c>
      <c r="AJ603" s="114" t="s">
        <v>73</v>
      </c>
      <c r="AK603" s="121" t="s">
        <v>73</v>
      </c>
      <c r="AL603" s="114">
        <v>0</v>
      </c>
      <c r="AM603" s="121" t="s">
        <v>73</v>
      </c>
      <c r="AN603" s="121" t="s">
        <v>73</v>
      </c>
      <c r="AO603" s="121" t="s">
        <v>73</v>
      </c>
      <c r="AP603" s="112">
        <f t="shared" si="47"/>
        <v>0</v>
      </c>
      <c r="AQ603" s="112">
        <f>+L603+AD603-AI603</f>
        <v>9186700</v>
      </c>
      <c r="AR603" s="114" t="s">
        <v>65</v>
      </c>
      <c r="AS603" s="118">
        <v>9186700</v>
      </c>
      <c r="AT603" s="114" t="s">
        <v>93</v>
      </c>
      <c r="AU603" s="118">
        <v>0</v>
      </c>
      <c r="AV603" s="122" t="s">
        <v>73</v>
      </c>
      <c r="AW603" s="285">
        <v>0</v>
      </c>
      <c r="AX603" s="200">
        <f t="shared" si="48"/>
        <v>9186700</v>
      </c>
      <c r="AY603" s="123">
        <f t="shared" si="49"/>
        <v>0</v>
      </c>
      <c r="AZ603" s="124">
        <v>0</v>
      </c>
      <c r="BA603" s="122" t="s">
        <v>73</v>
      </c>
      <c r="BB603" s="114" t="s">
        <v>94</v>
      </c>
      <c r="BC603" s="120" t="s">
        <v>1722</v>
      </c>
      <c r="BD603" s="110" t="s">
        <v>65</v>
      </c>
      <c r="BE603" s="110" t="s">
        <v>65</v>
      </c>
    </row>
    <row r="604" spans="2:57" x14ac:dyDescent="0.25">
      <c r="B604" s="110">
        <v>2025</v>
      </c>
      <c r="C604" s="110">
        <v>891780111</v>
      </c>
      <c r="D604" s="110" t="s">
        <v>63</v>
      </c>
      <c r="E604" s="114" t="s">
        <v>1721</v>
      </c>
      <c r="F604" s="114" t="s">
        <v>1720</v>
      </c>
      <c r="G604" s="114">
        <v>0</v>
      </c>
      <c r="H604" s="114" t="s">
        <v>71</v>
      </c>
      <c r="I604" s="110" t="s">
        <v>64</v>
      </c>
      <c r="J604" s="115" t="s">
        <v>81</v>
      </c>
      <c r="K604" s="120" t="s">
        <v>1719</v>
      </c>
      <c r="L604" s="118">
        <v>7575000</v>
      </c>
      <c r="M604" s="110" t="s">
        <v>66</v>
      </c>
      <c r="N604" s="120" t="s">
        <v>1718</v>
      </c>
      <c r="O604" s="120">
        <v>84456714</v>
      </c>
      <c r="P604" s="114">
        <v>27</v>
      </c>
      <c r="Q604" s="121">
        <v>45670</v>
      </c>
      <c r="R604" s="120">
        <v>2494141000</v>
      </c>
      <c r="S604" s="121">
        <v>45714</v>
      </c>
      <c r="T604" s="118">
        <v>7575000</v>
      </c>
      <c r="U604" s="114" t="s">
        <v>65</v>
      </c>
      <c r="V604" s="118">
        <v>84452426</v>
      </c>
      <c r="W604" s="111" t="s">
        <v>1717</v>
      </c>
      <c r="X604" s="169">
        <v>45714</v>
      </c>
      <c r="Y604" s="169">
        <v>45714</v>
      </c>
      <c r="Z604" s="169" t="s">
        <v>73</v>
      </c>
      <c r="AA604" s="169">
        <v>45808</v>
      </c>
      <c r="AB604" s="112">
        <f t="shared" si="45"/>
        <v>94</v>
      </c>
      <c r="AC604" s="114">
        <v>0</v>
      </c>
      <c r="AD604" s="277">
        <v>0</v>
      </c>
      <c r="AE604" s="114">
        <v>0</v>
      </c>
      <c r="AF604" s="119" t="s">
        <v>73</v>
      </c>
      <c r="AG604" s="112">
        <f t="shared" si="46"/>
        <v>0</v>
      </c>
      <c r="AH604" s="114">
        <v>0</v>
      </c>
      <c r="AI604" s="118">
        <v>0</v>
      </c>
      <c r="AJ604" s="114" t="s">
        <v>73</v>
      </c>
      <c r="AK604" s="121" t="s">
        <v>73</v>
      </c>
      <c r="AL604" s="114">
        <v>0</v>
      </c>
      <c r="AM604" s="121" t="s">
        <v>73</v>
      </c>
      <c r="AN604" s="121" t="s">
        <v>73</v>
      </c>
      <c r="AO604" s="121" t="s">
        <v>73</v>
      </c>
      <c r="AP604" s="112">
        <f t="shared" si="47"/>
        <v>0</v>
      </c>
      <c r="AQ604" s="112">
        <f>+L604+AD604-AI604</f>
        <v>7575000</v>
      </c>
      <c r="AR604" s="114" t="s">
        <v>65</v>
      </c>
      <c r="AS604" s="118">
        <v>7575000</v>
      </c>
      <c r="AT604" s="114" t="s">
        <v>93</v>
      </c>
      <c r="AU604" s="118">
        <v>0</v>
      </c>
      <c r="AV604" s="122" t="s">
        <v>73</v>
      </c>
      <c r="AW604" s="285">
        <v>2250000</v>
      </c>
      <c r="AX604" s="200">
        <f t="shared" si="48"/>
        <v>5325000</v>
      </c>
      <c r="AY604" s="123">
        <f t="shared" si="49"/>
        <v>0.29702970297029702</v>
      </c>
      <c r="AZ604" s="124">
        <v>0.29702970297029702</v>
      </c>
      <c r="BA604" s="122" t="s">
        <v>73</v>
      </c>
      <c r="BB604" s="114" t="s">
        <v>94</v>
      </c>
      <c r="BC604" s="120" t="s">
        <v>1716</v>
      </c>
      <c r="BD604" s="110" t="s">
        <v>65</v>
      </c>
      <c r="BE604" s="110" t="s">
        <v>65</v>
      </c>
    </row>
    <row r="605" spans="2:57" x14ac:dyDescent="0.25">
      <c r="B605" s="110">
        <v>2025</v>
      </c>
      <c r="C605" s="110">
        <v>891780111</v>
      </c>
      <c r="D605" s="110" t="s">
        <v>63</v>
      </c>
      <c r="E605" s="114" t="s">
        <v>1715</v>
      </c>
      <c r="F605" s="114" t="s">
        <v>1714</v>
      </c>
      <c r="G605" s="114">
        <v>0</v>
      </c>
      <c r="H605" s="114" t="s">
        <v>71</v>
      </c>
      <c r="I605" s="110" t="s">
        <v>64</v>
      </c>
      <c r="J605" s="115" t="s">
        <v>81</v>
      </c>
      <c r="K605" s="120" t="s">
        <v>1713</v>
      </c>
      <c r="L605" s="118">
        <v>7950000</v>
      </c>
      <c r="M605" s="110" t="s">
        <v>66</v>
      </c>
      <c r="N605" s="120" t="s">
        <v>1712</v>
      </c>
      <c r="O605" s="120">
        <v>42155216</v>
      </c>
      <c r="P605" s="114">
        <v>27</v>
      </c>
      <c r="Q605" s="121">
        <v>45670</v>
      </c>
      <c r="R605" s="120">
        <v>2494141000</v>
      </c>
      <c r="S605" s="121">
        <v>45714</v>
      </c>
      <c r="T605" s="118">
        <v>7950000</v>
      </c>
      <c r="U605" s="114" t="s">
        <v>65</v>
      </c>
      <c r="V605" s="118">
        <v>12560219</v>
      </c>
      <c r="W605" s="111" t="s">
        <v>1711</v>
      </c>
      <c r="X605" s="169">
        <v>45714</v>
      </c>
      <c r="Y605" s="169">
        <v>45720</v>
      </c>
      <c r="Z605" s="169" t="s">
        <v>73</v>
      </c>
      <c r="AA605" s="169">
        <v>45808</v>
      </c>
      <c r="AB605" s="112">
        <f t="shared" si="45"/>
        <v>88</v>
      </c>
      <c r="AC605" s="114">
        <v>0</v>
      </c>
      <c r="AD605" s="277">
        <v>0</v>
      </c>
      <c r="AE605" s="114">
        <v>0</v>
      </c>
      <c r="AF605" s="119" t="s">
        <v>73</v>
      </c>
      <c r="AG605" s="112">
        <f t="shared" si="46"/>
        <v>0</v>
      </c>
      <c r="AH605" s="114">
        <v>0</v>
      </c>
      <c r="AI605" s="118">
        <v>0</v>
      </c>
      <c r="AJ605" s="114" t="s">
        <v>73</v>
      </c>
      <c r="AK605" s="121" t="s">
        <v>73</v>
      </c>
      <c r="AL605" s="114">
        <v>0</v>
      </c>
      <c r="AM605" s="121" t="s">
        <v>73</v>
      </c>
      <c r="AN605" s="121" t="s">
        <v>73</v>
      </c>
      <c r="AO605" s="121" t="s">
        <v>73</v>
      </c>
      <c r="AP605" s="112">
        <f t="shared" si="47"/>
        <v>0</v>
      </c>
      <c r="AQ605" s="112">
        <f>+L605+AD605-AI605</f>
        <v>7950000</v>
      </c>
      <c r="AR605" s="114" t="s">
        <v>65</v>
      </c>
      <c r="AS605" s="118">
        <v>7950000</v>
      </c>
      <c r="AT605" s="114" t="s">
        <v>93</v>
      </c>
      <c r="AU605" s="118">
        <v>0</v>
      </c>
      <c r="AV605" s="122" t="s">
        <v>73</v>
      </c>
      <c r="AW605" s="285">
        <v>0</v>
      </c>
      <c r="AX605" s="200">
        <f t="shared" si="48"/>
        <v>7950000</v>
      </c>
      <c r="AY605" s="123">
        <f t="shared" si="49"/>
        <v>0</v>
      </c>
      <c r="AZ605" s="124">
        <v>0</v>
      </c>
      <c r="BA605" s="122" t="s">
        <v>73</v>
      </c>
      <c r="BB605" s="114" t="s">
        <v>94</v>
      </c>
      <c r="BC605" s="120" t="s">
        <v>1710</v>
      </c>
      <c r="BD605" s="110" t="s">
        <v>65</v>
      </c>
      <c r="BE605" s="110" t="s">
        <v>65</v>
      </c>
    </row>
    <row r="606" spans="2:57" x14ac:dyDescent="0.25">
      <c r="B606" s="110">
        <v>2025</v>
      </c>
      <c r="C606" s="110">
        <v>891780111</v>
      </c>
      <c r="D606" s="110" t="s">
        <v>63</v>
      </c>
      <c r="E606" s="114" t="s">
        <v>1709</v>
      </c>
      <c r="F606" s="114" t="s">
        <v>1708</v>
      </c>
      <c r="G606" s="114">
        <v>0</v>
      </c>
      <c r="H606" s="114" t="s">
        <v>71</v>
      </c>
      <c r="I606" s="110" t="s">
        <v>64</v>
      </c>
      <c r="J606" s="115" t="s">
        <v>81</v>
      </c>
      <c r="K606" s="120" t="s">
        <v>1707</v>
      </c>
      <c r="L606" s="118">
        <v>9186700</v>
      </c>
      <c r="M606" s="110" t="s">
        <v>66</v>
      </c>
      <c r="N606" s="120" t="s">
        <v>1706</v>
      </c>
      <c r="O606" s="120">
        <v>1192789489</v>
      </c>
      <c r="P606" s="114">
        <v>27</v>
      </c>
      <c r="Q606" s="121">
        <v>45670</v>
      </c>
      <c r="R606" s="120">
        <v>2494141000</v>
      </c>
      <c r="S606" s="121">
        <v>45715</v>
      </c>
      <c r="T606" s="118">
        <v>9186700</v>
      </c>
      <c r="U606" s="114" t="s">
        <v>65</v>
      </c>
      <c r="V606" s="118">
        <v>79738530</v>
      </c>
      <c r="W606" s="111" t="s">
        <v>1598</v>
      </c>
      <c r="X606" s="169">
        <v>45715</v>
      </c>
      <c r="Y606" s="169">
        <v>45715</v>
      </c>
      <c r="Z606" s="169" t="s">
        <v>73</v>
      </c>
      <c r="AA606" s="169">
        <v>45808</v>
      </c>
      <c r="AB606" s="112">
        <f t="shared" si="45"/>
        <v>93</v>
      </c>
      <c r="AC606" s="114">
        <v>0</v>
      </c>
      <c r="AD606" s="277">
        <v>0</v>
      </c>
      <c r="AE606" s="114">
        <v>0</v>
      </c>
      <c r="AF606" s="119" t="s">
        <v>73</v>
      </c>
      <c r="AG606" s="112">
        <f t="shared" si="46"/>
        <v>0</v>
      </c>
      <c r="AH606" s="114">
        <v>0</v>
      </c>
      <c r="AI606" s="118">
        <v>0</v>
      </c>
      <c r="AJ606" s="114" t="s">
        <v>73</v>
      </c>
      <c r="AK606" s="121" t="s">
        <v>73</v>
      </c>
      <c r="AL606" s="114">
        <v>0</v>
      </c>
      <c r="AM606" s="121" t="s">
        <v>73</v>
      </c>
      <c r="AN606" s="121" t="s">
        <v>73</v>
      </c>
      <c r="AO606" s="121" t="s">
        <v>73</v>
      </c>
      <c r="AP606" s="112">
        <f t="shared" si="47"/>
        <v>0</v>
      </c>
      <c r="AQ606" s="112">
        <f>+L606+AD606-AI606</f>
        <v>9186700</v>
      </c>
      <c r="AR606" s="114" t="s">
        <v>65</v>
      </c>
      <c r="AS606" s="118">
        <v>9186700</v>
      </c>
      <c r="AT606" s="114" t="s">
        <v>93</v>
      </c>
      <c r="AU606" s="118">
        <v>0</v>
      </c>
      <c r="AV606" s="122" t="s">
        <v>73</v>
      </c>
      <c r="AW606" s="285">
        <v>0</v>
      </c>
      <c r="AX606" s="200">
        <f t="shared" si="48"/>
        <v>9186700</v>
      </c>
      <c r="AY606" s="123">
        <f t="shared" si="49"/>
        <v>0</v>
      </c>
      <c r="AZ606" s="124">
        <v>0</v>
      </c>
      <c r="BA606" s="122" t="s">
        <v>73</v>
      </c>
      <c r="BB606" s="114" t="s">
        <v>94</v>
      </c>
      <c r="BC606" s="120" t="s">
        <v>1705</v>
      </c>
      <c r="BD606" s="110" t="s">
        <v>65</v>
      </c>
      <c r="BE606" s="110" t="s">
        <v>65</v>
      </c>
    </row>
    <row r="607" spans="2:57" x14ac:dyDescent="0.25">
      <c r="B607" s="110">
        <v>2025</v>
      </c>
      <c r="C607" s="110">
        <v>891780111</v>
      </c>
      <c r="D607" s="110" t="s">
        <v>63</v>
      </c>
      <c r="E607" s="114" t="s">
        <v>1704</v>
      </c>
      <c r="F607" s="114" t="s">
        <v>1703</v>
      </c>
      <c r="G607" s="114">
        <v>0</v>
      </c>
      <c r="H607" s="114" t="s">
        <v>71</v>
      </c>
      <c r="I607" s="110" t="s">
        <v>64</v>
      </c>
      <c r="J607" s="115" t="s">
        <v>81</v>
      </c>
      <c r="K607" s="120" t="s">
        <v>1702</v>
      </c>
      <c r="L607" s="118">
        <v>10416000</v>
      </c>
      <c r="M607" s="110" t="s">
        <v>66</v>
      </c>
      <c r="N607" s="120" t="s">
        <v>1701</v>
      </c>
      <c r="O607" s="120">
        <v>1017259253</v>
      </c>
      <c r="P607" s="114">
        <v>28</v>
      </c>
      <c r="Q607" s="121">
        <v>45670</v>
      </c>
      <c r="R607" s="120">
        <v>5573604000</v>
      </c>
      <c r="S607" s="121">
        <v>45720</v>
      </c>
      <c r="T607" s="118">
        <v>10416000</v>
      </c>
      <c r="U607" s="114" t="s">
        <v>65</v>
      </c>
      <c r="V607" s="118">
        <v>37511267</v>
      </c>
      <c r="W607" s="111" t="s">
        <v>1700</v>
      </c>
      <c r="X607" s="169">
        <v>45720</v>
      </c>
      <c r="Y607" s="169">
        <v>45720</v>
      </c>
      <c r="Z607" s="169" t="s">
        <v>73</v>
      </c>
      <c r="AA607" s="169">
        <v>45808</v>
      </c>
      <c r="AB607" s="112">
        <f t="shared" si="45"/>
        <v>88</v>
      </c>
      <c r="AC607" s="114">
        <v>0</v>
      </c>
      <c r="AD607" s="165">
        <v>0</v>
      </c>
      <c r="AE607" s="114">
        <v>0</v>
      </c>
      <c r="AF607" s="119" t="s">
        <v>73</v>
      </c>
      <c r="AG607" s="112">
        <f t="shared" si="46"/>
        <v>0</v>
      </c>
      <c r="AH607" s="114">
        <v>0</v>
      </c>
      <c r="AI607" s="118">
        <v>0</v>
      </c>
      <c r="AJ607" s="114" t="s">
        <v>73</v>
      </c>
      <c r="AK607" s="121" t="s">
        <v>73</v>
      </c>
      <c r="AL607" s="114">
        <v>0</v>
      </c>
      <c r="AM607" s="121" t="s">
        <v>73</v>
      </c>
      <c r="AN607" s="121" t="s">
        <v>73</v>
      </c>
      <c r="AO607" s="121" t="s">
        <v>73</v>
      </c>
      <c r="AP607" s="112">
        <f t="shared" si="47"/>
        <v>0</v>
      </c>
      <c r="AQ607" s="112">
        <f>+L607+AD607-AI607</f>
        <v>10416000</v>
      </c>
      <c r="AR607" s="114" t="s">
        <v>65</v>
      </c>
      <c r="AS607" s="118">
        <v>10416000</v>
      </c>
      <c r="AT607" s="114" t="s">
        <v>93</v>
      </c>
      <c r="AU607" s="118">
        <v>0</v>
      </c>
      <c r="AV607" s="122" t="s">
        <v>73</v>
      </c>
      <c r="AW607" s="285">
        <v>0</v>
      </c>
      <c r="AX607" s="200">
        <f t="shared" si="48"/>
        <v>10416000</v>
      </c>
      <c r="AY607" s="123">
        <f t="shared" si="49"/>
        <v>0</v>
      </c>
      <c r="AZ607" s="124">
        <v>0</v>
      </c>
      <c r="BA607" s="122" t="s">
        <v>73</v>
      </c>
      <c r="BB607" s="114" t="s">
        <v>94</v>
      </c>
      <c r="BC607" s="120" t="s">
        <v>1699</v>
      </c>
      <c r="BD607" s="110" t="s">
        <v>65</v>
      </c>
      <c r="BE607" s="110" t="s">
        <v>65</v>
      </c>
    </row>
    <row r="608" spans="2:57" x14ac:dyDescent="0.25">
      <c r="B608" s="110">
        <v>2025</v>
      </c>
      <c r="C608" s="110">
        <v>891780111</v>
      </c>
      <c r="D608" s="110" t="s">
        <v>63</v>
      </c>
      <c r="E608" s="114" t="s">
        <v>1698</v>
      </c>
      <c r="F608" s="114" t="s">
        <v>1697</v>
      </c>
      <c r="G608" s="114" t="s">
        <v>1696</v>
      </c>
      <c r="H608" s="114" t="s">
        <v>71</v>
      </c>
      <c r="I608" s="110" t="s">
        <v>64</v>
      </c>
      <c r="J608" s="115" t="s">
        <v>81</v>
      </c>
      <c r="K608" s="120" t="s">
        <v>1695</v>
      </c>
      <c r="L608" s="118">
        <v>5000000</v>
      </c>
      <c r="M608" s="110" t="s">
        <v>66</v>
      </c>
      <c r="N608" s="120" t="s">
        <v>1694</v>
      </c>
      <c r="O608" s="120">
        <v>1052983008</v>
      </c>
      <c r="P608" s="114">
        <v>132</v>
      </c>
      <c r="Q608" s="169">
        <v>45680</v>
      </c>
      <c r="R608" s="120">
        <v>307925000</v>
      </c>
      <c r="S608" s="121">
        <v>45723</v>
      </c>
      <c r="T608" s="118">
        <v>5000000</v>
      </c>
      <c r="U608" s="114" t="s">
        <v>65</v>
      </c>
      <c r="V608" s="118">
        <v>1082870070</v>
      </c>
      <c r="W608" s="111" t="s">
        <v>1518</v>
      </c>
      <c r="X608" s="169">
        <v>45723</v>
      </c>
      <c r="Y608" s="169">
        <v>45723</v>
      </c>
      <c r="Z608" s="169" t="s">
        <v>73</v>
      </c>
      <c r="AA608" s="169">
        <v>45777</v>
      </c>
      <c r="AB608" s="112">
        <f t="shared" si="45"/>
        <v>54</v>
      </c>
      <c r="AC608" s="114">
        <v>0</v>
      </c>
      <c r="AD608" s="277">
        <v>0</v>
      </c>
      <c r="AE608" s="114">
        <v>0</v>
      </c>
      <c r="AF608" s="119" t="s">
        <v>73</v>
      </c>
      <c r="AG608" s="112">
        <f t="shared" si="46"/>
        <v>0</v>
      </c>
      <c r="AH608" s="114">
        <v>0</v>
      </c>
      <c r="AI608" s="118">
        <v>0</v>
      </c>
      <c r="AJ608" s="114" t="s">
        <v>73</v>
      </c>
      <c r="AK608" s="121" t="s">
        <v>73</v>
      </c>
      <c r="AL608" s="114">
        <v>0</v>
      </c>
      <c r="AM608" s="121" t="s">
        <v>73</v>
      </c>
      <c r="AN608" s="121" t="s">
        <v>73</v>
      </c>
      <c r="AO608" s="121" t="s">
        <v>73</v>
      </c>
      <c r="AP608" s="112">
        <f t="shared" si="47"/>
        <v>0</v>
      </c>
      <c r="AQ608" s="112">
        <f>+L608+AD608-AI608</f>
        <v>5000000</v>
      </c>
      <c r="AR608" s="114" t="s">
        <v>65</v>
      </c>
      <c r="AS608" s="118">
        <v>5000000</v>
      </c>
      <c r="AT608" s="114" t="s">
        <v>93</v>
      </c>
      <c r="AU608" s="118">
        <v>0</v>
      </c>
      <c r="AV608" s="122" t="s">
        <v>73</v>
      </c>
      <c r="AW608" s="285">
        <v>2500000</v>
      </c>
      <c r="AX608" s="200">
        <f t="shared" si="48"/>
        <v>2500000</v>
      </c>
      <c r="AY608" s="123">
        <f t="shared" si="49"/>
        <v>0.5</v>
      </c>
      <c r="AZ608" s="124">
        <v>0.5</v>
      </c>
      <c r="BA608" s="122" t="s">
        <v>73</v>
      </c>
      <c r="BB608" s="114" t="s">
        <v>94</v>
      </c>
      <c r="BC608" s="120" t="s">
        <v>1693</v>
      </c>
      <c r="BD608" s="110" t="s">
        <v>65</v>
      </c>
      <c r="BE608" s="110" t="s">
        <v>65</v>
      </c>
    </row>
    <row r="609" spans="2:57" x14ac:dyDescent="0.25">
      <c r="B609" s="110">
        <v>2025</v>
      </c>
      <c r="C609" s="110">
        <v>891780111</v>
      </c>
      <c r="D609" s="110" t="s">
        <v>63</v>
      </c>
      <c r="E609" s="114" t="s">
        <v>1692</v>
      </c>
      <c r="F609" s="114" t="s">
        <v>1691</v>
      </c>
      <c r="G609" s="114" t="s">
        <v>1690</v>
      </c>
      <c r="H609" s="114" t="s">
        <v>71</v>
      </c>
      <c r="I609" s="110" t="s">
        <v>64</v>
      </c>
      <c r="J609" s="115" t="s">
        <v>81</v>
      </c>
      <c r="K609" s="120" t="s">
        <v>1689</v>
      </c>
      <c r="L609" s="118">
        <v>6800000</v>
      </c>
      <c r="M609" s="110" t="s">
        <v>66</v>
      </c>
      <c r="N609" s="120" t="s">
        <v>1688</v>
      </c>
      <c r="O609" s="120">
        <v>1114816077</v>
      </c>
      <c r="P609" s="114">
        <v>132</v>
      </c>
      <c r="Q609" s="169">
        <v>45680</v>
      </c>
      <c r="R609" s="120">
        <v>307925000</v>
      </c>
      <c r="S609" s="121">
        <v>45723</v>
      </c>
      <c r="T609" s="118">
        <v>6800000</v>
      </c>
      <c r="U609" s="114" t="s">
        <v>65</v>
      </c>
      <c r="V609" s="118">
        <v>1082870070</v>
      </c>
      <c r="W609" s="111" t="s">
        <v>1518</v>
      </c>
      <c r="X609" s="169">
        <v>45723</v>
      </c>
      <c r="Y609" s="169">
        <v>45723</v>
      </c>
      <c r="Z609" s="169" t="s">
        <v>73</v>
      </c>
      <c r="AA609" s="169">
        <v>45777</v>
      </c>
      <c r="AB609" s="112">
        <f t="shared" si="45"/>
        <v>54</v>
      </c>
      <c r="AC609" s="114">
        <v>0</v>
      </c>
      <c r="AD609" s="277">
        <v>0</v>
      </c>
      <c r="AE609" s="114">
        <v>0</v>
      </c>
      <c r="AF609" s="119" t="s">
        <v>73</v>
      </c>
      <c r="AG609" s="112">
        <f t="shared" si="46"/>
        <v>0</v>
      </c>
      <c r="AH609" s="114">
        <v>0</v>
      </c>
      <c r="AI609" s="118">
        <v>0</v>
      </c>
      <c r="AJ609" s="114" t="s">
        <v>73</v>
      </c>
      <c r="AK609" s="121" t="s">
        <v>73</v>
      </c>
      <c r="AL609" s="114">
        <v>0</v>
      </c>
      <c r="AM609" s="121" t="s">
        <v>73</v>
      </c>
      <c r="AN609" s="121" t="s">
        <v>73</v>
      </c>
      <c r="AO609" s="121" t="s">
        <v>73</v>
      </c>
      <c r="AP609" s="112">
        <f t="shared" si="47"/>
        <v>0</v>
      </c>
      <c r="AQ609" s="112">
        <f>+L609+AD609-AI609</f>
        <v>6800000</v>
      </c>
      <c r="AR609" s="114" t="s">
        <v>65</v>
      </c>
      <c r="AS609" s="118">
        <v>6800000</v>
      </c>
      <c r="AT609" s="114" t="s">
        <v>93</v>
      </c>
      <c r="AU609" s="118">
        <v>0</v>
      </c>
      <c r="AV609" s="122" t="s">
        <v>73</v>
      </c>
      <c r="AW609" s="285">
        <v>3400000</v>
      </c>
      <c r="AX609" s="200">
        <f t="shared" si="48"/>
        <v>3400000</v>
      </c>
      <c r="AY609" s="123">
        <f t="shared" si="49"/>
        <v>0.5</v>
      </c>
      <c r="AZ609" s="124">
        <v>0.5</v>
      </c>
      <c r="BA609" s="122" t="s">
        <v>73</v>
      </c>
      <c r="BB609" s="114" t="s">
        <v>94</v>
      </c>
      <c r="BC609" s="120" t="s">
        <v>1687</v>
      </c>
      <c r="BD609" s="110" t="s">
        <v>65</v>
      </c>
      <c r="BE609" s="110" t="s">
        <v>65</v>
      </c>
    </row>
    <row r="610" spans="2:57" x14ac:dyDescent="0.25">
      <c r="B610" s="110">
        <v>2025</v>
      </c>
      <c r="C610" s="110">
        <v>891780111</v>
      </c>
      <c r="D610" s="110" t="s">
        <v>63</v>
      </c>
      <c r="E610" s="114" t="s">
        <v>1686</v>
      </c>
      <c r="F610" s="114" t="s">
        <v>1685</v>
      </c>
      <c r="G610" s="114" t="s">
        <v>1684</v>
      </c>
      <c r="H610" s="114" t="s">
        <v>71</v>
      </c>
      <c r="I610" s="110" t="s">
        <v>64</v>
      </c>
      <c r="J610" s="115" t="s">
        <v>81</v>
      </c>
      <c r="K610" s="120" t="s">
        <v>1683</v>
      </c>
      <c r="L610" s="118">
        <v>7200000</v>
      </c>
      <c r="M610" s="110" t="s">
        <v>66</v>
      </c>
      <c r="N610" s="120" t="s">
        <v>684</v>
      </c>
      <c r="O610" s="120">
        <v>33224219</v>
      </c>
      <c r="P610" s="114">
        <v>132</v>
      </c>
      <c r="Q610" s="169">
        <v>45680</v>
      </c>
      <c r="R610" s="120">
        <v>307925000</v>
      </c>
      <c r="S610" s="121">
        <v>45723</v>
      </c>
      <c r="T610" s="118">
        <v>7200000</v>
      </c>
      <c r="U610" s="114" t="s">
        <v>65</v>
      </c>
      <c r="V610" s="118">
        <v>1082870070</v>
      </c>
      <c r="W610" s="111" t="s">
        <v>1518</v>
      </c>
      <c r="X610" s="169">
        <v>45723</v>
      </c>
      <c r="Y610" s="169">
        <v>45723</v>
      </c>
      <c r="Z610" s="169" t="s">
        <v>73</v>
      </c>
      <c r="AA610" s="169">
        <v>45808</v>
      </c>
      <c r="AB610" s="112">
        <f t="shared" si="45"/>
        <v>85</v>
      </c>
      <c r="AC610" s="114">
        <v>0</v>
      </c>
      <c r="AD610" s="277">
        <v>0</v>
      </c>
      <c r="AE610" s="114">
        <v>0</v>
      </c>
      <c r="AF610" s="119" t="s">
        <v>73</v>
      </c>
      <c r="AG610" s="112">
        <f t="shared" si="46"/>
        <v>0</v>
      </c>
      <c r="AH610" s="114">
        <v>0</v>
      </c>
      <c r="AI610" s="118">
        <v>0</v>
      </c>
      <c r="AJ610" s="114" t="s">
        <v>73</v>
      </c>
      <c r="AK610" s="121" t="s">
        <v>73</v>
      </c>
      <c r="AL610" s="114">
        <v>0</v>
      </c>
      <c r="AM610" s="121" t="s">
        <v>73</v>
      </c>
      <c r="AN610" s="121" t="s">
        <v>73</v>
      </c>
      <c r="AO610" s="121" t="s">
        <v>73</v>
      </c>
      <c r="AP610" s="112">
        <f t="shared" si="47"/>
        <v>0</v>
      </c>
      <c r="AQ610" s="112">
        <f>+L610+AD610-AI610</f>
        <v>7200000</v>
      </c>
      <c r="AR610" s="114" t="s">
        <v>65</v>
      </c>
      <c r="AS610" s="118">
        <v>7200000</v>
      </c>
      <c r="AT610" s="114" t="s">
        <v>93</v>
      </c>
      <c r="AU610" s="118">
        <v>0</v>
      </c>
      <c r="AV610" s="122" t="s">
        <v>73</v>
      </c>
      <c r="AW610" s="285">
        <v>2400000</v>
      </c>
      <c r="AX610" s="200">
        <f t="shared" si="48"/>
        <v>4800000</v>
      </c>
      <c r="AY610" s="123">
        <f t="shared" si="49"/>
        <v>0.33333333333333331</v>
      </c>
      <c r="AZ610" s="124">
        <v>0.33333333333333331</v>
      </c>
      <c r="BA610" s="122" t="s">
        <v>73</v>
      </c>
      <c r="BB610" s="114" t="s">
        <v>94</v>
      </c>
      <c r="BC610" s="120" t="s">
        <v>1682</v>
      </c>
      <c r="BD610" s="110" t="s">
        <v>65</v>
      </c>
      <c r="BE610" s="110" t="s">
        <v>65</v>
      </c>
    </row>
    <row r="611" spans="2:57" x14ac:dyDescent="0.25">
      <c r="B611" s="110">
        <v>2025</v>
      </c>
      <c r="C611" s="110">
        <v>891780111</v>
      </c>
      <c r="D611" s="110" t="s">
        <v>63</v>
      </c>
      <c r="E611" s="114" t="s">
        <v>1681</v>
      </c>
      <c r="F611" s="114" t="s">
        <v>1680</v>
      </c>
      <c r="G611" s="114">
        <v>0</v>
      </c>
      <c r="H611" s="114" t="s">
        <v>71</v>
      </c>
      <c r="I611" s="110" t="s">
        <v>64</v>
      </c>
      <c r="J611" s="115" t="s">
        <v>81</v>
      </c>
      <c r="K611" s="120" t="s">
        <v>1679</v>
      </c>
      <c r="L611" s="118">
        <v>54000000</v>
      </c>
      <c r="M611" s="110" t="s">
        <v>66</v>
      </c>
      <c r="N611" s="120" t="s">
        <v>664</v>
      </c>
      <c r="O611" s="120">
        <v>1082875832</v>
      </c>
      <c r="P611" s="114">
        <v>132</v>
      </c>
      <c r="Q611" s="169">
        <v>45680</v>
      </c>
      <c r="R611" s="120">
        <v>307925000</v>
      </c>
      <c r="S611" s="121">
        <v>45723</v>
      </c>
      <c r="T611" s="118">
        <v>54000000</v>
      </c>
      <c r="U611" s="114" t="s">
        <v>65</v>
      </c>
      <c r="V611" s="118">
        <v>1082870070</v>
      </c>
      <c r="W611" s="111" t="s">
        <v>1518</v>
      </c>
      <c r="X611" s="169">
        <v>45723</v>
      </c>
      <c r="Y611" s="169">
        <v>45723</v>
      </c>
      <c r="Z611" s="169" t="s">
        <v>73</v>
      </c>
      <c r="AA611" s="169">
        <v>46022</v>
      </c>
      <c r="AB611" s="112">
        <f t="shared" si="45"/>
        <v>299</v>
      </c>
      <c r="AC611" s="114">
        <v>0</v>
      </c>
      <c r="AD611" s="277">
        <v>0</v>
      </c>
      <c r="AE611" s="114">
        <v>0</v>
      </c>
      <c r="AF611" s="119" t="s">
        <v>73</v>
      </c>
      <c r="AG611" s="112">
        <f t="shared" si="46"/>
        <v>0</v>
      </c>
      <c r="AH611" s="114">
        <v>0</v>
      </c>
      <c r="AI611" s="118">
        <v>0</v>
      </c>
      <c r="AJ611" s="114" t="s">
        <v>73</v>
      </c>
      <c r="AK611" s="121" t="s">
        <v>73</v>
      </c>
      <c r="AL611" s="114">
        <v>0</v>
      </c>
      <c r="AM611" s="121" t="s">
        <v>73</v>
      </c>
      <c r="AN611" s="121" t="s">
        <v>73</v>
      </c>
      <c r="AO611" s="121" t="s">
        <v>73</v>
      </c>
      <c r="AP611" s="112">
        <f t="shared" si="47"/>
        <v>0</v>
      </c>
      <c r="AQ611" s="112">
        <f>+L611+AD611-AI611</f>
        <v>54000000</v>
      </c>
      <c r="AR611" s="114" t="s">
        <v>65</v>
      </c>
      <c r="AS611" s="118">
        <v>54000000</v>
      </c>
      <c r="AT611" s="114" t="s">
        <v>93</v>
      </c>
      <c r="AU611" s="118">
        <v>0</v>
      </c>
      <c r="AV611" s="122" t="s">
        <v>73</v>
      </c>
      <c r="AW611" s="285">
        <v>5400000</v>
      </c>
      <c r="AX611" s="200">
        <f t="shared" si="48"/>
        <v>48600000</v>
      </c>
      <c r="AY611" s="123">
        <f t="shared" si="49"/>
        <v>0.1</v>
      </c>
      <c r="AZ611" s="124">
        <v>0.1</v>
      </c>
      <c r="BA611" s="122" t="s">
        <v>73</v>
      </c>
      <c r="BB611" s="114" t="s">
        <v>94</v>
      </c>
      <c r="BC611" s="120" t="s">
        <v>1678</v>
      </c>
      <c r="BD611" s="110" t="s">
        <v>65</v>
      </c>
      <c r="BE611" s="110" t="s">
        <v>65</v>
      </c>
    </row>
    <row r="612" spans="2:57" x14ac:dyDescent="0.25">
      <c r="B612" s="110">
        <v>2025</v>
      </c>
      <c r="C612" s="110">
        <v>891780111</v>
      </c>
      <c r="D612" s="110" t="s">
        <v>63</v>
      </c>
      <c r="E612" s="114" t="s">
        <v>1677</v>
      </c>
      <c r="F612" s="114" t="s">
        <v>1676</v>
      </c>
      <c r="G612" s="114">
        <v>0</v>
      </c>
      <c r="H612" s="114" t="s">
        <v>71</v>
      </c>
      <c r="I612" s="110" t="s">
        <v>64</v>
      </c>
      <c r="J612" s="115" t="s">
        <v>81</v>
      </c>
      <c r="K612" s="120" t="s">
        <v>1675</v>
      </c>
      <c r="L612" s="118">
        <v>50000000</v>
      </c>
      <c r="M612" s="110" t="s">
        <v>66</v>
      </c>
      <c r="N612" s="120" t="s">
        <v>1674</v>
      </c>
      <c r="O612" s="120">
        <v>1082984896</v>
      </c>
      <c r="P612" s="114">
        <v>132</v>
      </c>
      <c r="Q612" s="169">
        <v>45680</v>
      </c>
      <c r="R612" s="120">
        <v>307925000</v>
      </c>
      <c r="S612" s="121">
        <v>45723</v>
      </c>
      <c r="T612" s="118">
        <v>50000000</v>
      </c>
      <c r="U612" s="114" t="s">
        <v>65</v>
      </c>
      <c r="V612" s="118">
        <v>1082870070</v>
      </c>
      <c r="W612" s="111" t="s">
        <v>1518</v>
      </c>
      <c r="X612" s="169">
        <v>45723</v>
      </c>
      <c r="Y612" s="169">
        <v>45723</v>
      </c>
      <c r="Z612" s="169" t="s">
        <v>73</v>
      </c>
      <c r="AA612" s="169">
        <v>46022</v>
      </c>
      <c r="AB612" s="112">
        <f t="shared" si="45"/>
        <v>299</v>
      </c>
      <c r="AC612" s="114">
        <v>0</v>
      </c>
      <c r="AD612" s="277">
        <v>0</v>
      </c>
      <c r="AE612" s="114">
        <v>0</v>
      </c>
      <c r="AF612" s="119" t="s">
        <v>73</v>
      </c>
      <c r="AG612" s="112">
        <f t="shared" si="46"/>
        <v>0</v>
      </c>
      <c r="AH612" s="114">
        <v>0</v>
      </c>
      <c r="AI612" s="118">
        <v>0</v>
      </c>
      <c r="AJ612" s="114" t="s">
        <v>73</v>
      </c>
      <c r="AK612" s="121" t="s">
        <v>73</v>
      </c>
      <c r="AL612" s="114">
        <v>0</v>
      </c>
      <c r="AM612" s="121" t="s">
        <v>73</v>
      </c>
      <c r="AN612" s="121" t="s">
        <v>73</v>
      </c>
      <c r="AO612" s="121" t="s">
        <v>73</v>
      </c>
      <c r="AP612" s="112">
        <f t="shared" si="47"/>
        <v>0</v>
      </c>
      <c r="AQ612" s="112">
        <f>+L612+AD612-AI612</f>
        <v>50000000</v>
      </c>
      <c r="AR612" s="114" t="s">
        <v>65</v>
      </c>
      <c r="AS612" s="118">
        <v>50000000</v>
      </c>
      <c r="AT612" s="114" t="s">
        <v>93</v>
      </c>
      <c r="AU612" s="118">
        <v>0</v>
      </c>
      <c r="AV612" s="122" t="s">
        <v>73</v>
      </c>
      <c r="AW612" s="285">
        <v>5000000</v>
      </c>
      <c r="AX612" s="200">
        <f t="shared" si="48"/>
        <v>45000000</v>
      </c>
      <c r="AY612" s="123">
        <f t="shared" si="49"/>
        <v>0.1</v>
      </c>
      <c r="AZ612" s="124">
        <v>0.1</v>
      </c>
      <c r="BA612" s="122" t="s">
        <v>73</v>
      </c>
      <c r="BB612" s="114" t="s">
        <v>94</v>
      </c>
      <c r="BC612" s="120" t="s">
        <v>1673</v>
      </c>
      <c r="BD612" s="110" t="s">
        <v>65</v>
      </c>
      <c r="BE612" s="110" t="s">
        <v>65</v>
      </c>
    </row>
    <row r="613" spans="2:57" x14ac:dyDescent="0.25">
      <c r="B613" s="110">
        <v>2025</v>
      </c>
      <c r="C613" s="110">
        <v>891780111</v>
      </c>
      <c r="D613" s="110" t="s">
        <v>63</v>
      </c>
      <c r="E613" s="114" t="s">
        <v>1672</v>
      </c>
      <c r="F613" s="114" t="s">
        <v>1671</v>
      </c>
      <c r="G613" s="114" t="s">
        <v>1670</v>
      </c>
      <c r="H613" s="114" t="s">
        <v>71</v>
      </c>
      <c r="I613" s="110" t="s">
        <v>64</v>
      </c>
      <c r="J613" s="115" t="s">
        <v>81</v>
      </c>
      <c r="K613" s="120" t="s">
        <v>1669</v>
      </c>
      <c r="L613" s="118">
        <v>14400000</v>
      </c>
      <c r="M613" s="110" t="s">
        <v>66</v>
      </c>
      <c r="N613" s="120" t="s">
        <v>1668</v>
      </c>
      <c r="O613" s="120">
        <v>1083016785</v>
      </c>
      <c r="P613" s="114">
        <v>132</v>
      </c>
      <c r="Q613" s="169">
        <v>45680</v>
      </c>
      <c r="R613" s="120">
        <v>307925000</v>
      </c>
      <c r="S613" s="121">
        <v>45723</v>
      </c>
      <c r="T613" s="118">
        <v>14400000</v>
      </c>
      <c r="U613" s="114" t="s">
        <v>65</v>
      </c>
      <c r="V613" s="118">
        <v>1082870070</v>
      </c>
      <c r="W613" s="111" t="s">
        <v>1518</v>
      </c>
      <c r="X613" s="169">
        <v>45723</v>
      </c>
      <c r="Y613" s="169">
        <v>45723</v>
      </c>
      <c r="Z613" s="169" t="s">
        <v>73</v>
      </c>
      <c r="AA613" s="169">
        <v>45900</v>
      </c>
      <c r="AB613" s="112">
        <f t="shared" si="45"/>
        <v>177</v>
      </c>
      <c r="AC613" s="114">
        <v>0</v>
      </c>
      <c r="AD613" s="277">
        <v>0</v>
      </c>
      <c r="AE613" s="114">
        <v>0</v>
      </c>
      <c r="AF613" s="119" t="s">
        <v>73</v>
      </c>
      <c r="AG613" s="112">
        <f t="shared" si="46"/>
        <v>0</v>
      </c>
      <c r="AH613" s="114">
        <v>0</v>
      </c>
      <c r="AI613" s="118">
        <v>0</v>
      </c>
      <c r="AJ613" s="114" t="s">
        <v>73</v>
      </c>
      <c r="AK613" s="121" t="s">
        <v>73</v>
      </c>
      <c r="AL613" s="114">
        <v>0</v>
      </c>
      <c r="AM613" s="121" t="s">
        <v>73</v>
      </c>
      <c r="AN613" s="121" t="s">
        <v>73</v>
      </c>
      <c r="AO613" s="121" t="s">
        <v>73</v>
      </c>
      <c r="AP613" s="112">
        <f t="shared" si="47"/>
        <v>0</v>
      </c>
      <c r="AQ613" s="112">
        <f>+L613+AD613-AI613</f>
        <v>14400000</v>
      </c>
      <c r="AR613" s="114" t="s">
        <v>65</v>
      </c>
      <c r="AS613" s="118">
        <v>14400000</v>
      </c>
      <c r="AT613" s="114" t="s">
        <v>93</v>
      </c>
      <c r="AU613" s="118">
        <v>0</v>
      </c>
      <c r="AV613" s="122" t="s">
        <v>73</v>
      </c>
      <c r="AW613" s="285">
        <v>2400000</v>
      </c>
      <c r="AX613" s="200">
        <f t="shared" si="48"/>
        <v>12000000</v>
      </c>
      <c r="AY613" s="123">
        <f t="shared" si="49"/>
        <v>0.16666666666666666</v>
      </c>
      <c r="AZ613" s="124">
        <v>0.16666666666666666</v>
      </c>
      <c r="BA613" s="122" t="s">
        <v>73</v>
      </c>
      <c r="BB613" s="114" t="s">
        <v>94</v>
      </c>
      <c r="BC613" s="120" t="s">
        <v>1667</v>
      </c>
      <c r="BD613" s="110" t="s">
        <v>65</v>
      </c>
      <c r="BE613" s="110" t="s">
        <v>65</v>
      </c>
    </row>
    <row r="614" spans="2:57" x14ac:dyDescent="0.25">
      <c r="B614" s="110">
        <v>2025</v>
      </c>
      <c r="C614" s="110">
        <v>891780111</v>
      </c>
      <c r="D614" s="110" t="s">
        <v>63</v>
      </c>
      <c r="E614" s="114" t="s">
        <v>1666</v>
      </c>
      <c r="F614" s="114" t="s">
        <v>1665</v>
      </c>
      <c r="G614" s="114">
        <v>0</v>
      </c>
      <c r="H614" s="114" t="s">
        <v>71</v>
      </c>
      <c r="I614" s="110" t="s">
        <v>64</v>
      </c>
      <c r="J614" s="115" t="s">
        <v>81</v>
      </c>
      <c r="K614" s="120" t="s">
        <v>1664</v>
      </c>
      <c r="L614" s="118">
        <v>7950000</v>
      </c>
      <c r="M614" s="110" t="s">
        <v>66</v>
      </c>
      <c r="N614" s="120" t="s">
        <v>1663</v>
      </c>
      <c r="O614" s="120">
        <v>85467592</v>
      </c>
      <c r="P614" s="114">
        <v>27</v>
      </c>
      <c r="Q614" s="121">
        <v>45670</v>
      </c>
      <c r="R614" s="120">
        <v>2494141000</v>
      </c>
      <c r="S614" s="121">
        <v>45723</v>
      </c>
      <c r="T614" s="118">
        <v>7950000</v>
      </c>
      <c r="U614" s="114" t="s">
        <v>65</v>
      </c>
      <c r="V614" s="118">
        <v>85467461</v>
      </c>
      <c r="W614" s="111" t="s">
        <v>1478</v>
      </c>
      <c r="X614" s="169">
        <v>45723</v>
      </c>
      <c r="Y614" s="169">
        <v>45723</v>
      </c>
      <c r="Z614" s="169" t="s">
        <v>73</v>
      </c>
      <c r="AA614" s="169">
        <v>45808</v>
      </c>
      <c r="AB614" s="112">
        <f t="shared" si="45"/>
        <v>85</v>
      </c>
      <c r="AC614" s="114">
        <v>0</v>
      </c>
      <c r="AD614" s="277">
        <v>0</v>
      </c>
      <c r="AE614" s="114">
        <v>0</v>
      </c>
      <c r="AF614" s="119" t="s">
        <v>73</v>
      </c>
      <c r="AG614" s="112">
        <f t="shared" si="46"/>
        <v>0</v>
      </c>
      <c r="AH614" s="114">
        <v>0</v>
      </c>
      <c r="AI614" s="118">
        <v>0</v>
      </c>
      <c r="AJ614" s="114" t="s">
        <v>73</v>
      </c>
      <c r="AK614" s="121" t="s">
        <v>73</v>
      </c>
      <c r="AL614" s="114">
        <v>0</v>
      </c>
      <c r="AM614" s="121" t="s">
        <v>73</v>
      </c>
      <c r="AN614" s="121" t="s">
        <v>73</v>
      </c>
      <c r="AO614" s="121" t="s">
        <v>73</v>
      </c>
      <c r="AP614" s="112">
        <f t="shared" si="47"/>
        <v>0</v>
      </c>
      <c r="AQ614" s="112">
        <f>+L614+AD614-AI614</f>
        <v>7950000</v>
      </c>
      <c r="AR614" s="114" t="s">
        <v>65</v>
      </c>
      <c r="AS614" s="118">
        <v>7950000</v>
      </c>
      <c r="AT614" s="114" t="s">
        <v>93</v>
      </c>
      <c r="AU614" s="118">
        <v>0</v>
      </c>
      <c r="AV614" s="122" t="s">
        <v>73</v>
      </c>
      <c r="AW614" s="285">
        <v>0</v>
      </c>
      <c r="AX614" s="200">
        <f t="shared" si="48"/>
        <v>7950000</v>
      </c>
      <c r="AY614" s="123">
        <f t="shared" si="49"/>
        <v>0</v>
      </c>
      <c r="AZ614" s="124">
        <v>0</v>
      </c>
      <c r="BA614" s="122" t="s">
        <v>73</v>
      </c>
      <c r="BB614" s="114" t="s">
        <v>94</v>
      </c>
      <c r="BC614" s="120" t="s">
        <v>1662</v>
      </c>
      <c r="BD614" s="110" t="s">
        <v>65</v>
      </c>
      <c r="BE614" s="110" t="s">
        <v>65</v>
      </c>
    </row>
    <row r="615" spans="2:57" x14ac:dyDescent="0.25">
      <c r="B615" s="110">
        <v>2025</v>
      </c>
      <c r="C615" s="110">
        <v>891780111</v>
      </c>
      <c r="D615" s="110" t="s">
        <v>63</v>
      </c>
      <c r="E615" s="114" t="s">
        <v>1661</v>
      </c>
      <c r="F615" s="114" t="s">
        <v>1660</v>
      </c>
      <c r="G615" s="114">
        <v>0</v>
      </c>
      <c r="H615" s="114" t="s">
        <v>71</v>
      </c>
      <c r="I615" s="110" t="s">
        <v>64</v>
      </c>
      <c r="J615" s="115" t="s">
        <v>81</v>
      </c>
      <c r="K615" s="120" t="s">
        <v>1659</v>
      </c>
      <c r="L615" s="118">
        <v>6750000</v>
      </c>
      <c r="M615" s="110" t="s">
        <v>66</v>
      </c>
      <c r="N615" s="120" t="s">
        <v>1658</v>
      </c>
      <c r="O615" s="120">
        <v>1084738546</v>
      </c>
      <c r="P615" s="114">
        <v>27</v>
      </c>
      <c r="Q615" s="121">
        <v>45670</v>
      </c>
      <c r="R615" s="120">
        <v>2494141000</v>
      </c>
      <c r="S615" s="121">
        <v>45723</v>
      </c>
      <c r="T615" s="118">
        <v>6750000</v>
      </c>
      <c r="U615" s="114" t="s">
        <v>65</v>
      </c>
      <c r="V615" s="118">
        <v>85467461</v>
      </c>
      <c r="W615" s="111" t="s">
        <v>1478</v>
      </c>
      <c r="X615" s="169">
        <v>45723</v>
      </c>
      <c r="Y615" s="169">
        <v>45723</v>
      </c>
      <c r="Z615" s="169" t="s">
        <v>73</v>
      </c>
      <c r="AA615" s="169">
        <v>45808</v>
      </c>
      <c r="AB615" s="112">
        <f t="shared" si="45"/>
        <v>85</v>
      </c>
      <c r="AC615" s="114">
        <v>0</v>
      </c>
      <c r="AD615" s="277">
        <v>0</v>
      </c>
      <c r="AE615" s="114">
        <v>0</v>
      </c>
      <c r="AF615" s="119" t="s">
        <v>73</v>
      </c>
      <c r="AG615" s="112">
        <f t="shared" si="46"/>
        <v>0</v>
      </c>
      <c r="AH615" s="114">
        <v>0</v>
      </c>
      <c r="AI615" s="118">
        <v>0</v>
      </c>
      <c r="AJ615" s="114" t="s">
        <v>73</v>
      </c>
      <c r="AK615" s="121" t="s">
        <v>73</v>
      </c>
      <c r="AL615" s="114">
        <v>0</v>
      </c>
      <c r="AM615" s="121" t="s">
        <v>73</v>
      </c>
      <c r="AN615" s="121" t="s">
        <v>73</v>
      </c>
      <c r="AO615" s="121" t="s">
        <v>73</v>
      </c>
      <c r="AP615" s="112">
        <f t="shared" si="47"/>
        <v>0</v>
      </c>
      <c r="AQ615" s="112">
        <f>+L615+AD615-AI615</f>
        <v>6750000</v>
      </c>
      <c r="AR615" s="114" t="s">
        <v>65</v>
      </c>
      <c r="AS615" s="118">
        <v>6750000</v>
      </c>
      <c r="AT615" s="114" t="s">
        <v>93</v>
      </c>
      <c r="AU615" s="118">
        <v>0</v>
      </c>
      <c r="AV615" s="122" t="s">
        <v>73</v>
      </c>
      <c r="AW615" s="285">
        <v>2250000</v>
      </c>
      <c r="AX615" s="200">
        <f t="shared" si="48"/>
        <v>4500000</v>
      </c>
      <c r="AY615" s="123">
        <f t="shared" si="49"/>
        <v>0.33333333333333331</v>
      </c>
      <c r="AZ615" s="124">
        <v>0.33333333333333331</v>
      </c>
      <c r="BA615" s="122" t="s">
        <v>73</v>
      </c>
      <c r="BB615" s="114" t="s">
        <v>94</v>
      </c>
      <c r="BC615" s="120" t="s">
        <v>1657</v>
      </c>
      <c r="BD615" s="110" t="s">
        <v>65</v>
      </c>
      <c r="BE615" s="110" t="s">
        <v>65</v>
      </c>
    </row>
    <row r="616" spans="2:57" x14ac:dyDescent="0.25">
      <c r="B616" s="110">
        <v>2025</v>
      </c>
      <c r="C616" s="110">
        <v>891780111</v>
      </c>
      <c r="D616" s="110" t="s">
        <v>63</v>
      </c>
      <c r="E616" s="114" t="s">
        <v>1656</v>
      </c>
      <c r="F616" s="114" t="s">
        <v>1655</v>
      </c>
      <c r="G616" s="114">
        <v>0</v>
      </c>
      <c r="H616" s="114" t="s">
        <v>71</v>
      </c>
      <c r="I616" s="110" t="s">
        <v>64</v>
      </c>
      <c r="J616" s="115" t="s">
        <v>81</v>
      </c>
      <c r="K616" s="120" t="s">
        <v>1654</v>
      </c>
      <c r="L616" s="118">
        <v>6750000</v>
      </c>
      <c r="M616" s="110" t="s">
        <v>66</v>
      </c>
      <c r="N616" s="120" t="s">
        <v>1653</v>
      </c>
      <c r="O616" s="120">
        <v>39069270</v>
      </c>
      <c r="P616" s="114">
        <v>27</v>
      </c>
      <c r="Q616" s="121">
        <v>45670</v>
      </c>
      <c r="R616" s="120">
        <v>2494141000</v>
      </c>
      <c r="S616" s="121">
        <v>45723</v>
      </c>
      <c r="T616" s="118">
        <v>6750000</v>
      </c>
      <c r="U616" s="114" t="s">
        <v>65</v>
      </c>
      <c r="V616" s="118">
        <v>85467461</v>
      </c>
      <c r="W616" s="111" t="s">
        <v>1478</v>
      </c>
      <c r="X616" s="169">
        <v>45723</v>
      </c>
      <c r="Y616" s="169">
        <v>45723</v>
      </c>
      <c r="Z616" s="169" t="s">
        <v>73</v>
      </c>
      <c r="AA616" s="169">
        <v>45808</v>
      </c>
      <c r="AB616" s="112">
        <f t="shared" si="45"/>
        <v>85</v>
      </c>
      <c r="AC616" s="114">
        <v>0</v>
      </c>
      <c r="AD616" s="277">
        <v>0</v>
      </c>
      <c r="AE616" s="114">
        <v>0</v>
      </c>
      <c r="AF616" s="119" t="s">
        <v>73</v>
      </c>
      <c r="AG616" s="112">
        <f t="shared" si="46"/>
        <v>0</v>
      </c>
      <c r="AH616" s="114">
        <v>0</v>
      </c>
      <c r="AI616" s="118">
        <v>0</v>
      </c>
      <c r="AJ616" s="114" t="s">
        <v>73</v>
      </c>
      <c r="AK616" s="121" t="s">
        <v>73</v>
      </c>
      <c r="AL616" s="114">
        <v>0</v>
      </c>
      <c r="AM616" s="121" t="s">
        <v>73</v>
      </c>
      <c r="AN616" s="121" t="s">
        <v>73</v>
      </c>
      <c r="AO616" s="121" t="s">
        <v>73</v>
      </c>
      <c r="AP616" s="112">
        <f t="shared" si="47"/>
        <v>0</v>
      </c>
      <c r="AQ616" s="112">
        <f>+L616+AD616-AI616</f>
        <v>6750000</v>
      </c>
      <c r="AR616" s="114" t="s">
        <v>65</v>
      </c>
      <c r="AS616" s="118">
        <v>6750000</v>
      </c>
      <c r="AT616" s="114" t="s">
        <v>93</v>
      </c>
      <c r="AU616" s="118">
        <v>0</v>
      </c>
      <c r="AV616" s="122" t="s">
        <v>73</v>
      </c>
      <c r="AW616" s="285">
        <v>2250000</v>
      </c>
      <c r="AX616" s="200">
        <f t="shared" si="48"/>
        <v>4500000</v>
      </c>
      <c r="AY616" s="123">
        <f t="shared" si="49"/>
        <v>0.33333333333333331</v>
      </c>
      <c r="AZ616" s="124">
        <v>0.33333333333333331</v>
      </c>
      <c r="BA616" s="122" t="s">
        <v>73</v>
      </c>
      <c r="BB616" s="114" t="s">
        <v>94</v>
      </c>
      <c r="BC616" s="120" t="s">
        <v>1652</v>
      </c>
      <c r="BD616" s="110" t="s">
        <v>65</v>
      </c>
      <c r="BE616" s="110" t="s">
        <v>65</v>
      </c>
    </row>
    <row r="617" spans="2:57" x14ac:dyDescent="0.25">
      <c r="B617" s="110">
        <v>2025</v>
      </c>
      <c r="C617" s="110">
        <v>891780111</v>
      </c>
      <c r="D617" s="110" t="s">
        <v>63</v>
      </c>
      <c r="E617" s="114" t="s">
        <v>1651</v>
      </c>
      <c r="F617" s="114" t="s">
        <v>1650</v>
      </c>
      <c r="G617" s="114">
        <v>0</v>
      </c>
      <c r="H617" s="114" t="s">
        <v>71</v>
      </c>
      <c r="I617" s="110" t="s">
        <v>64</v>
      </c>
      <c r="J617" s="115" t="s">
        <v>81</v>
      </c>
      <c r="K617" s="120" t="s">
        <v>1649</v>
      </c>
      <c r="L617" s="118">
        <v>6750000</v>
      </c>
      <c r="M617" s="110" t="s">
        <v>66</v>
      </c>
      <c r="N617" s="120" t="s">
        <v>1648</v>
      </c>
      <c r="O617" s="120">
        <v>1221971298</v>
      </c>
      <c r="P617" s="114">
        <v>27</v>
      </c>
      <c r="Q617" s="121">
        <v>45670</v>
      </c>
      <c r="R617" s="120">
        <v>2494141000</v>
      </c>
      <c r="S617" s="121">
        <v>45723</v>
      </c>
      <c r="T617" s="118">
        <v>6750000</v>
      </c>
      <c r="U617" s="114" t="s">
        <v>65</v>
      </c>
      <c r="V617" s="118">
        <v>85467461</v>
      </c>
      <c r="W617" s="111" t="s">
        <v>1478</v>
      </c>
      <c r="X617" s="169">
        <v>45723</v>
      </c>
      <c r="Y617" s="169">
        <v>45723</v>
      </c>
      <c r="Z617" s="169" t="s">
        <v>73</v>
      </c>
      <c r="AA617" s="169">
        <v>45808</v>
      </c>
      <c r="AB617" s="112">
        <f t="shared" si="45"/>
        <v>85</v>
      </c>
      <c r="AC617" s="114">
        <v>0</v>
      </c>
      <c r="AD617" s="277">
        <v>0</v>
      </c>
      <c r="AE617" s="114">
        <v>0</v>
      </c>
      <c r="AF617" s="119" t="s">
        <v>73</v>
      </c>
      <c r="AG617" s="112">
        <f t="shared" si="46"/>
        <v>0</v>
      </c>
      <c r="AH617" s="114">
        <v>0</v>
      </c>
      <c r="AI617" s="118">
        <v>0</v>
      </c>
      <c r="AJ617" s="114" t="s">
        <v>73</v>
      </c>
      <c r="AK617" s="121" t="s">
        <v>73</v>
      </c>
      <c r="AL617" s="114">
        <v>0</v>
      </c>
      <c r="AM617" s="121" t="s">
        <v>73</v>
      </c>
      <c r="AN617" s="121" t="s">
        <v>73</v>
      </c>
      <c r="AO617" s="121" t="s">
        <v>73</v>
      </c>
      <c r="AP617" s="112">
        <f t="shared" si="47"/>
        <v>0</v>
      </c>
      <c r="AQ617" s="112">
        <f>+L617+AD617-AI617</f>
        <v>6750000</v>
      </c>
      <c r="AR617" s="114" t="s">
        <v>65</v>
      </c>
      <c r="AS617" s="118">
        <v>6750000</v>
      </c>
      <c r="AT617" s="114" t="s">
        <v>93</v>
      </c>
      <c r="AU617" s="118">
        <v>0</v>
      </c>
      <c r="AV617" s="122" t="s">
        <v>73</v>
      </c>
      <c r="AW617" s="285">
        <v>2250000</v>
      </c>
      <c r="AX617" s="200">
        <f t="shared" si="48"/>
        <v>4500000</v>
      </c>
      <c r="AY617" s="123">
        <f t="shared" si="49"/>
        <v>0.33333333333333331</v>
      </c>
      <c r="AZ617" s="124">
        <v>0.33333333333333331</v>
      </c>
      <c r="BA617" s="122" t="s">
        <v>73</v>
      </c>
      <c r="BB617" s="114" t="s">
        <v>94</v>
      </c>
      <c r="BC617" s="120" t="s">
        <v>1647</v>
      </c>
      <c r="BD617" s="110" t="s">
        <v>65</v>
      </c>
      <c r="BE617" s="110" t="s">
        <v>65</v>
      </c>
    </row>
    <row r="618" spans="2:57" x14ac:dyDescent="0.25">
      <c r="B618" s="110">
        <v>2025</v>
      </c>
      <c r="C618" s="110">
        <v>891780111</v>
      </c>
      <c r="D618" s="110" t="s">
        <v>63</v>
      </c>
      <c r="E618" s="114" t="s">
        <v>1646</v>
      </c>
      <c r="F618" s="114" t="s">
        <v>1645</v>
      </c>
      <c r="G618" s="114">
        <v>0</v>
      </c>
      <c r="H618" s="114" t="s">
        <v>71</v>
      </c>
      <c r="I618" s="110" t="s">
        <v>64</v>
      </c>
      <c r="J618" s="115" t="s">
        <v>81</v>
      </c>
      <c r="K618" s="120" t="s">
        <v>1644</v>
      </c>
      <c r="L618" s="118">
        <v>9468000</v>
      </c>
      <c r="M618" s="110" t="s">
        <v>66</v>
      </c>
      <c r="N618" s="120" t="s">
        <v>1643</v>
      </c>
      <c r="O618" s="120">
        <v>1079938470</v>
      </c>
      <c r="P618" s="114">
        <v>28</v>
      </c>
      <c r="Q618" s="121">
        <v>45670</v>
      </c>
      <c r="R618" s="120">
        <v>5573604000</v>
      </c>
      <c r="S618" s="121">
        <v>45723</v>
      </c>
      <c r="T618" s="118">
        <v>9468000</v>
      </c>
      <c r="U618" s="114" t="s">
        <v>65</v>
      </c>
      <c r="V618" s="118">
        <v>36724655</v>
      </c>
      <c r="W618" s="111" t="s">
        <v>1574</v>
      </c>
      <c r="X618" s="169">
        <v>45723</v>
      </c>
      <c r="Y618" s="169">
        <v>45723</v>
      </c>
      <c r="Z618" s="169" t="s">
        <v>73</v>
      </c>
      <c r="AA618" s="169">
        <v>45808</v>
      </c>
      <c r="AB618" s="112">
        <f t="shared" si="45"/>
        <v>85</v>
      </c>
      <c r="AC618" s="114">
        <v>0</v>
      </c>
      <c r="AD618" s="277">
        <v>0</v>
      </c>
      <c r="AE618" s="114">
        <v>0</v>
      </c>
      <c r="AF618" s="119" t="s">
        <v>73</v>
      </c>
      <c r="AG618" s="112">
        <f t="shared" si="46"/>
        <v>0</v>
      </c>
      <c r="AH618" s="114">
        <v>0</v>
      </c>
      <c r="AI618" s="118">
        <v>0</v>
      </c>
      <c r="AJ618" s="114" t="s">
        <v>73</v>
      </c>
      <c r="AK618" s="121" t="s">
        <v>73</v>
      </c>
      <c r="AL618" s="114">
        <v>0</v>
      </c>
      <c r="AM618" s="121" t="s">
        <v>73</v>
      </c>
      <c r="AN618" s="121" t="s">
        <v>73</v>
      </c>
      <c r="AO618" s="121" t="s">
        <v>73</v>
      </c>
      <c r="AP618" s="112">
        <f t="shared" si="47"/>
        <v>0</v>
      </c>
      <c r="AQ618" s="112">
        <f>+L618+AD618-AI618</f>
        <v>9468000</v>
      </c>
      <c r="AR618" s="114" t="s">
        <v>65</v>
      </c>
      <c r="AS618" s="118">
        <v>9468000</v>
      </c>
      <c r="AT618" s="114" t="s">
        <v>93</v>
      </c>
      <c r="AU618" s="118">
        <v>0</v>
      </c>
      <c r="AV618" s="122" t="s">
        <v>73</v>
      </c>
      <c r="AW618" s="285">
        <v>3156000</v>
      </c>
      <c r="AX618" s="200">
        <f t="shared" si="48"/>
        <v>6312000</v>
      </c>
      <c r="AY618" s="123">
        <f t="shared" si="49"/>
        <v>0.33333333333333331</v>
      </c>
      <c r="AZ618" s="124">
        <v>0.33333333333333331</v>
      </c>
      <c r="BA618" s="122" t="s">
        <v>73</v>
      </c>
      <c r="BB618" s="114" t="s">
        <v>94</v>
      </c>
      <c r="BC618" s="120" t="s">
        <v>1642</v>
      </c>
      <c r="BD618" s="110" t="s">
        <v>65</v>
      </c>
      <c r="BE618" s="110" t="s">
        <v>65</v>
      </c>
    </row>
    <row r="619" spans="2:57" x14ac:dyDescent="0.25">
      <c r="B619" s="110">
        <v>2025</v>
      </c>
      <c r="C619" s="110">
        <v>891780111</v>
      </c>
      <c r="D619" s="110" t="s">
        <v>63</v>
      </c>
      <c r="E619" s="114" t="s">
        <v>1641</v>
      </c>
      <c r="F619" s="114" t="s">
        <v>1640</v>
      </c>
      <c r="G619" s="114">
        <v>0</v>
      </c>
      <c r="H619" s="114" t="s">
        <v>71</v>
      </c>
      <c r="I619" s="110" t="s">
        <v>64</v>
      </c>
      <c r="J619" s="115" t="s">
        <v>81</v>
      </c>
      <c r="K619" s="120" t="s">
        <v>1639</v>
      </c>
      <c r="L619" s="118">
        <v>8550000</v>
      </c>
      <c r="M619" s="110" t="s">
        <v>66</v>
      </c>
      <c r="N619" s="120" t="s">
        <v>1638</v>
      </c>
      <c r="O619" s="120">
        <v>85467893</v>
      </c>
      <c r="P619" s="114">
        <v>28</v>
      </c>
      <c r="Q619" s="121">
        <v>45670</v>
      </c>
      <c r="R619" s="120">
        <v>5573604000</v>
      </c>
      <c r="S619" s="121">
        <v>45726</v>
      </c>
      <c r="T619" s="118">
        <v>8550000</v>
      </c>
      <c r="U619" s="114" t="s">
        <v>65</v>
      </c>
      <c r="V619" s="118">
        <v>85465146</v>
      </c>
      <c r="W619" s="111" t="s">
        <v>1637</v>
      </c>
      <c r="X619" s="169">
        <v>45726</v>
      </c>
      <c r="Y619" s="169">
        <v>45726</v>
      </c>
      <c r="Z619" s="169" t="s">
        <v>73</v>
      </c>
      <c r="AA619" s="169">
        <v>45808</v>
      </c>
      <c r="AB619" s="112">
        <f t="shared" si="45"/>
        <v>82</v>
      </c>
      <c r="AC619" s="114">
        <v>0</v>
      </c>
      <c r="AD619" s="277">
        <v>0</v>
      </c>
      <c r="AE619" s="114">
        <v>0</v>
      </c>
      <c r="AF619" s="119" t="s">
        <v>73</v>
      </c>
      <c r="AG619" s="112">
        <f t="shared" si="46"/>
        <v>0</v>
      </c>
      <c r="AH619" s="114">
        <v>0</v>
      </c>
      <c r="AI619" s="118">
        <v>0</v>
      </c>
      <c r="AJ619" s="114" t="s">
        <v>73</v>
      </c>
      <c r="AK619" s="121" t="s">
        <v>73</v>
      </c>
      <c r="AL619" s="114">
        <v>0</v>
      </c>
      <c r="AM619" s="121" t="s">
        <v>73</v>
      </c>
      <c r="AN619" s="121" t="s">
        <v>73</v>
      </c>
      <c r="AO619" s="121" t="s">
        <v>73</v>
      </c>
      <c r="AP619" s="112">
        <f t="shared" si="47"/>
        <v>0</v>
      </c>
      <c r="AQ619" s="112">
        <f>+L619+AD619-AI619</f>
        <v>8550000</v>
      </c>
      <c r="AR619" s="114" t="s">
        <v>65</v>
      </c>
      <c r="AS619" s="118">
        <v>8550000</v>
      </c>
      <c r="AT619" s="114" t="s">
        <v>93</v>
      </c>
      <c r="AU619" s="118">
        <v>0</v>
      </c>
      <c r="AV619" s="122" t="s">
        <v>73</v>
      </c>
      <c r="AW619" s="285">
        <v>2850000</v>
      </c>
      <c r="AX619" s="200">
        <f t="shared" si="48"/>
        <v>5700000</v>
      </c>
      <c r="AY619" s="123">
        <f t="shared" si="49"/>
        <v>0.33333333333333331</v>
      </c>
      <c r="AZ619" s="124">
        <v>0.33333333333333331</v>
      </c>
      <c r="BA619" s="122" t="s">
        <v>73</v>
      </c>
      <c r="BB619" s="114" t="s">
        <v>94</v>
      </c>
      <c r="BC619" s="120" t="s">
        <v>1636</v>
      </c>
      <c r="BD619" s="110" t="s">
        <v>65</v>
      </c>
      <c r="BE619" s="110" t="s">
        <v>65</v>
      </c>
    </row>
    <row r="620" spans="2:57" x14ac:dyDescent="0.25">
      <c r="B620" s="110">
        <v>2025</v>
      </c>
      <c r="C620" s="110">
        <v>891780111</v>
      </c>
      <c r="D620" s="110" t="s">
        <v>63</v>
      </c>
      <c r="E620" s="114" t="s">
        <v>1635</v>
      </c>
      <c r="F620" s="114" t="s">
        <v>1634</v>
      </c>
      <c r="G620" s="114">
        <v>0</v>
      </c>
      <c r="H620" s="114" t="s">
        <v>71</v>
      </c>
      <c r="I620" s="110" t="s">
        <v>64</v>
      </c>
      <c r="J620" s="115" t="s">
        <v>81</v>
      </c>
      <c r="K620" s="120" t="s">
        <v>1633</v>
      </c>
      <c r="L620" s="118">
        <v>10416000</v>
      </c>
      <c r="M620" s="110" t="s">
        <v>66</v>
      </c>
      <c r="N620" s="120" t="s">
        <v>1632</v>
      </c>
      <c r="O620" s="120">
        <v>1082874500</v>
      </c>
      <c r="P620" s="114">
        <v>28</v>
      </c>
      <c r="Q620" s="121">
        <v>45670</v>
      </c>
      <c r="R620" s="120">
        <v>5573604000</v>
      </c>
      <c r="S620" s="121">
        <v>45727</v>
      </c>
      <c r="T620" s="118">
        <v>10416000</v>
      </c>
      <c r="U620" s="114" t="s">
        <v>65</v>
      </c>
      <c r="V620" s="118">
        <v>39058006</v>
      </c>
      <c r="W620" s="111" t="s">
        <v>1604</v>
      </c>
      <c r="X620" s="169">
        <v>45727</v>
      </c>
      <c r="Y620" s="169">
        <v>45727</v>
      </c>
      <c r="Z620" s="169" t="s">
        <v>73</v>
      </c>
      <c r="AA620" s="169">
        <v>45808</v>
      </c>
      <c r="AB620" s="112">
        <f t="shared" si="45"/>
        <v>81</v>
      </c>
      <c r="AC620" s="114">
        <v>0</v>
      </c>
      <c r="AD620" s="277">
        <v>0</v>
      </c>
      <c r="AE620" s="114">
        <v>0</v>
      </c>
      <c r="AF620" s="119" t="s">
        <v>73</v>
      </c>
      <c r="AG620" s="112">
        <f t="shared" si="46"/>
        <v>0</v>
      </c>
      <c r="AH620" s="114">
        <v>0</v>
      </c>
      <c r="AI620" s="118">
        <v>0</v>
      </c>
      <c r="AJ620" s="114" t="s">
        <v>73</v>
      </c>
      <c r="AK620" s="121" t="s">
        <v>73</v>
      </c>
      <c r="AL620" s="114">
        <v>0</v>
      </c>
      <c r="AM620" s="121" t="s">
        <v>73</v>
      </c>
      <c r="AN620" s="121" t="s">
        <v>73</v>
      </c>
      <c r="AO620" s="121" t="s">
        <v>73</v>
      </c>
      <c r="AP620" s="112">
        <f t="shared" si="47"/>
        <v>0</v>
      </c>
      <c r="AQ620" s="112">
        <f>+L620+AD620-AI620</f>
        <v>10416000</v>
      </c>
      <c r="AR620" s="114" t="s">
        <v>65</v>
      </c>
      <c r="AS620" s="118">
        <v>10416000</v>
      </c>
      <c r="AT620" s="114" t="s">
        <v>93</v>
      </c>
      <c r="AU620" s="118">
        <v>0</v>
      </c>
      <c r="AV620" s="122" t="s">
        <v>73</v>
      </c>
      <c r="AW620" s="285">
        <v>3472000</v>
      </c>
      <c r="AX620" s="200">
        <f t="shared" si="48"/>
        <v>6944000</v>
      </c>
      <c r="AY620" s="123">
        <f t="shared" si="49"/>
        <v>0.33333333333333331</v>
      </c>
      <c r="AZ620" s="124">
        <v>0.33333333333333331</v>
      </c>
      <c r="BA620" s="122" t="s">
        <v>73</v>
      </c>
      <c r="BB620" s="114" t="s">
        <v>94</v>
      </c>
      <c r="BC620" s="120" t="s">
        <v>1631</v>
      </c>
      <c r="BD620" s="110" t="s">
        <v>65</v>
      </c>
      <c r="BE620" s="110" t="s">
        <v>65</v>
      </c>
    </row>
    <row r="621" spans="2:57" x14ac:dyDescent="0.25">
      <c r="B621" s="110">
        <v>2025</v>
      </c>
      <c r="C621" s="110">
        <v>891780111</v>
      </c>
      <c r="D621" s="110" t="s">
        <v>63</v>
      </c>
      <c r="E621" s="114" t="s">
        <v>1630</v>
      </c>
      <c r="F621" s="114" t="s">
        <v>1629</v>
      </c>
      <c r="G621" s="114">
        <v>0</v>
      </c>
      <c r="H621" s="114" t="s">
        <v>71</v>
      </c>
      <c r="I621" s="110" t="s">
        <v>64</v>
      </c>
      <c r="J621" s="115" t="s">
        <v>81</v>
      </c>
      <c r="K621" s="120" t="s">
        <v>1628</v>
      </c>
      <c r="L621" s="118">
        <v>7950000</v>
      </c>
      <c r="M621" s="110" t="s">
        <v>66</v>
      </c>
      <c r="N621" s="120" t="s">
        <v>1627</v>
      </c>
      <c r="O621" s="120">
        <v>1083027840</v>
      </c>
      <c r="P621" s="114">
        <v>27</v>
      </c>
      <c r="Q621" s="121">
        <v>45670</v>
      </c>
      <c r="R621" s="120">
        <v>2494141000</v>
      </c>
      <c r="S621" s="121">
        <v>45727</v>
      </c>
      <c r="T621" s="118">
        <v>7950000</v>
      </c>
      <c r="U621" s="114" t="s">
        <v>65</v>
      </c>
      <c r="V621" s="118">
        <v>4978990</v>
      </c>
      <c r="W621" s="111" t="s">
        <v>1626</v>
      </c>
      <c r="X621" s="169">
        <v>45727</v>
      </c>
      <c r="Y621" s="169">
        <v>45727</v>
      </c>
      <c r="Z621" s="169" t="s">
        <v>73</v>
      </c>
      <c r="AA621" s="169">
        <v>45808</v>
      </c>
      <c r="AB621" s="112">
        <f t="shared" si="45"/>
        <v>81</v>
      </c>
      <c r="AC621" s="114">
        <v>0</v>
      </c>
      <c r="AD621" s="277">
        <v>0</v>
      </c>
      <c r="AE621" s="114">
        <v>0</v>
      </c>
      <c r="AF621" s="119" t="s">
        <v>73</v>
      </c>
      <c r="AG621" s="112">
        <f t="shared" si="46"/>
        <v>0</v>
      </c>
      <c r="AH621" s="114">
        <v>0</v>
      </c>
      <c r="AI621" s="118">
        <v>0</v>
      </c>
      <c r="AJ621" s="114" t="s">
        <v>73</v>
      </c>
      <c r="AK621" s="121" t="s">
        <v>73</v>
      </c>
      <c r="AL621" s="114">
        <v>0</v>
      </c>
      <c r="AM621" s="121" t="s">
        <v>73</v>
      </c>
      <c r="AN621" s="121" t="s">
        <v>73</v>
      </c>
      <c r="AO621" s="121" t="s">
        <v>73</v>
      </c>
      <c r="AP621" s="112">
        <f t="shared" si="47"/>
        <v>0</v>
      </c>
      <c r="AQ621" s="112">
        <f>+L621+AD621-AI621</f>
        <v>7950000</v>
      </c>
      <c r="AR621" s="114" t="s">
        <v>65</v>
      </c>
      <c r="AS621" s="118">
        <v>7950000</v>
      </c>
      <c r="AT621" s="114" t="s">
        <v>93</v>
      </c>
      <c r="AU621" s="118">
        <v>0</v>
      </c>
      <c r="AV621" s="122" t="s">
        <v>73</v>
      </c>
      <c r="AW621" s="285">
        <v>2650000</v>
      </c>
      <c r="AX621" s="200">
        <f t="shared" si="48"/>
        <v>5300000</v>
      </c>
      <c r="AY621" s="123">
        <f t="shared" si="49"/>
        <v>0.33333333333333331</v>
      </c>
      <c r="AZ621" s="124">
        <v>0.33333333333333331</v>
      </c>
      <c r="BA621" s="122" t="s">
        <v>73</v>
      </c>
      <c r="BB621" s="114" t="s">
        <v>94</v>
      </c>
      <c r="BC621" s="120" t="s">
        <v>1625</v>
      </c>
      <c r="BD621" s="110" t="s">
        <v>65</v>
      </c>
      <c r="BE621" s="110" t="s">
        <v>65</v>
      </c>
    </row>
    <row r="622" spans="2:57" x14ac:dyDescent="0.25">
      <c r="B622" s="110">
        <v>2025</v>
      </c>
      <c r="C622" s="110">
        <v>891780111</v>
      </c>
      <c r="D622" s="110" t="s">
        <v>63</v>
      </c>
      <c r="E622" s="114" t="s">
        <v>1624</v>
      </c>
      <c r="F622" s="114" t="s">
        <v>1623</v>
      </c>
      <c r="G622" s="114">
        <v>0</v>
      </c>
      <c r="H622" s="114" t="s">
        <v>71</v>
      </c>
      <c r="I622" s="110" t="s">
        <v>64</v>
      </c>
      <c r="J622" s="115" t="s">
        <v>81</v>
      </c>
      <c r="K622" s="120" t="s">
        <v>1622</v>
      </c>
      <c r="L622" s="118">
        <v>10416000</v>
      </c>
      <c r="M622" s="110" t="s">
        <v>66</v>
      </c>
      <c r="N622" s="120" t="s">
        <v>1621</v>
      </c>
      <c r="O622" s="120">
        <v>1082935807</v>
      </c>
      <c r="P622" s="114">
        <v>28</v>
      </c>
      <c r="Q622" s="121">
        <v>45670</v>
      </c>
      <c r="R622" s="120">
        <v>5573604000</v>
      </c>
      <c r="S622" s="121">
        <v>45728</v>
      </c>
      <c r="T622" s="118">
        <v>10416000</v>
      </c>
      <c r="U622" s="114" t="s">
        <v>65</v>
      </c>
      <c r="V622" s="118">
        <v>39058006</v>
      </c>
      <c r="W622" s="111" t="s">
        <v>1604</v>
      </c>
      <c r="X622" s="169">
        <v>45728</v>
      </c>
      <c r="Y622" s="169">
        <v>45728</v>
      </c>
      <c r="Z622" s="169" t="s">
        <v>73</v>
      </c>
      <c r="AA622" s="169">
        <v>45808</v>
      </c>
      <c r="AB622" s="112">
        <f t="shared" si="45"/>
        <v>80</v>
      </c>
      <c r="AC622" s="114">
        <v>0</v>
      </c>
      <c r="AD622" s="277">
        <v>0</v>
      </c>
      <c r="AE622" s="114">
        <v>0</v>
      </c>
      <c r="AF622" s="119" t="s">
        <v>73</v>
      </c>
      <c r="AG622" s="112">
        <f t="shared" si="46"/>
        <v>0</v>
      </c>
      <c r="AH622" s="114">
        <v>0</v>
      </c>
      <c r="AI622" s="118">
        <v>0</v>
      </c>
      <c r="AJ622" s="114" t="s">
        <v>73</v>
      </c>
      <c r="AK622" s="121" t="s">
        <v>73</v>
      </c>
      <c r="AL622" s="114">
        <v>0</v>
      </c>
      <c r="AM622" s="121" t="s">
        <v>73</v>
      </c>
      <c r="AN622" s="121" t="s">
        <v>73</v>
      </c>
      <c r="AO622" s="121" t="s">
        <v>73</v>
      </c>
      <c r="AP622" s="112">
        <f t="shared" si="47"/>
        <v>0</v>
      </c>
      <c r="AQ622" s="112">
        <f>+L622+AD622-AI622</f>
        <v>10416000</v>
      </c>
      <c r="AR622" s="114" t="s">
        <v>65</v>
      </c>
      <c r="AS622" s="118">
        <v>10416000</v>
      </c>
      <c r="AT622" s="114" t="s">
        <v>93</v>
      </c>
      <c r="AU622" s="118">
        <v>0</v>
      </c>
      <c r="AV622" s="122" t="s">
        <v>73</v>
      </c>
      <c r="AW622" s="285">
        <v>3472000</v>
      </c>
      <c r="AX622" s="200">
        <f t="shared" si="48"/>
        <v>6944000</v>
      </c>
      <c r="AY622" s="123">
        <f t="shared" si="49"/>
        <v>0.33333333333333331</v>
      </c>
      <c r="AZ622" s="124">
        <v>0.33333333333333331</v>
      </c>
      <c r="BA622" s="122" t="s">
        <v>73</v>
      </c>
      <c r="BB622" s="114" t="s">
        <v>94</v>
      </c>
      <c r="BC622" s="120" t="s">
        <v>1620</v>
      </c>
      <c r="BD622" s="110" t="s">
        <v>65</v>
      </c>
      <c r="BE622" s="110" t="s">
        <v>65</v>
      </c>
    </row>
    <row r="623" spans="2:57" x14ac:dyDescent="0.25">
      <c r="B623" s="110">
        <v>2025</v>
      </c>
      <c r="C623" s="110">
        <v>891780111</v>
      </c>
      <c r="D623" s="110" t="s">
        <v>63</v>
      </c>
      <c r="E623" s="114" t="s">
        <v>1619</v>
      </c>
      <c r="F623" s="114" t="s">
        <v>1618</v>
      </c>
      <c r="G623" s="114">
        <v>0</v>
      </c>
      <c r="H623" s="114" t="s">
        <v>71</v>
      </c>
      <c r="I623" s="110" t="s">
        <v>64</v>
      </c>
      <c r="J623" s="115" t="s">
        <v>81</v>
      </c>
      <c r="K623" s="120" t="s">
        <v>1617</v>
      </c>
      <c r="L623" s="118">
        <v>12376700</v>
      </c>
      <c r="M623" s="110" t="s">
        <v>66</v>
      </c>
      <c r="N623" s="120" t="s">
        <v>1616</v>
      </c>
      <c r="O623" s="120">
        <v>57466190</v>
      </c>
      <c r="P623" s="114">
        <v>28</v>
      </c>
      <c r="Q623" s="121">
        <v>45670</v>
      </c>
      <c r="R623" s="120">
        <v>5573604000</v>
      </c>
      <c r="S623" s="121">
        <v>45728</v>
      </c>
      <c r="T623" s="118">
        <v>12376700</v>
      </c>
      <c r="U623" s="114" t="s">
        <v>65</v>
      </c>
      <c r="V623" s="118">
        <v>36559627</v>
      </c>
      <c r="W623" s="111" t="s">
        <v>1615</v>
      </c>
      <c r="X623" s="169">
        <v>45728</v>
      </c>
      <c r="Y623" s="169">
        <v>45728</v>
      </c>
      <c r="Z623" s="169" t="s">
        <v>73</v>
      </c>
      <c r="AA623" s="169">
        <v>45808</v>
      </c>
      <c r="AB623" s="112">
        <f t="shared" si="45"/>
        <v>80</v>
      </c>
      <c r="AC623" s="114">
        <v>0</v>
      </c>
      <c r="AD623" s="277">
        <v>0</v>
      </c>
      <c r="AE623" s="114">
        <v>0</v>
      </c>
      <c r="AF623" s="119" t="s">
        <v>73</v>
      </c>
      <c r="AG623" s="112">
        <f t="shared" si="46"/>
        <v>0</v>
      </c>
      <c r="AH623" s="114">
        <v>0</v>
      </c>
      <c r="AI623" s="118">
        <v>0</v>
      </c>
      <c r="AJ623" s="114" t="s">
        <v>73</v>
      </c>
      <c r="AK623" s="121" t="s">
        <v>73</v>
      </c>
      <c r="AL623" s="114">
        <v>0</v>
      </c>
      <c r="AM623" s="121" t="s">
        <v>73</v>
      </c>
      <c r="AN623" s="121" t="s">
        <v>73</v>
      </c>
      <c r="AO623" s="121" t="s">
        <v>73</v>
      </c>
      <c r="AP623" s="112">
        <f t="shared" si="47"/>
        <v>0</v>
      </c>
      <c r="AQ623" s="112">
        <f>+L623+AD623-AI623</f>
        <v>12376700</v>
      </c>
      <c r="AR623" s="114" t="s">
        <v>65</v>
      </c>
      <c r="AS623" s="118">
        <v>12376700</v>
      </c>
      <c r="AT623" s="114" t="s">
        <v>93</v>
      </c>
      <c r="AU623" s="118">
        <v>0</v>
      </c>
      <c r="AV623" s="122" t="s">
        <v>73</v>
      </c>
      <c r="AW623" s="285">
        <v>2976700</v>
      </c>
      <c r="AX623" s="200">
        <f t="shared" si="48"/>
        <v>9400000</v>
      </c>
      <c r="AY623" s="123">
        <f t="shared" si="49"/>
        <v>0.24050837460712468</v>
      </c>
      <c r="AZ623" s="124">
        <v>0.24050837460712468</v>
      </c>
      <c r="BA623" s="122" t="s">
        <v>73</v>
      </c>
      <c r="BB623" s="114" t="s">
        <v>94</v>
      </c>
      <c r="BC623" s="120" t="s">
        <v>1614</v>
      </c>
      <c r="BD623" s="110" t="s">
        <v>65</v>
      </c>
      <c r="BE623" s="110" t="s">
        <v>65</v>
      </c>
    </row>
    <row r="624" spans="2:57" x14ac:dyDescent="0.25">
      <c r="B624" s="110">
        <v>2025</v>
      </c>
      <c r="C624" s="110">
        <v>891780111</v>
      </c>
      <c r="D624" s="110" t="s">
        <v>63</v>
      </c>
      <c r="E624" s="114" t="s">
        <v>1613</v>
      </c>
      <c r="F624" s="114" t="s">
        <v>1612</v>
      </c>
      <c r="G624" s="114">
        <v>0</v>
      </c>
      <c r="H624" s="114" t="s">
        <v>71</v>
      </c>
      <c r="I624" s="110" t="s">
        <v>64</v>
      </c>
      <c r="J624" s="115" t="s">
        <v>81</v>
      </c>
      <c r="K624" s="120" t="s">
        <v>1611</v>
      </c>
      <c r="L624" s="118">
        <v>6750000</v>
      </c>
      <c r="M624" s="110" t="s">
        <v>66</v>
      </c>
      <c r="N624" s="120" t="s">
        <v>1610</v>
      </c>
      <c r="O624" s="120">
        <v>1082854715</v>
      </c>
      <c r="P624" s="114">
        <v>27</v>
      </c>
      <c r="Q624" s="121">
        <v>45670</v>
      </c>
      <c r="R624" s="120">
        <v>2494141000</v>
      </c>
      <c r="S624" s="121">
        <v>45728</v>
      </c>
      <c r="T624" s="118">
        <v>6750000</v>
      </c>
      <c r="U624" s="114" t="s">
        <v>65</v>
      </c>
      <c r="V624" s="118">
        <v>85152695</v>
      </c>
      <c r="W624" s="111" t="s">
        <v>1556</v>
      </c>
      <c r="X624" s="169">
        <v>45728</v>
      </c>
      <c r="Y624" s="169">
        <v>45728</v>
      </c>
      <c r="Z624" s="169" t="s">
        <v>73</v>
      </c>
      <c r="AA624" s="169">
        <v>45808</v>
      </c>
      <c r="AB624" s="112">
        <f t="shared" si="45"/>
        <v>80</v>
      </c>
      <c r="AC624" s="114">
        <v>0</v>
      </c>
      <c r="AD624" s="277">
        <v>0</v>
      </c>
      <c r="AE624" s="114">
        <v>0</v>
      </c>
      <c r="AF624" s="119" t="s">
        <v>73</v>
      </c>
      <c r="AG624" s="112">
        <f t="shared" si="46"/>
        <v>0</v>
      </c>
      <c r="AH624" s="114">
        <v>0</v>
      </c>
      <c r="AI624" s="118">
        <v>0</v>
      </c>
      <c r="AJ624" s="114" t="s">
        <v>73</v>
      </c>
      <c r="AK624" s="121" t="s">
        <v>73</v>
      </c>
      <c r="AL624" s="114">
        <v>0</v>
      </c>
      <c r="AM624" s="121" t="s">
        <v>73</v>
      </c>
      <c r="AN624" s="121" t="s">
        <v>73</v>
      </c>
      <c r="AO624" s="121" t="s">
        <v>73</v>
      </c>
      <c r="AP624" s="112">
        <f t="shared" si="47"/>
        <v>0</v>
      </c>
      <c r="AQ624" s="112">
        <f>+L624+AD624-AI624</f>
        <v>6750000</v>
      </c>
      <c r="AR624" s="114" t="s">
        <v>65</v>
      </c>
      <c r="AS624" s="118">
        <v>6750000</v>
      </c>
      <c r="AT624" s="114" t="s">
        <v>93</v>
      </c>
      <c r="AU624" s="118">
        <v>0</v>
      </c>
      <c r="AV624" s="122" t="s">
        <v>73</v>
      </c>
      <c r="AW624" s="285">
        <v>2250000</v>
      </c>
      <c r="AX624" s="200">
        <f t="shared" si="48"/>
        <v>4500000</v>
      </c>
      <c r="AY624" s="123">
        <f t="shared" si="49"/>
        <v>0.33333333333333331</v>
      </c>
      <c r="AZ624" s="124">
        <v>0.33333333333333331</v>
      </c>
      <c r="BA624" s="122" t="s">
        <v>73</v>
      </c>
      <c r="BB624" s="114" t="s">
        <v>94</v>
      </c>
      <c r="BC624" s="120" t="s">
        <v>1609</v>
      </c>
      <c r="BD624" s="110" t="s">
        <v>65</v>
      </c>
      <c r="BE624" s="110" t="s">
        <v>65</v>
      </c>
    </row>
    <row r="625" spans="2:57" x14ac:dyDescent="0.25">
      <c r="B625" s="110">
        <v>2025</v>
      </c>
      <c r="C625" s="110">
        <v>891780111</v>
      </c>
      <c r="D625" s="110" t="s">
        <v>63</v>
      </c>
      <c r="E625" s="114" t="s">
        <v>1608</v>
      </c>
      <c r="F625" s="114" t="s">
        <v>1607</v>
      </c>
      <c r="G625" s="114">
        <v>0</v>
      </c>
      <c r="H625" s="114" t="s">
        <v>71</v>
      </c>
      <c r="I625" s="110" t="s">
        <v>64</v>
      </c>
      <c r="J625" s="115" t="s">
        <v>81</v>
      </c>
      <c r="K625" s="120" t="s">
        <v>1606</v>
      </c>
      <c r="L625" s="118">
        <v>9143000</v>
      </c>
      <c r="M625" s="110" t="s">
        <v>66</v>
      </c>
      <c r="N625" s="120" t="s">
        <v>1605</v>
      </c>
      <c r="O625" s="120">
        <v>1083007469</v>
      </c>
      <c r="P625" s="114">
        <v>28</v>
      </c>
      <c r="Q625" s="121">
        <v>45670</v>
      </c>
      <c r="R625" s="120">
        <v>5573604000</v>
      </c>
      <c r="S625" s="121">
        <v>45730</v>
      </c>
      <c r="T625" s="118">
        <v>9143000</v>
      </c>
      <c r="U625" s="114" t="s">
        <v>65</v>
      </c>
      <c r="V625" s="118">
        <v>39058006</v>
      </c>
      <c r="W625" s="111" t="s">
        <v>1604</v>
      </c>
      <c r="X625" s="169">
        <v>45730</v>
      </c>
      <c r="Y625" s="169">
        <v>45730</v>
      </c>
      <c r="Z625" s="169" t="s">
        <v>73</v>
      </c>
      <c r="AA625" s="169">
        <v>45808</v>
      </c>
      <c r="AB625" s="112">
        <f t="shared" si="45"/>
        <v>78</v>
      </c>
      <c r="AC625" s="114">
        <v>0</v>
      </c>
      <c r="AD625" s="277">
        <v>0</v>
      </c>
      <c r="AE625" s="114">
        <v>0</v>
      </c>
      <c r="AF625" s="119" t="s">
        <v>73</v>
      </c>
      <c r="AG625" s="112">
        <f t="shared" si="46"/>
        <v>0</v>
      </c>
      <c r="AH625" s="114">
        <v>0</v>
      </c>
      <c r="AI625" s="118">
        <v>0</v>
      </c>
      <c r="AJ625" s="114" t="s">
        <v>73</v>
      </c>
      <c r="AK625" s="121" t="s">
        <v>73</v>
      </c>
      <c r="AL625" s="114">
        <v>0</v>
      </c>
      <c r="AM625" s="121" t="s">
        <v>73</v>
      </c>
      <c r="AN625" s="121" t="s">
        <v>73</v>
      </c>
      <c r="AO625" s="121" t="s">
        <v>73</v>
      </c>
      <c r="AP625" s="112">
        <f t="shared" si="47"/>
        <v>0</v>
      </c>
      <c r="AQ625" s="112">
        <f>+L625+AD625-AI625</f>
        <v>9143000</v>
      </c>
      <c r="AR625" s="114" t="s">
        <v>65</v>
      </c>
      <c r="AS625" s="118">
        <v>9143000</v>
      </c>
      <c r="AT625" s="114" t="s">
        <v>93</v>
      </c>
      <c r="AU625" s="118">
        <v>0</v>
      </c>
      <c r="AV625" s="122" t="s">
        <v>73</v>
      </c>
      <c r="AW625" s="285">
        <v>2199000</v>
      </c>
      <c r="AX625" s="200">
        <f t="shared" si="48"/>
        <v>6944000</v>
      </c>
      <c r="AY625" s="123">
        <f t="shared" si="49"/>
        <v>0.24051186700207811</v>
      </c>
      <c r="AZ625" s="124">
        <v>0.24051186700207811</v>
      </c>
      <c r="BA625" s="122" t="s">
        <v>73</v>
      </c>
      <c r="BB625" s="114" t="s">
        <v>94</v>
      </c>
      <c r="BC625" s="120" t="s">
        <v>1603</v>
      </c>
      <c r="BD625" s="110" t="s">
        <v>65</v>
      </c>
      <c r="BE625" s="110" t="s">
        <v>65</v>
      </c>
    </row>
    <row r="626" spans="2:57" x14ac:dyDescent="0.25">
      <c r="B626" s="110">
        <v>2025</v>
      </c>
      <c r="C626" s="110">
        <v>891780111</v>
      </c>
      <c r="D626" s="110" t="s">
        <v>63</v>
      </c>
      <c r="E626" s="114" t="s">
        <v>1602</v>
      </c>
      <c r="F626" s="114" t="s">
        <v>1601</v>
      </c>
      <c r="G626" s="114">
        <v>0</v>
      </c>
      <c r="H626" s="114" t="s">
        <v>71</v>
      </c>
      <c r="I626" s="110" t="s">
        <v>64</v>
      </c>
      <c r="J626" s="115" t="s">
        <v>81</v>
      </c>
      <c r="K626" s="120" t="s">
        <v>1600</v>
      </c>
      <c r="L626" s="118">
        <v>9468000</v>
      </c>
      <c r="M626" s="110" t="s">
        <v>66</v>
      </c>
      <c r="N626" s="120" t="s">
        <v>1599</v>
      </c>
      <c r="O626" s="120">
        <v>1083012712</v>
      </c>
      <c r="P626" s="114">
        <v>28</v>
      </c>
      <c r="Q626" s="121">
        <v>45670</v>
      </c>
      <c r="R626" s="120">
        <v>5573604000</v>
      </c>
      <c r="S626" s="121">
        <v>45730</v>
      </c>
      <c r="T626" s="118">
        <v>9468000</v>
      </c>
      <c r="U626" s="114" t="s">
        <v>65</v>
      </c>
      <c r="V626" s="118">
        <v>79738530</v>
      </c>
      <c r="W626" s="111" t="s">
        <v>1598</v>
      </c>
      <c r="X626" s="169">
        <v>45730</v>
      </c>
      <c r="Y626" s="169">
        <v>45730</v>
      </c>
      <c r="Z626" s="169" t="s">
        <v>73</v>
      </c>
      <c r="AA626" s="169">
        <v>45808</v>
      </c>
      <c r="AB626" s="112">
        <f t="shared" si="45"/>
        <v>78</v>
      </c>
      <c r="AC626" s="114">
        <v>0</v>
      </c>
      <c r="AD626" s="277">
        <v>0</v>
      </c>
      <c r="AE626" s="114">
        <v>0</v>
      </c>
      <c r="AF626" s="119" t="s">
        <v>73</v>
      </c>
      <c r="AG626" s="112">
        <f t="shared" si="46"/>
        <v>0</v>
      </c>
      <c r="AH626" s="114">
        <v>0</v>
      </c>
      <c r="AI626" s="118">
        <v>0</v>
      </c>
      <c r="AJ626" s="114" t="s">
        <v>73</v>
      </c>
      <c r="AK626" s="121" t="s">
        <v>73</v>
      </c>
      <c r="AL626" s="114">
        <v>0</v>
      </c>
      <c r="AM626" s="121" t="s">
        <v>73</v>
      </c>
      <c r="AN626" s="121" t="s">
        <v>73</v>
      </c>
      <c r="AO626" s="121" t="s">
        <v>73</v>
      </c>
      <c r="AP626" s="112">
        <f t="shared" si="47"/>
        <v>0</v>
      </c>
      <c r="AQ626" s="112">
        <f>+L626+AD626-AI626</f>
        <v>9468000</v>
      </c>
      <c r="AR626" s="114" t="s">
        <v>65</v>
      </c>
      <c r="AS626" s="118">
        <v>9468000</v>
      </c>
      <c r="AT626" s="114" t="s">
        <v>93</v>
      </c>
      <c r="AU626" s="118">
        <v>0</v>
      </c>
      <c r="AV626" s="122" t="s">
        <v>73</v>
      </c>
      <c r="AW626" s="285">
        <v>3156000</v>
      </c>
      <c r="AX626" s="200">
        <f t="shared" si="48"/>
        <v>6312000</v>
      </c>
      <c r="AY626" s="123">
        <f t="shared" si="49"/>
        <v>0.33333333333333331</v>
      </c>
      <c r="AZ626" s="124">
        <v>0.33333333333333331</v>
      </c>
      <c r="BA626" s="122" t="s">
        <v>73</v>
      </c>
      <c r="BB626" s="114" t="s">
        <v>94</v>
      </c>
      <c r="BC626" s="120" t="s">
        <v>1597</v>
      </c>
      <c r="BD626" s="110" t="s">
        <v>65</v>
      </c>
      <c r="BE626" s="110" t="s">
        <v>65</v>
      </c>
    </row>
    <row r="627" spans="2:57" x14ac:dyDescent="0.25">
      <c r="B627" s="110">
        <v>2025</v>
      </c>
      <c r="C627" s="110">
        <v>891780111</v>
      </c>
      <c r="D627" s="110" t="s">
        <v>63</v>
      </c>
      <c r="E627" s="114" t="s">
        <v>1596</v>
      </c>
      <c r="F627" s="114" t="s">
        <v>1595</v>
      </c>
      <c r="G627" s="114">
        <v>0</v>
      </c>
      <c r="H627" s="114" t="s">
        <v>71</v>
      </c>
      <c r="I627" s="110" t="s">
        <v>64</v>
      </c>
      <c r="J627" s="115" t="s">
        <v>81</v>
      </c>
      <c r="K627" s="120" t="s">
        <v>1594</v>
      </c>
      <c r="L627" s="118">
        <v>5925000</v>
      </c>
      <c r="M627" s="110" t="s">
        <v>66</v>
      </c>
      <c r="N627" s="120" t="s">
        <v>1593</v>
      </c>
      <c r="O627" s="120">
        <v>1082946321</v>
      </c>
      <c r="P627" s="114">
        <v>27</v>
      </c>
      <c r="Q627" s="121">
        <v>45670</v>
      </c>
      <c r="R627" s="120">
        <v>2494141000</v>
      </c>
      <c r="S627" s="121">
        <v>45730</v>
      </c>
      <c r="T627" s="118">
        <v>5925000</v>
      </c>
      <c r="U627" s="114" t="s">
        <v>65</v>
      </c>
      <c r="V627" s="118">
        <v>57444673</v>
      </c>
      <c r="W627" s="111" t="s">
        <v>1592</v>
      </c>
      <c r="X627" s="169">
        <v>45730</v>
      </c>
      <c r="Y627" s="169">
        <v>45730</v>
      </c>
      <c r="Z627" s="169" t="s">
        <v>73</v>
      </c>
      <c r="AA627" s="169">
        <v>45808</v>
      </c>
      <c r="AB627" s="112">
        <f t="shared" si="45"/>
        <v>78</v>
      </c>
      <c r="AC627" s="114">
        <v>0</v>
      </c>
      <c r="AD627" s="277">
        <v>0</v>
      </c>
      <c r="AE627" s="114">
        <v>0</v>
      </c>
      <c r="AF627" s="119" t="s">
        <v>73</v>
      </c>
      <c r="AG627" s="112">
        <f t="shared" si="46"/>
        <v>0</v>
      </c>
      <c r="AH627" s="114">
        <v>0</v>
      </c>
      <c r="AI627" s="118">
        <v>0</v>
      </c>
      <c r="AJ627" s="114" t="s">
        <v>73</v>
      </c>
      <c r="AK627" s="121" t="s">
        <v>73</v>
      </c>
      <c r="AL627" s="114">
        <v>0</v>
      </c>
      <c r="AM627" s="121" t="s">
        <v>73</v>
      </c>
      <c r="AN627" s="121" t="s">
        <v>73</v>
      </c>
      <c r="AO627" s="121" t="s">
        <v>73</v>
      </c>
      <c r="AP627" s="112">
        <f t="shared" si="47"/>
        <v>0</v>
      </c>
      <c r="AQ627" s="112">
        <f>+L627+AD627-AI627</f>
        <v>5925000</v>
      </c>
      <c r="AR627" s="114" t="s">
        <v>65</v>
      </c>
      <c r="AS627" s="118">
        <v>5925000</v>
      </c>
      <c r="AT627" s="114" t="s">
        <v>93</v>
      </c>
      <c r="AU627" s="118">
        <v>0</v>
      </c>
      <c r="AV627" s="122" t="s">
        <v>73</v>
      </c>
      <c r="AW627" s="285">
        <v>1425000</v>
      </c>
      <c r="AX627" s="200">
        <f t="shared" si="48"/>
        <v>4500000</v>
      </c>
      <c r="AY627" s="123">
        <f t="shared" si="49"/>
        <v>0.24050632911392406</v>
      </c>
      <c r="AZ627" s="124">
        <v>0.24050632911392406</v>
      </c>
      <c r="BA627" s="122" t="s">
        <v>73</v>
      </c>
      <c r="BB627" s="114" t="s">
        <v>94</v>
      </c>
      <c r="BC627" s="120" t="s">
        <v>1591</v>
      </c>
      <c r="BD627" s="110" t="s">
        <v>65</v>
      </c>
      <c r="BE627" s="110" t="s">
        <v>65</v>
      </c>
    </row>
    <row r="628" spans="2:57" x14ac:dyDescent="0.25">
      <c r="B628" s="110">
        <v>2025</v>
      </c>
      <c r="C628" s="110">
        <v>891780111</v>
      </c>
      <c r="D628" s="110" t="s">
        <v>63</v>
      </c>
      <c r="E628" s="114" t="s">
        <v>1590</v>
      </c>
      <c r="F628" s="114" t="s">
        <v>1589</v>
      </c>
      <c r="G628" s="114">
        <v>0</v>
      </c>
      <c r="H628" s="114" t="s">
        <v>71</v>
      </c>
      <c r="I628" s="110" t="s">
        <v>64</v>
      </c>
      <c r="J628" s="115" t="s">
        <v>81</v>
      </c>
      <c r="K628" s="120" t="s">
        <v>1588</v>
      </c>
      <c r="L628" s="118">
        <v>8310800</v>
      </c>
      <c r="M628" s="110" t="s">
        <v>66</v>
      </c>
      <c r="N628" s="120" t="s">
        <v>1587</v>
      </c>
      <c r="O628" s="120">
        <v>1082955514</v>
      </c>
      <c r="P628" s="114">
        <v>28</v>
      </c>
      <c r="Q628" s="121">
        <v>45670</v>
      </c>
      <c r="R628" s="120">
        <v>5573604000</v>
      </c>
      <c r="S628" s="121">
        <v>45730</v>
      </c>
      <c r="T628" s="118">
        <v>8310800</v>
      </c>
      <c r="U628" s="114" t="s">
        <v>65</v>
      </c>
      <c r="V628" s="118">
        <v>7633817</v>
      </c>
      <c r="W628" s="111" t="s">
        <v>1586</v>
      </c>
      <c r="X628" s="169">
        <v>45730</v>
      </c>
      <c r="Y628" s="169">
        <v>45730</v>
      </c>
      <c r="Z628" s="169" t="s">
        <v>73</v>
      </c>
      <c r="AA628" s="169">
        <v>45808</v>
      </c>
      <c r="AB628" s="112">
        <f t="shared" si="45"/>
        <v>78</v>
      </c>
      <c r="AC628" s="114">
        <v>0</v>
      </c>
      <c r="AD628" s="277">
        <v>0</v>
      </c>
      <c r="AE628" s="114">
        <v>0</v>
      </c>
      <c r="AF628" s="119" t="s">
        <v>73</v>
      </c>
      <c r="AG628" s="112">
        <f t="shared" si="46"/>
        <v>0</v>
      </c>
      <c r="AH628" s="114">
        <v>1</v>
      </c>
      <c r="AI628" s="118">
        <v>8310800</v>
      </c>
      <c r="AJ628" s="169">
        <v>45735</v>
      </c>
      <c r="AK628" s="169">
        <v>45735</v>
      </c>
      <c r="AL628" s="114">
        <v>0</v>
      </c>
      <c r="AM628" s="121" t="s">
        <v>73</v>
      </c>
      <c r="AN628" s="121" t="s">
        <v>73</v>
      </c>
      <c r="AO628" s="121" t="s">
        <v>73</v>
      </c>
      <c r="AP628" s="112">
        <f t="shared" si="47"/>
        <v>0</v>
      </c>
      <c r="AQ628" s="112">
        <f>+L628+AD628-AI628</f>
        <v>0</v>
      </c>
      <c r="AR628" s="114" t="s">
        <v>65</v>
      </c>
      <c r="AS628" s="118">
        <v>8310800</v>
      </c>
      <c r="AT628" s="114" t="s">
        <v>93</v>
      </c>
      <c r="AU628" s="118">
        <v>0</v>
      </c>
      <c r="AV628" s="122" t="s">
        <v>73</v>
      </c>
      <c r="AW628" s="285">
        <v>0</v>
      </c>
      <c r="AX628" s="200">
        <f t="shared" si="48"/>
        <v>0</v>
      </c>
      <c r="AY628" s="123" t="str">
        <f t="shared" si="49"/>
        <v>_</v>
      </c>
      <c r="AZ628" s="124">
        <v>0</v>
      </c>
      <c r="BA628" s="121">
        <v>45735</v>
      </c>
      <c r="BB628" s="114" t="s">
        <v>1146</v>
      </c>
      <c r="BC628" s="120" t="s">
        <v>1585</v>
      </c>
      <c r="BD628" s="110" t="s">
        <v>65</v>
      </c>
      <c r="BE628" s="110" t="s">
        <v>65</v>
      </c>
    </row>
    <row r="629" spans="2:57" x14ac:dyDescent="0.25">
      <c r="B629" s="110">
        <v>2025</v>
      </c>
      <c r="C629" s="110">
        <v>891780111</v>
      </c>
      <c r="D629" s="110" t="s">
        <v>63</v>
      </c>
      <c r="E629" s="114" t="s">
        <v>1584</v>
      </c>
      <c r="F629" s="114" t="s">
        <v>1583</v>
      </c>
      <c r="G629" s="114">
        <v>0</v>
      </c>
      <c r="H629" s="114" t="s">
        <v>71</v>
      </c>
      <c r="I629" s="110" t="s">
        <v>64</v>
      </c>
      <c r="J629" s="115" t="s">
        <v>81</v>
      </c>
      <c r="K629" s="120" t="s">
        <v>1582</v>
      </c>
      <c r="L629" s="118">
        <v>8205600</v>
      </c>
      <c r="M629" s="110" t="s">
        <v>66</v>
      </c>
      <c r="N629" s="120" t="s">
        <v>1581</v>
      </c>
      <c r="O629" s="120">
        <v>1053772175</v>
      </c>
      <c r="P629" s="114">
        <v>28</v>
      </c>
      <c r="Q629" s="121">
        <v>45670</v>
      </c>
      <c r="R629" s="120">
        <v>5573604000</v>
      </c>
      <c r="S629" s="121">
        <v>45730</v>
      </c>
      <c r="T629" s="118">
        <v>8205600</v>
      </c>
      <c r="U629" s="114" t="s">
        <v>65</v>
      </c>
      <c r="V629" s="118">
        <v>36564011</v>
      </c>
      <c r="W629" s="111" t="s">
        <v>1580</v>
      </c>
      <c r="X629" s="169">
        <v>45730</v>
      </c>
      <c r="Y629" s="169">
        <v>45730</v>
      </c>
      <c r="Z629" s="169" t="s">
        <v>73</v>
      </c>
      <c r="AA629" s="169">
        <v>45808</v>
      </c>
      <c r="AB629" s="112">
        <f t="shared" si="45"/>
        <v>78</v>
      </c>
      <c r="AC629" s="114">
        <v>0</v>
      </c>
      <c r="AD629" s="277">
        <v>0</v>
      </c>
      <c r="AE629" s="114">
        <v>0</v>
      </c>
      <c r="AF629" s="119" t="s">
        <v>73</v>
      </c>
      <c r="AG629" s="112">
        <f t="shared" si="46"/>
        <v>0</v>
      </c>
      <c r="AH629" s="114">
        <v>0</v>
      </c>
      <c r="AI629" s="118">
        <v>0</v>
      </c>
      <c r="AJ629" s="114" t="s">
        <v>73</v>
      </c>
      <c r="AK629" s="121" t="s">
        <v>73</v>
      </c>
      <c r="AL629" s="114">
        <v>0</v>
      </c>
      <c r="AM629" s="121" t="s">
        <v>73</v>
      </c>
      <c r="AN629" s="121" t="s">
        <v>73</v>
      </c>
      <c r="AO629" s="121" t="s">
        <v>73</v>
      </c>
      <c r="AP629" s="112">
        <f t="shared" si="47"/>
        <v>0</v>
      </c>
      <c r="AQ629" s="112">
        <f>+L629+AD629-AI629</f>
        <v>8205600</v>
      </c>
      <c r="AR629" s="114" t="s">
        <v>65</v>
      </c>
      <c r="AS629" s="118">
        <v>8205600</v>
      </c>
      <c r="AT629" s="114" t="s">
        <v>93</v>
      </c>
      <c r="AU629" s="118">
        <v>0</v>
      </c>
      <c r="AV629" s="122" t="s">
        <v>73</v>
      </c>
      <c r="AW629" s="285">
        <v>1893600</v>
      </c>
      <c r="AX629" s="200">
        <f t="shared" si="48"/>
        <v>6312000</v>
      </c>
      <c r="AY629" s="123">
        <f t="shared" si="49"/>
        <v>0.23076923076923078</v>
      </c>
      <c r="AZ629" s="124">
        <v>0.23076923076923078</v>
      </c>
      <c r="BA629" s="122" t="s">
        <v>73</v>
      </c>
      <c r="BB629" s="114" t="s">
        <v>94</v>
      </c>
      <c r="BC629" s="120" t="s">
        <v>1579</v>
      </c>
      <c r="BD629" s="110" t="s">
        <v>65</v>
      </c>
      <c r="BE629" s="110" t="s">
        <v>65</v>
      </c>
    </row>
    <row r="630" spans="2:57" x14ac:dyDescent="0.25">
      <c r="B630" s="110">
        <v>2025</v>
      </c>
      <c r="C630" s="110">
        <v>891780111</v>
      </c>
      <c r="D630" s="110" t="s">
        <v>63</v>
      </c>
      <c r="E630" s="114" t="s">
        <v>1578</v>
      </c>
      <c r="F630" s="114" t="s">
        <v>1577</v>
      </c>
      <c r="G630" s="114">
        <v>0</v>
      </c>
      <c r="H630" s="114" t="s">
        <v>71</v>
      </c>
      <c r="I630" s="110" t="s">
        <v>64</v>
      </c>
      <c r="J630" s="115" t="s">
        <v>81</v>
      </c>
      <c r="K630" s="120" t="s">
        <v>1576</v>
      </c>
      <c r="L630" s="118">
        <v>8310800</v>
      </c>
      <c r="M630" s="110" t="s">
        <v>66</v>
      </c>
      <c r="N630" s="120" t="s">
        <v>1575</v>
      </c>
      <c r="O630" s="120">
        <v>57462117</v>
      </c>
      <c r="P630" s="114">
        <v>28</v>
      </c>
      <c r="Q630" s="121">
        <v>45670</v>
      </c>
      <c r="R630" s="120">
        <v>5573604000</v>
      </c>
      <c r="S630" s="121">
        <v>45733</v>
      </c>
      <c r="T630" s="118">
        <v>8310800</v>
      </c>
      <c r="U630" s="114" t="s">
        <v>65</v>
      </c>
      <c r="V630" s="118">
        <v>36724655</v>
      </c>
      <c r="W630" s="111" t="s">
        <v>1574</v>
      </c>
      <c r="X630" s="169">
        <v>45733</v>
      </c>
      <c r="Y630" s="169">
        <v>45733</v>
      </c>
      <c r="Z630" s="169" t="s">
        <v>73</v>
      </c>
      <c r="AA630" s="169">
        <v>45808</v>
      </c>
      <c r="AB630" s="112">
        <f t="shared" si="45"/>
        <v>75</v>
      </c>
      <c r="AC630" s="114">
        <v>0</v>
      </c>
      <c r="AD630" s="277">
        <v>0</v>
      </c>
      <c r="AE630" s="114">
        <v>0</v>
      </c>
      <c r="AF630" s="119" t="s">
        <v>73</v>
      </c>
      <c r="AG630" s="112">
        <f t="shared" si="46"/>
        <v>0</v>
      </c>
      <c r="AH630" s="114">
        <v>0</v>
      </c>
      <c r="AI630" s="118">
        <v>0</v>
      </c>
      <c r="AJ630" s="114" t="s">
        <v>73</v>
      </c>
      <c r="AK630" s="121" t="s">
        <v>73</v>
      </c>
      <c r="AL630" s="114">
        <v>0</v>
      </c>
      <c r="AM630" s="121" t="s">
        <v>73</v>
      </c>
      <c r="AN630" s="121" t="s">
        <v>73</v>
      </c>
      <c r="AO630" s="121" t="s">
        <v>73</v>
      </c>
      <c r="AP630" s="112">
        <f t="shared" si="47"/>
        <v>0</v>
      </c>
      <c r="AQ630" s="112">
        <f>+L630+AD630-AI630</f>
        <v>8310800</v>
      </c>
      <c r="AR630" s="114" t="s">
        <v>65</v>
      </c>
      <c r="AS630" s="118">
        <v>8310800</v>
      </c>
      <c r="AT630" s="114" t="s">
        <v>93</v>
      </c>
      <c r="AU630" s="118">
        <v>0</v>
      </c>
      <c r="AV630" s="122" t="s">
        <v>73</v>
      </c>
      <c r="AW630" s="285">
        <v>1998800</v>
      </c>
      <c r="AX630" s="200">
        <f t="shared" si="48"/>
        <v>6312000</v>
      </c>
      <c r="AY630" s="123">
        <f t="shared" si="49"/>
        <v>0.24050632911392406</v>
      </c>
      <c r="AZ630" s="124">
        <v>0.24050632911392406</v>
      </c>
      <c r="BA630" s="122" t="s">
        <v>73</v>
      </c>
      <c r="BB630" s="114" t="s">
        <v>94</v>
      </c>
      <c r="BC630" s="120" t="s">
        <v>1573</v>
      </c>
      <c r="BD630" s="110" t="s">
        <v>65</v>
      </c>
      <c r="BE630" s="110" t="s">
        <v>65</v>
      </c>
    </row>
    <row r="631" spans="2:57" x14ac:dyDescent="0.25">
      <c r="B631" s="110">
        <v>2025</v>
      </c>
      <c r="C631" s="110">
        <v>891780111</v>
      </c>
      <c r="D631" s="110" t="s">
        <v>63</v>
      </c>
      <c r="E631" s="114" t="s">
        <v>1572</v>
      </c>
      <c r="F631" s="114" t="s">
        <v>1571</v>
      </c>
      <c r="G631" s="114">
        <v>0</v>
      </c>
      <c r="H631" s="114" t="s">
        <v>71</v>
      </c>
      <c r="I631" s="110" t="s">
        <v>64</v>
      </c>
      <c r="J631" s="115" t="s">
        <v>81</v>
      </c>
      <c r="K631" s="120" t="s">
        <v>1570</v>
      </c>
      <c r="L631" s="118">
        <v>6801700</v>
      </c>
      <c r="M631" s="110" t="s">
        <v>66</v>
      </c>
      <c r="N631" s="120" t="s">
        <v>1569</v>
      </c>
      <c r="O631" s="120">
        <v>1001937594</v>
      </c>
      <c r="P631" s="114">
        <v>27</v>
      </c>
      <c r="Q631" s="121">
        <v>45670</v>
      </c>
      <c r="R631" s="120">
        <v>2494141000</v>
      </c>
      <c r="S631" s="121">
        <v>45734</v>
      </c>
      <c r="T631" s="118">
        <v>6801700</v>
      </c>
      <c r="U631" s="114" t="s">
        <v>65</v>
      </c>
      <c r="V631" s="118">
        <v>85447084</v>
      </c>
      <c r="W631" s="111" t="s">
        <v>1568</v>
      </c>
      <c r="X631" s="169">
        <v>45734</v>
      </c>
      <c r="Y631" s="169">
        <v>45734</v>
      </c>
      <c r="Z631" s="169" t="s">
        <v>73</v>
      </c>
      <c r="AA631" s="169">
        <v>45808</v>
      </c>
      <c r="AB631" s="112">
        <f t="shared" si="45"/>
        <v>74</v>
      </c>
      <c r="AC631" s="114">
        <v>0</v>
      </c>
      <c r="AD631" s="277">
        <v>0</v>
      </c>
      <c r="AE631" s="114">
        <v>0</v>
      </c>
      <c r="AF631" s="119" t="s">
        <v>73</v>
      </c>
      <c r="AG631" s="112">
        <f t="shared" si="46"/>
        <v>0</v>
      </c>
      <c r="AH631" s="114">
        <v>0</v>
      </c>
      <c r="AI631" s="118">
        <v>0</v>
      </c>
      <c r="AJ631" s="114" t="s">
        <v>73</v>
      </c>
      <c r="AK631" s="121" t="s">
        <v>73</v>
      </c>
      <c r="AL631" s="114">
        <v>0</v>
      </c>
      <c r="AM631" s="121" t="s">
        <v>73</v>
      </c>
      <c r="AN631" s="121" t="s">
        <v>73</v>
      </c>
      <c r="AO631" s="121" t="s">
        <v>73</v>
      </c>
      <c r="AP631" s="112">
        <f t="shared" si="47"/>
        <v>0</v>
      </c>
      <c r="AQ631" s="112">
        <f>+L631+AD631-AI631</f>
        <v>6801700</v>
      </c>
      <c r="AR631" s="114" t="s">
        <v>65</v>
      </c>
      <c r="AS631" s="118">
        <v>6801700</v>
      </c>
      <c r="AT631" s="114" t="s">
        <v>93</v>
      </c>
      <c r="AU631" s="118">
        <v>0</v>
      </c>
      <c r="AV631" s="122" t="s">
        <v>73</v>
      </c>
      <c r="AW631" s="285">
        <v>1501700</v>
      </c>
      <c r="AX631" s="200">
        <f t="shared" si="48"/>
        <v>5300000</v>
      </c>
      <c r="AY631" s="123">
        <f t="shared" si="49"/>
        <v>0.22078303953423409</v>
      </c>
      <c r="AZ631" s="124">
        <v>0.22078303953423409</v>
      </c>
      <c r="BA631" s="122" t="s">
        <v>73</v>
      </c>
      <c r="BB631" s="114" t="s">
        <v>94</v>
      </c>
      <c r="BC631" s="120" t="s">
        <v>1567</v>
      </c>
      <c r="BD631" s="110" t="s">
        <v>65</v>
      </c>
      <c r="BE631" s="110" t="s">
        <v>65</v>
      </c>
    </row>
    <row r="632" spans="2:57" x14ac:dyDescent="0.25">
      <c r="B632" s="110">
        <v>2025</v>
      </c>
      <c r="C632" s="110">
        <v>891780111</v>
      </c>
      <c r="D632" s="110" t="s">
        <v>63</v>
      </c>
      <c r="E632" s="114" t="s">
        <v>1566</v>
      </c>
      <c r="F632" s="114" t="s">
        <v>1565</v>
      </c>
      <c r="G632" s="114">
        <v>0</v>
      </c>
      <c r="H632" s="114" t="s">
        <v>71</v>
      </c>
      <c r="I632" s="110" t="s">
        <v>64</v>
      </c>
      <c r="J632" s="115" t="s">
        <v>81</v>
      </c>
      <c r="K632" s="120" t="s">
        <v>1564</v>
      </c>
      <c r="L632" s="118">
        <v>9468000</v>
      </c>
      <c r="M632" s="110" t="s">
        <v>66</v>
      </c>
      <c r="N632" s="120" t="s">
        <v>1563</v>
      </c>
      <c r="O632" s="120">
        <v>85462932</v>
      </c>
      <c r="P632" s="114">
        <v>28</v>
      </c>
      <c r="Q632" s="121">
        <v>45670</v>
      </c>
      <c r="R632" s="120">
        <v>5573604000</v>
      </c>
      <c r="S632" s="121">
        <v>45735</v>
      </c>
      <c r="T632" s="118">
        <v>9468000</v>
      </c>
      <c r="U632" s="114" t="s">
        <v>65</v>
      </c>
      <c r="V632" s="118">
        <v>72175281</v>
      </c>
      <c r="W632" s="111" t="s">
        <v>1562</v>
      </c>
      <c r="X632" s="169">
        <v>45735</v>
      </c>
      <c r="Y632" s="169">
        <v>45735</v>
      </c>
      <c r="Z632" s="169" t="s">
        <v>73</v>
      </c>
      <c r="AA632" s="169">
        <v>45808</v>
      </c>
      <c r="AB632" s="112">
        <f t="shared" si="45"/>
        <v>73</v>
      </c>
      <c r="AC632" s="114">
        <v>0</v>
      </c>
      <c r="AD632" s="277">
        <v>0</v>
      </c>
      <c r="AE632" s="114">
        <v>0</v>
      </c>
      <c r="AF632" s="119" t="s">
        <v>73</v>
      </c>
      <c r="AG632" s="112">
        <f t="shared" si="46"/>
        <v>0</v>
      </c>
      <c r="AH632" s="114">
        <v>0</v>
      </c>
      <c r="AI632" s="118">
        <v>0</v>
      </c>
      <c r="AJ632" s="114" t="s">
        <v>73</v>
      </c>
      <c r="AK632" s="121" t="s">
        <v>73</v>
      </c>
      <c r="AL632" s="114">
        <v>0</v>
      </c>
      <c r="AM632" s="121" t="s">
        <v>73</v>
      </c>
      <c r="AN632" s="121" t="s">
        <v>73</v>
      </c>
      <c r="AO632" s="121" t="s">
        <v>73</v>
      </c>
      <c r="AP632" s="112">
        <f t="shared" si="47"/>
        <v>0</v>
      </c>
      <c r="AQ632" s="112">
        <f>+L632+AD632-AI632</f>
        <v>9468000</v>
      </c>
      <c r="AR632" s="114" t="s">
        <v>65</v>
      </c>
      <c r="AS632" s="118">
        <v>9468000</v>
      </c>
      <c r="AT632" s="114" t="s">
        <v>93</v>
      </c>
      <c r="AU632" s="118">
        <v>0</v>
      </c>
      <c r="AV632" s="122" t="s">
        <v>73</v>
      </c>
      <c r="AW632" s="285">
        <v>0</v>
      </c>
      <c r="AX632" s="200">
        <f t="shared" si="48"/>
        <v>9468000</v>
      </c>
      <c r="AY632" s="123">
        <f t="shared" si="49"/>
        <v>0</v>
      </c>
      <c r="AZ632" s="124">
        <v>0</v>
      </c>
      <c r="BA632" s="122" t="s">
        <v>73</v>
      </c>
      <c r="BB632" s="114" t="s">
        <v>94</v>
      </c>
      <c r="BC632" s="120" t="s">
        <v>1561</v>
      </c>
      <c r="BD632" s="110" t="s">
        <v>65</v>
      </c>
      <c r="BE632" s="110" t="s">
        <v>65</v>
      </c>
    </row>
    <row r="633" spans="2:57" x14ac:dyDescent="0.25">
      <c r="B633" s="110">
        <v>2025</v>
      </c>
      <c r="C633" s="110">
        <v>891780111</v>
      </c>
      <c r="D633" s="110" t="s">
        <v>63</v>
      </c>
      <c r="E633" s="114" t="s">
        <v>1560</v>
      </c>
      <c r="F633" s="114" t="s">
        <v>1559</v>
      </c>
      <c r="G633" s="114">
        <v>0</v>
      </c>
      <c r="H633" s="114" t="s">
        <v>71</v>
      </c>
      <c r="I633" s="110" t="s">
        <v>64</v>
      </c>
      <c r="J633" s="115" t="s">
        <v>81</v>
      </c>
      <c r="K633" s="120" t="s">
        <v>1558</v>
      </c>
      <c r="L633" s="118">
        <v>7950000</v>
      </c>
      <c r="M633" s="110" t="s">
        <v>66</v>
      </c>
      <c r="N633" s="120" t="s">
        <v>1557</v>
      </c>
      <c r="O633" s="120">
        <v>1082987614</v>
      </c>
      <c r="P633" s="114">
        <v>27</v>
      </c>
      <c r="Q633" s="121">
        <v>45670</v>
      </c>
      <c r="R633" s="120">
        <v>2494141000</v>
      </c>
      <c r="S633" s="121">
        <v>45735</v>
      </c>
      <c r="T633" s="118">
        <v>7950000</v>
      </c>
      <c r="U633" s="114" t="s">
        <v>65</v>
      </c>
      <c r="V633" s="118">
        <v>85152695</v>
      </c>
      <c r="W633" s="111" t="s">
        <v>1556</v>
      </c>
      <c r="X633" s="169">
        <v>45735</v>
      </c>
      <c r="Y633" s="169">
        <v>45735</v>
      </c>
      <c r="Z633" s="169" t="s">
        <v>73</v>
      </c>
      <c r="AA633" s="169">
        <v>45808</v>
      </c>
      <c r="AB633" s="112">
        <f t="shared" si="45"/>
        <v>73</v>
      </c>
      <c r="AC633" s="114">
        <v>0</v>
      </c>
      <c r="AD633" s="277">
        <v>0</v>
      </c>
      <c r="AE633" s="114">
        <v>0</v>
      </c>
      <c r="AF633" s="119" t="s">
        <v>73</v>
      </c>
      <c r="AG633" s="112">
        <f t="shared" si="46"/>
        <v>0</v>
      </c>
      <c r="AH633" s="114">
        <v>0</v>
      </c>
      <c r="AI633" s="118">
        <v>0</v>
      </c>
      <c r="AJ633" s="114" t="s">
        <v>73</v>
      </c>
      <c r="AK633" s="121" t="s">
        <v>73</v>
      </c>
      <c r="AL633" s="114">
        <v>0</v>
      </c>
      <c r="AM633" s="121" t="s">
        <v>73</v>
      </c>
      <c r="AN633" s="121" t="s">
        <v>73</v>
      </c>
      <c r="AO633" s="121" t="s">
        <v>73</v>
      </c>
      <c r="AP633" s="112">
        <f t="shared" si="47"/>
        <v>0</v>
      </c>
      <c r="AQ633" s="112">
        <f>+L633+AD633-AI633</f>
        <v>7950000</v>
      </c>
      <c r="AR633" s="114" t="s">
        <v>65</v>
      </c>
      <c r="AS633" s="118">
        <v>7950000</v>
      </c>
      <c r="AT633" s="114" t="s">
        <v>93</v>
      </c>
      <c r="AU633" s="118">
        <v>0</v>
      </c>
      <c r="AV633" s="122" t="s">
        <v>73</v>
      </c>
      <c r="AW633" s="285">
        <v>2650000</v>
      </c>
      <c r="AX633" s="200">
        <f t="shared" si="48"/>
        <v>5300000</v>
      </c>
      <c r="AY633" s="123">
        <f t="shared" si="49"/>
        <v>0.33333333333333331</v>
      </c>
      <c r="AZ633" s="124">
        <v>0.33333333333333331</v>
      </c>
      <c r="BA633" s="122" t="s">
        <v>73</v>
      </c>
      <c r="BB633" s="114" t="s">
        <v>94</v>
      </c>
      <c r="BC633" s="120" t="s">
        <v>1555</v>
      </c>
      <c r="BD633" s="110" t="s">
        <v>65</v>
      </c>
      <c r="BE633" s="110" t="s">
        <v>65</v>
      </c>
    </row>
    <row r="634" spans="2:57" x14ac:dyDescent="0.25">
      <c r="B634" s="110">
        <v>2025</v>
      </c>
      <c r="C634" s="110">
        <v>891780111</v>
      </c>
      <c r="D634" s="110" t="s">
        <v>63</v>
      </c>
      <c r="E634" s="114" t="s">
        <v>1554</v>
      </c>
      <c r="F634" s="114" t="s">
        <v>1553</v>
      </c>
      <c r="G634" s="114">
        <v>0</v>
      </c>
      <c r="H634" s="114" t="s">
        <v>71</v>
      </c>
      <c r="I634" s="110" t="s">
        <v>64</v>
      </c>
      <c r="J634" s="115" t="s">
        <v>81</v>
      </c>
      <c r="K634" s="120" t="s">
        <v>1552</v>
      </c>
      <c r="L634" s="118">
        <v>7784800</v>
      </c>
      <c r="M634" s="110" t="s">
        <v>66</v>
      </c>
      <c r="N634" s="120" t="s">
        <v>1551</v>
      </c>
      <c r="O634" s="120">
        <v>1083007505</v>
      </c>
      <c r="P634" s="114">
        <v>28</v>
      </c>
      <c r="Q634" s="121">
        <v>45670</v>
      </c>
      <c r="R634" s="120">
        <v>5573604000</v>
      </c>
      <c r="S634" s="121">
        <v>45736</v>
      </c>
      <c r="T634" s="118">
        <v>7784800</v>
      </c>
      <c r="U634" s="114" t="s">
        <v>65</v>
      </c>
      <c r="V634" s="118">
        <v>85449357</v>
      </c>
      <c r="W634" s="111" t="s">
        <v>1540</v>
      </c>
      <c r="X634" s="169">
        <v>45736</v>
      </c>
      <c r="Y634" s="169">
        <v>45736</v>
      </c>
      <c r="Z634" s="169" t="s">
        <v>73</v>
      </c>
      <c r="AA634" s="169">
        <v>45808</v>
      </c>
      <c r="AB634" s="112">
        <f t="shared" si="45"/>
        <v>72</v>
      </c>
      <c r="AC634" s="114">
        <v>0</v>
      </c>
      <c r="AD634" s="277">
        <v>0</v>
      </c>
      <c r="AE634" s="114">
        <v>0</v>
      </c>
      <c r="AF634" s="119" t="s">
        <v>73</v>
      </c>
      <c r="AG634" s="112">
        <f t="shared" si="46"/>
        <v>0</v>
      </c>
      <c r="AH634" s="114">
        <v>0</v>
      </c>
      <c r="AI634" s="118">
        <v>0</v>
      </c>
      <c r="AJ634" s="114" t="s">
        <v>73</v>
      </c>
      <c r="AK634" s="121" t="s">
        <v>73</v>
      </c>
      <c r="AL634" s="114">
        <v>0</v>
      </c>
      <c r="AM634" s="121" t="s">
        <v>73</v>
      </c>
      <c r="AN634" s="121" t="s">
        <v>73</v>
      </c>
      <c r="AO634" s="121" t="s">
        <v>73</v>
      </c>
      <c r="AP634" s="112">
        <f t="shared" si="47"/>
        <v>0</v>
      </c>
      <c r="AQ634" s="112">
        <f>+L634+AD634-AI634</f>
        <v>7784800</v>
      </c>
      <c r="AR634" s="114" t="s">
        <v>65</v>
      </c>
      <c r="AS634" s="118">
        <v>7784800</v>
      </c>
      <c r="AT634" s="114" t="s">
        <v>93</v>
      </c>
      <c r="AU634" s="118">
        <v>0</v>
      </c>
      <c r="AV634" s="122" t="s">
        <v>73</v>
      </c>
      <c r="AW634" s="285">
        <v>0</v>
      </c>
      <c r="AX634" s="200">
        <f t="shared" si="48"/>
        <v>7784800</v>
      </c>
      <c r="AY634" s="123">
        <f t="shared" si="49"/>
        <v>0</v>
      </c>
      <c r="AZ634" s="124">
        <v>0</v>
      </c>
      <c r="BA634" s="122" t="s">
        <v>73</v>
      </c>
      <c r="BB634" s="114" t="s">
        <v>94</v>
      </c>
      <c r="BC634" s="120" t="s">
        <v>1550</v>
      </c>
      <c r="BD634" s="110" t="s">
        <v>65</v>
      </c>
      <c r="BE634" s="110" t="s">
        <v>65</v>
      </c>
    </row>
    <row r="635" spans="2:57" x14ac:dyDescent="0.25">
      <c r="B635" s="110">
        <v>2025</v>
      </c>
      <c r="C635" s="110">
        <v>891780111</v>
      </c>
      <c r="D635" s="110" t="s">
        <v>63</v>
      </c>
      <c r="E635" s="114" t="s">
        <v>1549</v>
      </c>
      <c r="F635" s="114" t="s">
        <v>1548</v>
      </c>
      <c r="G635" s="114">
        <v>0</v>
      </c>
      <c r="H635" s="114" t="s">
        <v>71</v>
      </c>
      <c r="I635" s="110" t="s">
        <v>64</v>
      </c>
      <c r="J635" s="115" t="s">
        <v>81</v>
      </c>
      <c r="K635" s="120" t="s">
        <v>1547</v>
      </c>
      <c r="L635" s="118">
        <v>7784800</v>
      </c>
      <c r="M635" s="110" t="s">
        <v>66</v>
      </c>
      <c r="N635" s="120" t="s">
        <v>1546</v>
      </c>
      <c r="O635" s="120">
        <v>57290378</v>
      </c>
      <c r="P635" s="114">
        <v>28</v>
      </c>
      <c r="Q635" s="121">
        <v>45670</v>
      </c>
      <c r="R635" s="120">
        <v>5573604000</v>
      </c>
      <c r="S635" s="121">
        <v>45736</v>
      </c>
      <c r="T635" s="118">
        <v>7784800</v>
      </c>
      <c r="U635" s="114" t="s">
        <v>65</v>
      </c>
      <c r="V635" s="118">
        <v>85449357</v>
      </c>
      <c r="W635" s="111" t="s">
        <v>1540</v>
      </c>
      <c r="X635" s="169">
        <v>45736</v>
      </c>
      <c r="Y635" s="169">
        <v>45736</v>
      </c>
      <c r="Z635" s="169" t="s">
        <v>73</v>
      </c>
      <c r="AA635" s="169">
        <v>45808</v>
      </c>
      <c r="AB635" s="112">
        <f t="shared" si="45"/>
        <v>72</v>
      </c>
      <c r="AC635" s="114">
        <v>0</v>
      </c>
      <c r="AD635" s="277">
        <v>0</v>
      </c>
      <c r="AE635" s="114">
        <v>0</v>
      </c>
      <c r="AF635" s="119" t="s">
        <v>73</v>
      </c>
      <c r="AG635" s="112">
        <f t="shared" si="46"/>
        <v>0</v>
      </c>
      <c r="AH635" s="114">
        <v>0</v>
      </c>
      <c r="AI635" s="118">
        <v>0</v>
      </c>
      <c r="AJ635" s="114" t="s">
        <v>73</v>
      </c>
      <c r="AK635" s="121" t="s">
        <v>73</v>
      </c>
      <c r="AL635" s="114">
        <v>0</v>
      </c>
      <c r="AM635" s="121" t="s">
        <v>73</v>
      </c>
      <c r="AN635" s="121" t="s">
        <v>73</v>
      </c>
      <c r="AO635" s="121" t="s">
        <v>73</v>
      </c>
      <c r="AP635" s="112">
        <f t="shared" si="47"/>
        <v>0</v>
      </c>
      <c r="AQ635" s="112">
        <f>+L635+AD635-AI635</f>
        <v>7784800</v>
      </c>
      <c r="AR635" s="114" t="s">
        <v>65</v>
      </c>
      <c r="AS635" s="118">
        <v>7784800</v>
      </c>
      <c r="AT635" s="114" t="s">
        <v>93</v>
      </c>
      <c r="AU635" s="118">
        <v>0</v>
      </c>
      <c r="AV635" s="122" t="s">
        <v>73</v>
      </c>
      <c r="AW635" s="285">
        <v>0</v>
      </c>
      <c r="AX635" s="200">
        <f t="shared" si="48"/>
        <v>7784800</v>
      </c>
      <c r="AY635" s="123">
        <f t="shared" si="49"/>
        <v>0</v>
      </c>
      <c r="AZ635" s="124">
        <v>0</v>
      </c>
      <c r="BA635" s="122" t="s">
        <v>73</v>
      </c>
      <c r="BB635" s="114" t="s">
        <v>94</v>
      </c>
      <c r="BC635" s="120" t="s">
        <v>1545</v>
      </c>
      <c r="BD635" s="110" t="s">
        <v>65</v>
      </c>
      <c r="BE635" s="110" t="s">
        <v>65</v>
      </c>
    </row>
    <row r="636" spans="2:57" x14ac:dyDescent="0.25">
      <c r="B636" s="110">
        <v>2025</v>
      </c>
      <c r="C636" s="110">
        <v>891780111</v>
      </c>
      <c r="D636" s="110" t="s">
        <v>63</v>
      </c>
      <c r="E636" s="114" t="s">
        <v>1544</v>
      </c>
      <c r="F636" s="114" t="s">
        <v>1543</v>
      </c>
      <c r="G636" s="114">
        <v>0</v>
      </c>
      <c r="H636" s="114" t="s">
        <v>71</v>
      </c>
      <c r="I636" s="110" t="s">
        <v>64</v>
      </c>
      <c r="J636" s="115" t="s">
        <v>81</v>
      </c>
      <c r="K636" s="120" t="s">
        <v>1542</v>
      </c>
      <c r="L636" s="118">
        <v>9341300</v>
      </c>
      <c r="M636" s="110" t="s">
        <v>66</v>
      </c>
      <c r="N636" s="120" t="s">
        <v>1541</v>
      </c>
      <c r="O636" s="120">
        <v>57297861</v>
      </c>
      <c r="P636" s="114">
        <v>28</v>
      </c>
      <c r="Q636" s="121">
        <v>45670</v>
      </c>
      <c r="R636" s="120">
        <v>5573604000</v>
      </c>
      <c r="S636" s="121">
        <v>45736</v>
      </c>
      <c r="T636" s="118">
        <v>9341300</v>
      </c>
      <c r="U636" s="114" t="s">
        <v>65</v>
      </c>
      <c r="V636" s="118">
        <v>85449357</v>
      </c>
      <c r="W636" s="111" t="s">
        <v>1540</v>
      </c>
      <c r="X636" s="169">
        <v>45736</v>
      </c>
      <c r="Y636" s="169">
        <v>45736</v>
      </c>
      <c r="Z636" s="169" t="s">
        <v>73</v>
      </c>
      <c r="AA636" s="169">
        <v>45808</v>
      </c>
      <c r="AB636" s="112">
        <f t="shared" si="45"/>
        <v>72</v>
      </c>
      <c r="AC636" s="114">
        <v>0</v>
      </c>
      <c r="AD636" s="277">
        <v>0</v>
      </c>
      <c r="AE636" s="114">
        <v>0</v>
      </c>
      <c r="AF636" s="119" t="s">
        <v>73</v>
      </c>
      <c r="AG636" s="112">
        <f t="shared" si="46"/>
        <v>0</v>
      </c>
      <c r="AH636" s="114">
        <v>0</v>
      </c>
      <c r="AI636" s="118">
        <v>0</v>
      </c>
      <c r="AJ636" s="114" t="s">
        <v>73</v>
      </c>
      <c r="AK636" s="121" t="s">
        <v>73</v>
      </c>
      <c r="AL636" s="114">
        <v>0</v>
      </c>
      <c r="AM636" s="121" t="s">
        <v>73</v>
      </c>
      <c r="AN636" s="121" t="s">
        <v>73</v>
      </c>
      <c r="AO636" s="121" t="s">
        <v>73</v>
      </c>
      <c r="AP636" s="112">
        <f t="shared" si="47"/>
        <v>0</v>
      </c>
      <c r="AQ636" s="112">
        <f>+L636+AD636-AI636</f>
        <v>9341300</v>
      </c>
      <c r="AR636" s="114" t="s">
        <v>65</v>
      </c>
      <c r="AS636" s="118">
        <v>9341300</v>
      </c>
      <c r="AT636" s="114" t="s">
        <v>93</v>
      </c>
      <c r="AU636" s="118">
        <v>0</v>
      </c>
      <c r="AV636" s="122" t="s">
        <v>73</v>
      </c>
      <c r="AW636" s="285">
        <v>0</v>
      </c>
      <c r="AX636" s="200">
        <f t="shared" si="48"/>
        <v>9341300</v>
      </c>
      <c r="AY636" s="123">
        <f t="shared" si="49"/>
        <v>0</v>
      </c>
      <c r="AZ636" s="124">
        <v>0</v>
      </c>
      <c r="BA636" s="122" t="s">
        <v>73</v>
      </c>
      <c r="BB636" s="114" t="s">
        <v>94</v>
      </c>
      <c r="BC636" s="120" t="s">
        <v>1539</v>
      </c>
      <c r="BD636" s="110" t="s">
        <v>65</v>
      </c>
      <c r="BE636" s="110" t="s">
        <v>65</v>
      </c>
    </row>
    <row r="637" spans="2:57" x14ac:dyDescent="0.25">
      <c r="B637" s="110">
        <v>2025</v>
      </c>
      <c r="C637" s="110">
        <v>891780111</v>
      </c>
      <c r="D637" s="110" t="s">
        <v>63</v>
      </c>
      <c r="E637" s="114" t="s">
        <v>1538</v>
      </c>
      <c r="F637" s="114" t="s">
        <v>1537</v>
      </c>
      <c r="G637" s="114">
        <v>0</v>
      </c>
      <c r="H637" s="114" t="s">
        <v>71</v>
      </c>
      <c r="I637" s="110" t="s">
        <v>64</v>
      </c>
      <c r="J637" s="115" t="s">
        <v>81</v>
      </c>
      <c r="K637" s="120" t="s">
        <v>1536</v>
      </c>
      <c r="L637" s="118">
        <v>7950000</v>
      </c>
      <c r="M637" s="110" t="s">
        <v>66</v>
      </c>
      <c r="N637" s="120" t="s">
        <v>1535</v>
      </c>
      <c r="O637" s="120">
        <v>1081795685</v>
      </c>
      <c r="P637" s="114">
        <v>27</v>
      </c>
      <c r="Q637" s="121">
        <v>45670</v>
      </c>
      <c r="R637" s="120">
        <v>2494141000</v>
      </c>
      <c r="S637" s="121">
        <v>45737</v>
      </c>
      <c r="T637" s="118">
        <v>7950000</v>
      </c>
      <c r="U637" s="114" t="s">
        <v>65</v>
      </c>
      <c r="V637" s="118">
        <v>1192791759</v>
      </c>
      <c r="W637" s="111" t="s">
        <v>1534</v>
      </c>
      <c r="X637" s="169">
        <v>45737</v>
      </c>
      <c r="Y637" s="169">
        <v>45737</v>
      </c>
      <c r="Z637" s="169" t="s">
        <v>73</v>
      </c>
      <c r="AA637" s="169">
        <v>45812</v>
      </c>
      <c r="AB637" s="112">
        <f t="shared" si="45"/>
        <v>75</v>
      </c>
      <c r="AC637" s="114">
        <v>0</v>
      </c>
      <c r="AD637" s="277">
        <v>0</v>
      </c>
      <c r="AE637" s="114">
        <v>0</v>
      </c>
      <c r="AF637" s="119" t="s">
        <v>73</v>
      </c>
      <c r="AG637" s="112">
        <f t="shared" si="46"/>
        <v>0</v>
      </c>
      <c r="AH637" s="114">
        <v>0</v>
      </c>
      <c r="AI637" s="118">
        <v>0</v>
      </c>
      <c r="AJ637" s="114" t="s">
        <v>73</v>
      </c>
      <c r="AK637" s="121" t="s">
        <v>73</v>
      </c>
      <c r="AL637" s="114">
        <v>0</v>
      </c>
      <c r="AM637" s="121" t="s">
        <v>73</v>
      </c>
      <c r="AN637" s="121" t="s">
        <v>73</v>
      </c>
      <c r="AO637" s="121" t="s">
        <v>73</v>
      </c>
      <c r="AP637" s="112">
        <f t="shared" si="47"/>
        <v>0</v>
      </c>
      <c r="AQ637" s="112">
        <f>+L637+AD637-AI637</f>
        <v>7950000</v>
      </c>
      <c r="AR637" s="114" t="s">
        <v>65</v>
      </c>
      <c r="AS637" s="118">
        <v>7950000</v>
      </c>
      <c r="AT637" s="114" t="s">
        <v>93</v>
      </c>
      <c r="AU637" s="118">
        <v>0</v>
      </c>
      <c r="AV637" s="122" t="s">
        <v>73</v>
      </c>
      <c r="AW637" s="285">
        <v>0</v>
      </c>
      <c r="AX637" s="200">
        <f t="shared" si="48"/>
        <v>7950000</v>
      </c>
      <c r="AY637" s="123">
        <f t="shared" si="49"/>
        <v>0</v>
      </c>
      <c r="AZ637" s="124">
        <v>0</v>
      </c>
      <c r="BA637" s="122" t="s">
        <v>73</v>
      </c>
      <c r="BB637" s="114" t="s">
        <v>94</v>
      </c>
      <c r="BC637" s="120" t="s">
        <v>1533</v>
      </c>
      <c r="BD637" s="110" t="s">
        <v>65</v>
      </c>
      <c r="BE637" s="110" t="s">
        <v>65</v>
      </c>
    </row>
    <row r="638" spans="2:57" x14ac:dyDescent="0.25">
      <c r="B638" s="110">
        <v>2025</v>
      </c>
      <c r="C638" s="110">
        <v>891780111</v>
      </c>
      <c r="D638" s="110" t="s">
        <v>63</v>
      </c>
      <c r="E638" s="114" t="s">
        <v>1532</v>
      </c>
      <c r="F638" s="114" t="s">
        <v>1531</v>
      </c>
      <c r="G638" s="114">
        <v>0</v>
      </c>
      <c r="H638" s="114" t="s">
        <v>71</v>
      </c>
      <c r="I638" s="110" t="s">
        <v>64</v>
      </c>
      <c r="J638" s="115" t="s">
        <v>81</v>
      </c>
      <c r="K638" s="120" t="s">
        <v>1530</v>
      </c>
      <c r="L638" s="118">
        <v>7030000</v>
      </c>
      <c r="M638" s="110" t="s">
        <v>66</v>
      </c>
      <c r="N638" s="120" t="s">
        <v>1529</v>
      </c>
      <c r="O638" s="120">
        <v>1083039448</v>
      </c>
      <c r="P638" s="114">
        <v>28</v>
      </c>
      <c r="Q638" s="121">
        <v>45670</v>
      </c>
      <c r="R638" s="120">
        <v>5573604000</v>
      </c>
      <c r="S638" s="121">
        <v>45737</v>
      </c>
      <c r="T638" s="118">
        <v>7030000</v>
      </c>
      <c r="U638" s="114" t="s">
        <v>65</v>
      </c>
      <c r="V638" s="118">
        <v>85463513</v>
      </c>
      <c r="W638" s="111" t="s">
        <v>1528</v>
      </c>
      <c r="X638" s="169">
        <v>45737</v>
      </c>
      <c r="Y638" s="169">
        <v>45737</v>
      </c>
      <c r="Z638" s="169" t="s">
        <v>73</v>
      </c>
      <c r="AA638" s="169">
        <v>45808</v>
      </c>
      <c r="AB638" s="112">
        <f t="shared" si="45"/>
        <v>71</v>
      </c>
      <c r="AC638" s="114">
        <v>0</v>
      </c>
      <c r="AD638" s="277">
        <v>0</v>
      </c>
      <c r="AE638" s="114">
        <v>0</v>
      </c>
      <c r="AF638" s="119" t="s">
        <v>73</v>
      </c>
      <c r="AG638" s="112">
        <f t="shared" si="46"/>
        <v>0</v>
      </c>
      <c r="AH638" s="114">
        <v>0</v>
      </c>
      <c r="AI638" s="118">
        <v>0</v>
      </c>
      <c r="AJ638" s="114" t="s">
        <v>73</v>
      </c>
      <c r="AK638" s="121" t="s">
        <v>73</v>
      </c>
      <c r="AL638" s="114">
        <v>0</v>
      </c>
      <c r="AM638" s="121" t="s">
        <v>73</v>
      </c>
      <c r="AN638" s="121" t="s">
        <v>73</v>
      </c>
      <c r="AO638" s="121" t="s">
        <v>73</v>
      </c>
      <c r="AP638" s="112">
        <f t="shared" si="47"/>
        <v>0</v>
      </c>
      <c r="AQ638" s="112">
        <f>+L638+AD638-AI638</f>
        <v>7030000</v>
      </c>
      <c r="AR638" s="114" t="s">
        <v>65</v>
      </c>
      <c r="AS638" s="118">
        <v>7030000</v>
      </c>
      <c r="AT638" s="114" t="s">
        <v>93</v>
      </c>
      <c r="AU638" s="118">
        <v>0</v>
      </c>
      <c r="AV638" s="122" t="s">
        <v>73</v>
      </c>
      <c r="AW638" s="285">
        <v>0</v>
      </c>
      <c r="AX638" s="200">
        <f t="shared" si="48"/>
        <v>7030000</v>
      </c>
      <c r="AY638" s="123">
        <f t="shared" si="49"/>
        <v>0</v>
      </c>
      <c r="AZ638" s="124">
        <v>0</v>
      </c>
      <c r="BA638" s="122" t="s">
        <v>73</v>
      </c>
      <c r="BB638" s="114" t="s">
        <v>94</v>
      </c>
      <c r="BC638" s="120" t="s">
        <v>1527</v>
      </c>
      <c r="BD638" s="110" t="s">
        <v>65</v>
      </c>
      <c r="BE638" s="110" t="s">
        <v>65</v>
      </c>
    </row>
    <row r="639" spans="2:57" x14ac:dyDescent="0.25">
      <c r="B639" s="110">
        <v>2025</v>
      </c>
      <c r="C639" s="110">
        <v>891780111</v>
      </c>
      <c r="D639" s="110" t="s">
        <v>63</v>
      </c>
      <c r="E639" s="114" t="s">
        <v>1526</v>
      </c>
      <c r="F639" s="114" t="s">
        <v>1525</v>
      </c>
      <c r="G639" s="114">
        <v>0</v>
      </c>
      <c r="H639" s="114" t="s">
        <v>71</v>
      </c>
      <c r="I639" s="110" t="s">
        <v>129</v>
      </c>
      <c r="J639" s="115" t="s">
        <v>81</v>
      </c>
      <c r="K639" s="120" t="s">
        <v>1524</v>
      </c>
      <c r="L639" s="118">
        <v>6000000</v>
      </c>
      <c r="M639" s="110" t="s">
        <v>66</v>
      </c>
      <c r="N639" s="120" t="s">
        <v>1490</v>
      </c>
      <c r="O639" s="120">
        <v>36552092</v>
      </c>
      <c r="P639" s="114">
        <v>702</v>
      </c>
      <c r="Q639" s="121">
        <v>45733</v>
      </c>
      <c r="R639" s="120">
        <v>26800000</v>
      </c>
      <c r="S639" s="121">
        <v>45741</v>
      </c>
      <c r="T639" s="118">
        <v>6000000</v>
      </c>
      <c r="U639" s="114" t="s">
        <v>65</v>
      </c>
      <c r="V639" s="118">
        <v>85455983</v>
      </c>
      <c r="W639" s="111" t="s">
        <v>1523</v>
      </c>
      <c r="X639" s="169">
        <v>45741</v>
      </c>
      <c r="Y639" s="169">
        <v>45741</v>
      </c>
      <c r="Z639" s="169" t="s">
        <v>73</v>
      </c>
      <c r="AA639" s="169">
        <v>45762</v>
      </c>
      <c r="AB639" s="112">
        <f t="shared" si="45"/>
        <v>21</v>
      </c>
      <c r="AC639" s="114">
        <v>0</v>
      </c>
      <c r="AD639" s="277">
        <v>0</v>
      </c>
      <c r="AE639" s="114">
        <v>0</v>
      </c>
      <c r="AF639" s="119" t="s">
        <v>73</v>
      </c>
      <c r="AG639" s="112">
        <f t="shared" si="46"/>
        <v>0</v>
      </c>
      <c r="AH639" s="114">
        <v>0</v>
      </c>
      <c r="AI639" s="118">
        <v>0</v>
      </c>
      <c r="AJ639" s="114" t="s">
        <v>73</v>
      </c>
      <c r="AK639" s="121" t="s">
        <v>73</v>
      </c>
      <c r="AL639" s="114">
        <v>0</v>
      </c>
      <c r="AM639" s="121" t="s">
        <v>73</v>
      </c>
      <c r="AN639" s="121" t="s">
        <v>73</v>
      </c>
      <c r="AO639" s="121" t="s">
        <v>73</v>
      </c>
      <c r="AP639" s="112">
        <f t="shared" si="47"/>
        <v>0</v>
      </c>
      <c r="AQ639" s="112">
        <f>+L639+AD639-AI639</f>
        <v>6000000</v>
      </c>
      <c r="AR639" s="114" t="s">
        <v>65</v>
      </c>
      <c r="AS639" s="118">
        <v>6000000</v>
      </c>
      <c r="AT639" s="114" t="s">
        <v>93</v>
      </c>
      <c r="AU639" s="118">
        <v>0</v>
      </c>
      <c r="AV639" s="122" t="s">
        <v>73</v>
      </c>
      <c r="AW639" s="285">
        <v>0</v>
      </c>
      <c r="AX639" s="200">
        <f t="shared" si="48"/>
        <v>6000000</v>
      </c>
      <c r="AY639" s="123">
        <f t="shared" si="49"/>
        <v>0</v>
      </c>
      <c r="AZ639" s="124">
        <v>0</v>
      </c>
      <c r="BA639" s="122" t="s">
        <v>73</v>
      </c>
      <c r="BB639" s="114" t="s">
        <v>94</v>
      </c>
      <c r="BC639" s="120" t="s">
        <v>1522</v>
      </c>
      <c r="BD639" s="110" t="s">
        <v>65</v>
      </c>
      <c r="BE639" s="110" t="s">
        <v>65</v>
      </c>
    </row>
    <row r="640" spans="2:57" x14ac:dyDescent="0.25">
      <c r="B640" s="110">
        <v>2025</v>
      </c>
      <c r="C640" s="110">
        <v>891780111</v>
      </c>
      <c r="D640" s="110" t="s">
        <v>63</v>
      </c>
      <c r="E640" s="114" t="s">
        <v>1521</v>
      </c>
      <c r="F640" s="114" t="s">
        <v>1520</v>
      </c>
      <c r="G640" s="114">
        <v>0</v>
      </c>
      <c r="H640" s="114" t="s">
        <v>71</v>
      </c>
      <c r="I640" s="110" t="s">
        <v>64</v>
      </c>
      <c r="J640" s="115" t="s">
        <v>81</v>
      </c>
      <c r="K640" s="120" t="s">
        <v>1519</v>
      </c>
      <c r="L640" s="118">
        <v>12500000</v>
      </c>
      <c r="M640" s="110" t="s">
        <v>66</v>
      </c>
      <c r="N640" s="120" t="s">
        <v>1136</v>
      </c>
      <c r="O640" s="120">
        <v>57297436</v>
      </c>
      <c r="P640" s="114">
        <v>28</v>
      </c>
      <c r="Q640" s="121">
        <v>45670</v>
      </c>
      <c r="R640" s="120">
        <v>5573604000</v>
      </c>
      <c r="S640" s="121">
        <v>45741</v>
      </c>
      <c r="T640" s="118">
        <v>12500000</v>
      </c>
      <c r="U640" s="114" t="s">
        <v>65</v>
      </c>
      <c r="V640" s="118">
        <v>1082870070</v>
      </c>
      <c r="W640" s="111" t="s">
        <v>1518</v>
      </c>
      <c r="X640" s="169">
        <v>45741</v>
      </c>
      <c r="Y640" s="169">
        <v>45741</v>
      </c>
      <c r="Z640" s="169" t="s">
        <v>73</v>
      </c>
      <c r="AA640" s="169">
        <v>45869</v>
      </c>
      <c r="AB640" s="112">
        <f t="shared" si="45"/>
        <v>128</v>
      </c>
      <c r="AC640" s="114">
        <v>0</v>
      </c>
      <c r="AD640" s="277">
        <v>0</v>
      </c>
      <c r="AE640" s="114">
        <v>0</v>
      </c>
      <c r="AF640" s="119" t="s">
        <v>73</v>
      </c>
      <c r="AG640" s="112">
        <f t="shared" si="46"/>
        <v>0</v>
      </c>
      <c r="AH640" s="114">
        <v>0</v>
      </c>
      <c r="AI640" s="118">
        <v>0</v>
      </c>
      <c r="AJ640" s="114" t="s">
        <v>73</v>
      </c>
      <c r="AK640" s="121" t="s">
        <v>73</v>
      </c>
      <c r="AL640" s="114">
        <v>0</v>
      </c>
      <c r="AM640" s="121" t="s">
        <v>73</v>
      </c>
      <c r="AN640" s="121" t="s">
        <v>73</v>
      </c>
      <c r="AO640" s="121" t="s">
        <v>73</v>
      </c>
      <c r="AP640" s="112">
        <f t="shared" si="47"/>
        <v>0</v>
      </c>
      <c r="AQ640" s="112">
        <f>+L640+AD640-AI640</f>
        <v>12500000</v>
      </c>
      <c r="AR640" s="114" t="s">
        <v>65</v>
      </c>
      <c r="AS640" s="118">
        <v>12500000</v>
      </c>
      <c r="AT640" s="114" t="s">
        <v>93</v>
      </c>
      <c r="AU640" s="118">
        <v>0</v>
      </c>
      <c r="AV640" s="122" t="s">
        <v>73</v>
      </c>
      <c r="AW640" s="285">
        <v>0</v>
      </c>
      <c r="AX640" s="200">
        <f t="shared" si="48"/>
        <v>12500000</v>
      </c>
      <c r="AY640" s="123">
        <f t="shared" si="49"/>
        <v>0</v>
      </c>
      <c r="AZ640" s="124">
        <v>0</v>
      </c>
      <c r="BA640" s="122" t="s">
        <v>73</v>
      </c>
      <c r="BB640" s="114" t="s">
        <v>94</v>
      </c>
      <c r="BC640" s="120" t="s">
        <v>1517</v>
      </c>
      <c r="BD640" s="110" t="s">
        <v>65</v>
      </c>
      <c r="BE640" s="110" t="s">
        <v>65</v>
      </c>
    </row>
    <row r="641" spans="2:57" x14ac:dyDescent="0.25">
      <c r="B641" s="110">
        <v>2025</v>
      </c>
      <c r="C641" s="110">
        <v>891780111</v>
      </c>
      <c r="D641" s="110" t="s">
        <v>63</v>
      </c>
      <c r="E641" s="114" t="s">
        <v>1516</v>
      </c>
      <c r="F641" s="114" t="s">
        <v>1515</v>
      </c>
      <c r="G641" s="114">
        <v>0</v>
      </c>
      <c r="H641" s="114" t="s">
        <v>71</v>
      </c>
      <c r="I641" s="110" t="s">
        <v>64</v>
      </c>
      <c r="J641" s="115" t="s">
        <v>81</v>
      </c>
      <c r="K641" s="120" t="s">
        <v>1514</v>
      </c>
      <c r="L641" s="118">
        <v>6943200</v>
      </c>
      <c r="M641" s="110" t="s">
        <v>66</v>
      </c>
      <c r="N641" s="120" t="s">
        <v>1513</v>
      </c>
      <c r="O641" s="120">
        <v>1083040358</v>
      </c>
      <c r="P641" s="114">
        <v>28</v>
      </c>
      <c r="Q641" s="121">
        <v>45670</v>
      </c>
      <c r="R641" s="120">
        <v>5573604000</v>
      </c>
      <c r="S641" s="121">
        <v>45741</v>
      </c>
      <c r="T641" s="118">
        <v>6943200</v>
      </c>
      <c r="U641" s="114" t="s">
        <v>65</v>
      </c>
      <c r="V641" s="118">
        <v>36557666</v>
      </c>
      <c r="W641" s="111" t="s">
        <v>1512</v>
      </c>
      <c r="X641" s="169">
        <v>45741</v>
      </c>
      <c r="Y641" s="169">
        <v>45741</v>
      </c>
      <c r="Z641" s="169" t="s">
        <v>73</v>
      </c>
      <c r="AA641" s="169">
        <v>45808</v>
      </c>
      <c r="AB641" s="112">
        <f t="shared" si="45"/>
        <v>67</v>
      </c>
      <c r="AC641" s="114">
        <v>0</v>
      </c>
      <c r="AD641" s="277">
        <v>0</v>
      </c>
      <c r="AE641" s="114">
        <v>0</v>
      </c>
      <c r="AF641" s="119" t="s">
        <v>73</v>
      </c>
      <c r="AG641" s="112">
        <f t="shared" si="46"/>
        <v>0</v>
      </c>
      <c r="AH641" s="114">
        <v>0</v>
      </c>
      <c r="AI641" s="118">
        <v>0</v>
      </c>
      <c r="AJ641" s="114" t="s">
        <v>73</v>
      </c>
      <c r="AK641" s="121" t="s">
        <v>73</v>
      </c>
      <c r="AL641" s="114">
        <v>0</v>
      </c>
      <c r="AM641" s="121" t="s">
        <v>73</v>
      </c>
      <c r="AN641" s="121" t="s">
        <v>73</v>
      </c>
      <c r="AO641" s="121" t="s">
        <v>73</v>
      </c>
      <c r="AP641" s="112">
        <f t="shared" si="47"/>
        <v>0</v>
      </c>
      <c r="AQ641" s="112">
        <f>+L641+AD641-AI641</f>
        <v>6943200</v>
      </c>
      <c r="AR641" s="114" t="s">
        <v>65</v>
      </c>
      <c r="AS641" s="118">
        <v>6943200</v>
      </c>
      <c r="AT641" s="114" t="s">
        <v>93</v>
      </c>
      <c r="AU641" s="118">
        <v>0</v>
      </c>
      <c r="AV641" s="122" t="s">
        <v>73</v>
      </c>
      <c r="AW641" s="285">
        <v>631200</v>
      </c>
      <c r="AX641" s="200">
        <f t="shared" si="48"/>
        <v>6312000</v>
      </c>
      <c r="AY641" s="123">
        <f t="shared" si="49"/>
        <v>9.0909090909090912E-2</v>
      </c>
      <c r="AZ641" s="124">
        <v>9.0909090909090912E-2</v>
      </c>
      <c r="BA641" s="122" t="s">
        <v>73</v>
      </c>
      <c r="BB641" s="114" t="s">
        <v>94</v>
      </c>
      <c r="BC641" s="120" t="s">
        <v>1511</v>
      </c>
      <c r="BD641" s="110" t="s">
        <v>65</v>
      </c>
      <c r="BE641" s="110" t="s">
        <v>65</v>
      </c>
    </row>
    <row r="642" spans="2:57" x14ac:dyDescent="0.25">
      <c r="B642" s="110">
        <v>2025</v>
      </c>
      <c r="C642" s="110">
        <v>891780111</v>
      </c>
      <c r="D642" s="110" t="s">
        <v>63</v>
      </c>
      <c r="E642" s="114" t="s">
        <v>1510</v>
      </c>
      <c r="F642" s="114" t="s">
        <v>1509</v>
      </c>
      <c r="G642" s="114">
        <v>0</v>
      </c>
      <c r="H642" s="114" t="s">
        <v>71</v>
      </c>
      <c r="I642" s="110" t="s">
        <v>129</v>
      </c>
      <c r="J642" s="115" t="s">
        <v>81</v>
      </c>
      <c r="K642" s="120" t="s">
        <v>1508</v>
      </c>
      <c r="L642" s="118">
        <v>3000000</v>
      </c>
      <c r="M642" s="110" t="s">
        <v>66</v>
      </c>
      <c r="N642" s="120" t="s">
        <v>1507</v>
      </c>
      <c r="O642" s="120">
        <v>1083016196</v>
      </c>
      <c r="P642" s="114">
        <v>702</v>
      </c>
      <c r="Q642" s="121">
        <v>45733</v>
      </c>
      <c r="R642" s="120">
        <v>26800000</v>
      </c>
      <c r="S642" s="121">
        <v>45741</v>
      </c>
      <c r="T642" s="118">
        <v>3000000</v>
      </c>
      <c r="U642" s="114" t="s">
        <v>65</v>
      </c>
      <c r="V642" s="118">
        <v>36552092</v>
      </c>
      <c r="W642" s="111" t="s">
        <v>1490</v>
      </c>
      <c r="X642" s="169">
        <v>45741</v>
      </c>
      <c r="Y642" s="169">
        <v>45741</v>
      </c>
      <c r="Z642" s="169" t="s">
        <v>73</v>
      </c>
      <c r="AA642" s="169">
        <v>45762</v>
      </c>
      <c r="AB642" s="112">
        <f t="shared" si="45"/>
        <v>21</v>
      </c>
      <c r="AC642" s="114">
        <v>0</v>
      </c>
      <c r="AD642" s="277">
        <v>0</v>
      </c>
      <c r="AE642" s="114">
        <v>0</v>
      </c>
      <c r="AF642" s="119" t="s">
        <v>73</v>
      </c>
      <c r="AG642" s="112">
        <f t="shared" si="46"/>
        <v>0</v>
      </c>
      <c r="AH642" s="114">
        <v>0</v>
      </c>
      <c r="AI642" s="118">
        <v>0</v>
      </c>
      <c r="AJ642" s="114" t="s">
        <v>73</v>
      </c>
      <c r="AK642" s="121" t="s">
        <v>73</v>
      </c>
      <c r="AL642" s="114">
        <v>0</v>
      </c>
      <c r="AM642" s="121" t="s">
        <v>73</v>
      </c>
      <c r="AN642" s="121" t="s">
        <v>73</v>
      </c>
      <c r="AO642" s="121" t="s">
        <v>73</v>
      </c>
      <c r="AP642" s="112">
        <f t="shared" si="47"/>
        <v>0</v>
      </c>
      <c r="AQ642" s="112">
        <f>+L642+AD642-AI642</f>
        <v>3000000</v>
      </c>
      <c r="AR642" s="114" t="s">
        <v>65</v>
      </c>
      <c r="AS642" s="118">
        <v>3000000</v>
      </c>
      <c r="AT642" s="114" t="s">
        <v>93</v>
      </c>
      <c r="AU642" s="118">
        <v>0</v>
      </c>
      <c r="AV642" s="122" t="s">
        <v>73</v>
      </c>
      <c r="AW642" s="285">
        <v>0</v>
      </c>
      <c r="AX642" s="200">
        <f t="shared" si="48"/>
        <v>3000000</v>
      </c>
      <c r="AY642" s="123">
        <f t="shared" si="49"/>
        <v>0</v>
      </c>
      <c r="AZ642" s="124">
        <v>0</v>
      </c>
      <c r="BA642" s="122" t="s">
        <v>73</v>
      </c>
      <c r="BB642" s="114" t="s">
        <v>94</v>
      </c>
      <c r="BC642" s="120" t="s">
        <v>1506</v>
      </c>
      <c r="BD642" s="110" t="s">
        <v>65</v>
      </c>
      <c r="BE642" s="110" t="s">
        <v>65</v>
      </c>
    </row>
    <row r="643" spans="2:57" x14ac:dyDescent="0.25">
      <c r="B643" s="110">
        <v>2025</v>
      </c>
      <c r="C643" s="110">
        <v>891780111</v>
      </c>
      <c r="D643" s="110" t="s">
        <v>63</v>
      </c>
      <c r="E643" s="114" t="s">
        <v>1505</v>
      </c>
      <c r="F643" s="114" t="s">
        <v>1504</v>
      </c>
      <c r="G643" s="114">
        <v>0</v>
      </c>
      <c r="H643" s="114" t="s">
        <v>71</v>
      </c>
      <c r="I643" s="110" t="s">
        <v>64</v>
      </c>
      <c r="J643" s="115" t="s">
        <v>81</v>
      </c>
      <c r="K643" s="120" t="s">
        <v>1503</v>
      </c>
      <c r="L643" s="118">
        <v>5830000</v>
      </c>
      <c r="M643" s="110" t="s">
        <v>66</v>
      </c>
      <c r="N643" s="120" t="s">
        <v>1502</v>
      </c>
      <c r="O643" s="120">
        <v>1140873268</v>
      </c>
      <c r="P643" s="114">
        <v>27</v>
      </c>
      <c r="Q643" s="121">
        <v>45670</v>
      </c>
      <c r="R643" s="120">
        <v>2494141000</v>
      </c>
      <c r="S643" s="121">
        <v>45742</v>
      </c>
      <c r="T643" s="118">
        <v>5830000</v>
      </c>
      <c r="U643" s="114" t="s">
        <v>65</v>
      </c>
      <c r="V643" s="118">
        <v>45476408</v>
      </c>
      <c r="W643" s="111" t="s">
        <v>1501</v>
      </c>
      <c r="X643" s="169">
        <v>45742</v>
      </c>
      <c r="Y643" s="169">
        <v>45742</v>
      </c>
      <c r="Z643" s="169" t="s">
        <v>73</v>
      </c>
      <c r="AA643" s="169">
        <v>45808</v>
      </c>
      <c r="AB643" s="112">
        <f t="shared" si="45"/>
        <v>66</v>
      </c>
      <c r="AC643" s="114">
        <v>0</v>
      </c>
      <c r="AD643" s="277">
        <v>0</v>
      </c>
      <c r="AE643" s="114">
        <v>0</v>
      </c>
      <c r="AF643" s="119" t="s">
        <v>73</v>
      </c>
      <c r="AG643" s="112">
        <f t="shared" si="46"/>
        <v>0</v>
      </c>
      <c r="AH643" s="114">
        <v>0</v>
      </c>
      <c r="AI643" s="118">
        <v>0</v>
      </c>
      <c r="AJ643" s="114" t="s">
        <v>73</v>
      </c>
      <c r="AK643" s="121" t="s">
        <v>73</v>
      </c>
      <c r="AL643" s="114">
        <v>0</v>
      </c>
      <c r="AM643" s="121" t="s">
        <v>73</v>
      </c>
      <c r="AN643" s="121" t="s">
        <v>73</v>
      </c>
      <c r="AO643" s="121" t="s">
        <v>73</v>
      </c>
      <c r="AP643" s="112">
        <f t="shared" si="47"/>
        <v>0</v>
      </c>
      <c r="AQ643" s="112">
        <f>+L643+AD643-AI643</f>
        <v>5830000</v>
      </c>
      <c r="AR643" s="114" t="s">
        <v>65</v>
      </c>
      <c r="AS643" s="118">
        <v>5830000</v>
      </c>
      <c r="AT643" s="114" t="s">
        <v>93</v>
      </c>
      <c r="AU643" s="118">
        <v>0</v>
      </c>
      <c r="AV643" s="122" t="s">
        <v>73</v>
      </c>
      <c r="AW643" s="285">
        <v>0</v>
      </c>
      <c r="AX643" s="200">
        <f t="shared" si="48"/>
        <v>5830000</v>
      </c>
      <c r="AY643" s="123">
        <f t="shared" si="49"/>
        <v>0</v>
      </c>
      <c r="AZ643" s="124">
        <v>0</v>
      </c>
      <c r="BA643" s="122" t="s">
        <v>73</v>
      </c>
      <c r="BB643" s="114" t="s">
        <v>94</v>
      </c>
      <c r="BC643" s="120" t="s">
        <v>1500</v>
      </c>
      <c r="BD643" s="110" t="s">
        <v>65</v>
      </c>
      <c r="BE643" s="110" t="s">
        <v>65</v>
      </c>
    </row>
    <row r="644" spans="2:57" x14ac:dyDescent="0.25">
      <c r="B644" s="110">
        <v>2025</v>
      </c>
      <c r="C644" s="110">
        <v>891780111</v>
      </c>
      <c r="D644" s="110" t="s">
        <v>63</v>
      </c>
      <c r="E644" s="114" t="s">
        <v>1499</v>
      </c>
      <c r="F644" s="114" t="s">
        <v>1498</v>
      </c>
      <c r="G644" s="114">
        <v>0</v>
      </c>
      <c r="H644" s="114" t="s">
        <v>71</v>
      </c>
      <c r="I644" s="110" t="s">
        <v>129</v>
      </c>
      <c r="J644" s="115" t="s">
        <v>81</v>
      </c>
      <c r="K644" s="120" t="s">
        <v>1497</v>
      </c>
      <c r="L644" s="118">
        <v>3000000</v>
      </c>
      <c r="M644" s="110" t="s">
        <v>66</v>
      </c>
      <c r="N644" s="120" t="s">
        <v>1496</v>
      </c>
      <c r="O644" s="120">
        <v>1082872242</v>
      </c>
      <c r="P644" s="114">
        <v>702</v>
      </c>
      <c r="Q644" s="121">
        <v>45733</v>
      </c>
      <c r="R644" s="120">
        <v>26800000</v>
      </c>
      <c r="S644" s="121">
        <v>45742</v>
      </c>
      <c r="T644" s="118">
        <v>3000000</v>
      </c>
      <c r="U644" s="114" t="s">
        <v>65</v>
      </c>
      <c r="V644" s="118">
        <v>36552092</v>
      </c>
      <c r="W644" s="111" t="s">
        <v>1490</v>
      </c>
      <c r="X644" s="169">
        <v>45742</v>
      </c>
      <c r="Y644" s="169">
        <v>45742</v>
      </c>
      <c r="Z644" s="169" t="s">
        <v>73</v>
      </c>
      <c r="AA644" s="169">
        <v>45762</v>
      </c>
      <c r="AB644" s="112">
        <f t="shared" si="45"/>
        <v>20</v>
      </c>
      <c r="AC644" s="114">
        <v>0</v>
      </c>
      <c r="AD644" s="277">
        <v>0</v>
      </c>
      <c r="AE644" s="114">
        <v>0</v>
      </c>
      <c r="AF644" s="119" t="s">
        <v>73</v>
      </c>
      <c r="AG644" s="112">
        <f t="shared" si="46"/>
        <v>0</v>
      </c>
      <c r="AH644" s="114">
        <v>0</v>
      </c>
      <c r="AI644" s="118">
        <v>0</v>
      </c>
      <c r="AJ644" s="114" t="s">
        <v>73</v>
      </c>
      <c r="AK644" s="121" t="s">
        <v>73</v>
      </c>
      <c r="AL644" s="114">
        <v>0</v>
      </c>
      <c r="AM644" s="121" t="s">
        <v>73</v>
      </c>
      <c r="AN644" s="121" t="s">
        <v>73</v>
      </c>
      <c r="AO644" s="121" t="s">
        <v>73</v>
      </c>
      <c r="AP644" s="112">
        <f t="shared" si="47"/>
        <v>0</v>
      </c>
      <c r="AQ644" s="112">
        <f>+L644+AD644-AI644</f>
        <v>3000000</v>
      </c>
      <c r="AR644" s="114" t="s">
        <v>65</v>
      </c>
      <c r="AS644" s="118">
        <v>3000000</v>
      </c>
      <c r="AT644" s="114" t="s">
        <v>93</v>
      </c>
      <c r="AU644" s="118">
        <v>0</v>
      </c>
      <c r="AV644" s="122" t="s">
        <v>73</v>
      </c>
      <c r="AW644" s="285">
        <v>0</v>
      </c>
      <c r="AX644" s="200">
        <f t="shared" si="48"/>
        <v>3000000</v>
      </c>
      <c r="AY644" s="123">
        <f t="shared" si="49"/>
        <v>0</v>
      </c>
      <c r="AZ644" s="124">
        <v>0</v>
      </c>
      <c r="BA644" s="122" t="s">
        <v>73</v>
      </c>
      <c r="BB644" s="114" t="s">
        <v>94</v>
      </c>
      <c r="BC644" s="120" t="s">
        <v>1495</v>
      </c>
      <c r="BD644" s="110" t="s">
        <v>65</v>
      </c>
      <c r="BE644" s="110" t="s">
        <v>65</v>
      </c>
    </row>
    <row r="645" spans="2:57" x14ac:dyDescent="0.25">
      <c r="B645" s="110">
        <v>2025</v>
      </c>
      <c r="C645" s="110">
        <v>891780111</v>
      </c>
      <c r="D645" s="110" t="s">
        <v>63</v>
      </c>
      <c r="E645" s="114" t="s">
        <v>1494</v>
      </c>
      <c r="F645" s="114" t="s">
        <v>1493</v>
      </c>
      <c r="G645" s="114">
        <v>0</v>
      </c>
      <c r="H645" s="114" t="s">
        <v>71</v>
      </c>
      <c r="I645" s="110" t="s">
        <v>129</v>
      </c>
      <c r="J645" s="115" t="s">
        <v>81</v>
      </c>
      <c r="K645" s="120" t="s">
        <v>1492</v>
      </c>
      <c r="L645" s="118">
        <v>3300000</v>
      </c>
      <c r="M645" s="110" t="s">
        <v>66</v>
      </c>
      <c r="N645" s="120" t="s">
        <v>1491</v>
      </c>
      <c r="O645" s="120">
        <v>1082973431</v>
      </c>
      <c r="P645" s="114">
        <v>702</v>
      </c>
      <c r="Q645" s="121">
        <v>45733</v>
      </c>
      <c r="R645" s="120">
        <v>26800000</v>
      </c>
      <c r="S645" s="121">
        <v>45742</v>
      </c>
      <c r="T645" s="118">
        <v>3300000</v>
      </c>
      <c r="U645" s="114" t="s">
        <v>65</v>
      </c>
      <c r="V645" s="118">
        <v>36552092</v>
      </c>
      <c r="W645" s="111" t="s">
        <v>1490</v>
      </c>
      <c r="X645" s="169">
        <v>45742</v>
      </c>
      <c r="Y645" s="169">
        <v>45742</v>
      </c>
      <c r="Z645" s="169" t="s">
        <v>73</v>
      </c>
      <c r="AA645" s="169">
        <v>45762</v>
      </c>
      <c r="AB645" s="112">
        <f t="shared" si="45"/>
        <v>20</v>
      </c>
      <c r="AC645" s="114">
        <v>0</v>
      </c>
      <c r="AD645" s="277">
        <v>0</v>
      </c>
      <c r="AE645" s="114">
        <v>0</v>
      </c>
      <c r="AF645" s="119" t="s">
        <v>73</v>
      </c>
      <c r="AG645" s="112">
        <f t="shared" si="46"/>
        <v>0</v>
      </c>
      <c r="AH645" s="114">
        <v>0</v>
      </c>
      <c r="AI645" s="118">
        <v>0</v>
      </c>
      <c r="AJ645" s="114" t="s">
        <v>73</v>
      </c>
      <c r="AK645" s="121" t="s">
        <v>73</v>
      </c>
      <c r="AL645" s="114">
        <v>0</v>
      </c>
      <c r="AM645" s="121" t="s">
        <v>73</v>
      </c>
      <c r="AN645" s="121" t="s">
        <v>73</v>
      </c>
      <c r="AO645" s="121" t="s">
        <v>73</v>
      </c>
      <c r="AP645" s="112">
        <f t="shared" si="47"/>
        <v>0</v>
      </c>
      <c r="AQ645" s="112">
        <f>+L645+AD645-AI645</f>
        <v>3300000</v>
      </c>
      <c r="AR645" s="114" t="s">
        <v>65</v>
      </c>
      <c r="AS645" s="118">
        <v>3300000</v>
      </c>
      <c r="AT645" s="114" t="s">
        <v>93</v>
      </c>
      <c r="AU645" s="118">
        <v>0</v>
      </c>
      <c r="AV645" s="122" t="s">
        <v>73</v>
      </c>
      <c r="AW645" s="285">
        <v>0</v>
      </c>
      <c r="AX645" s="200">
        <f t="shared" si="48"/>
        <v>3300000</v>
      </c>
      <c r="AY645" s="123">
        <f t="shared" si="49"/>
        <v>0</v>
      </c>
      <c r="AZ645" s="124">
        <v>0</v>
      </c>
      <c r="BA645" s="122" t="s">
        <v>73</v>
      </c>
      <c r="BB645" s="114" t="s">
        <v>94</v>
      </c>
      <c r="BC645" s="120" t="s">
        <v>1489</v>
      </c>
      <c r="BD645" s="110" t="s">
        <v>65</v>
      </c>
      <c r="BE645" s="110" t="s">
        <v>65</v>
      </c>
    </row>
    <row r="646" spans="2:57" x14ac:dyDescent="0.25">
      <c r="B646" s="110">
        <v>2025</v>
      </c>
      <c r="C646" s="110">
        <v>891780111</v>
      </c>
      <c r="D646" s="110" t="s">
        <v>63</v>
      </c>
      <c r="E646" s="114" t="s">
        <v>1488</v>
      </c>
      <c r="F646" s="114" t="s">
        <v>1487</v>
      </c>
      <c r="G646" s="114">
        <v>0</v>
      </c>
      <c r="H646" s="114" t="s">
        <v>71</v>
      </c>
      <c r="I646" s="110" t="s">
        <v>129</v>
      </c>
      <c r="J646" s="115" t="s">
        <v>81</v>
      </c>
      <c r="K646" s="120" t="s">
        <v>1486</v>
      </c>
      <c r="L646" s="118">
        <v>3000000</v>
      </c>
      <c r="M646" s="110" t="s">
        <v>66</v>
      </c>
      <c r="N646" s="120" t="s">
        <v>1485</v>
      </c>
      <c r="O646" s="120">
        <v>1082957435</v>
      </c>
      <c r="P646" s="114">
        <v>702</v>
      </c>
      <c r="Q646" s="121">
        <v>45733</v>
      </c>
      <c r="R646" s="120">
        <v>26800000</v>
      </c>
      <c r="S646" s="121">
        <v>45742</v>
      </c>
      <c r="T646" s="118">
        <v>3000000</v>
      </c>
      <c r="U646" s="114" t="s">
        <v>65</v>
      </c>
      <c r="V646" s="118">
        <v>1082868728</v>
      </c>
      <c r="W646" s="111" t="s">
        <v>1484</v>
      </c>
      <c r="X646" s="169">
        <v>45742</v>
      </c>
      <c r="Y646" s="169">
        <v>45742</v>
      </c>
      <c r="Z646" s="169" t="s">
        <v>73</v>
      </c>
      <c r="AA646" s="169">
        <v>45762</v>
      </c>
      <c r="AB646" s="112">
        <f t="shared" si="45"/>
        <v>20</v>
      </c>
      <c r="AC646" s="114">
        <v>0</v>
      </c>
      <c r="AD646" s="277">
        <v>0</v>
      </c>
      <c r="AE646" s="114">
        <v>0</v>
      </c>
      <c r="AF646" s="119" t="s">
        <v>73</v>
      </c>
      <c r="AG646" s="112">
        <f t="shared" si="46"/>
        <v>0</v>
      </c>
      <c r="AH646" s="114">
        <v>0</v>
      </c>
      <c r="AI646" s="118">
        <v>0</v>
      </c>
      <c r="AJ646" s="114" t="s">
        <v>73</v>
      </c>
      <c r="AK646" s="121" t="s">
        <v>73</v>
      </c>
      <c r="AL646" s="114">
        <v>0</v>
      </c>
      <c r="AM646" s="121" t="s">
        <v>73</v>
      </c>
      <c r="AN646" s="121" t="s">
        <v>73</v>
      </c>
      <c r="AO646" s="121" t="s">
        <v>73</v>
      </c>
      <c r="AP646" s="112">
        <f t="shared" si="47"/>
        <v>0</v>
      </c>
      <c r="AQ646" s="112">
        <f>+L646+AD646-AI646</f>
        <v>3000000</v>
      </c>
      <c r="AR646" s="114" t="s">
        <v>65</v>
      </c>
      <c r="AS646" s="118">
        <v>3000000</v>
      </c>
      <c r="AT646" s="114" t="s">
        <v>93</v>
      </c>
      <c r="AU646" s="118">
        <v>0</v>
      </c>
      <c r="AV646" s="122" t="s">
        <v>73</v>
      </c>
      <c r="AW646" s="285">
        <v>0</v>
      </c>
      <c r="AX646" s="200">
        <f t="shared" si="48"/>
        <v>3000000</v>
      </c>
      <c r="AY646" s="123">
        <f t="shared" si="49"/>
        <v>0</v>
      </c>
      <c r="AZ646" s="124">
        <v>0</v>
      </c>
      <c r="BA646" s="122" t="s">
        <v>73</v>
      </c>
      <c r="BB646" s="114" t="s">
        <v>94</v>
      </c>
      <c r="BC646" s="120" t="s">
        <v>1483</v>
      </c>
      <c r="BD646" s="110" t="s">
        <v>65</v>
      </c>
      <c r="BE646" s="110" t="s">
        <v>65</v>
      </c>
    </row>
    <row r="647" spans="2:57" x14ac:dyDescent="0.25">
      <c r="B647" s="110">
        <v>2025</v>
      </c>
      <c r="C647" s="110">
        <v>891780111</v>
      </c>
      <c r="D647" s="110" t="s">
        <v>63</v>
      </c>
      <c r="E647" s="114" t="s">
        <v>1482</v>
      </c>
      <c r="F647" s="114" t="s">
        <v>1481</v>
      </c>
      <c r="G647" s="114">
        <v>0</v>
      </c>
      <c r="H647" s="114" t="s">
        <v>71</v>
      </c>
      <c r="I647" s="110" t="s">
        <v>64</v>
      </c>
      <c r="J647" s="115" t="s">
        <v>81</v>
      </c>
      <c r="K647" s="120" t="s">
        <v>1480</v>
      </c>
      <c r="L647" s="118">
        <v>5550000</v>
      </c>
      <c r="M647" s="110" t="s">
        <v>66</v>
      </c>
      <c r="N647" s="120" t="s">
        <v>1479</v>
      </c>
      <c r="O647" s="120">
        <v>1083014308</v>
      </c>
      <c r="P647" s="114">
        <v>27</v>
      </c>
      <c r="Q647" s="121">
        <v>45670</v>
      </c>
      <c r="R647" s="120">
        <v>2494141000</v>
      </c>
      <c r="S647" s="121">
        <v>45743</v>
      </c>
      <c r="T647" s="118">
        <v>5550000</v>
      </c>
      <c r="U647" s="114" t="s">
        <v>65</v>
      </c>
      <c r="V647" s="118">
        <v>85467461</v>
      </c>
      <c r="W647" s="111" t="s">
        <v>1478</v>
      </c>
      <c r="X647" s="169">
        <v>45743</v>
      </c>
      <c r="Y647" s="169">
        <v>45743</v>
      </c>
      <c r="Z647" s="169" t="s">
        <v>73</v>
      </c>
      <c r="AA647" s="169">
        <v>45808</v>
      </c>
      <c r="AB647" s="112">
        <f t="shared" si="45"/>
        <v>65</v>
      </c>
      <c r="AC647" s="114">
        <v>0</v>
      </c>
      <c r="AD647" s="277">
        <v>0</v>
      </c>
      <c r="AE647" s="114">
        <v>0</v>
      </c>
      <c r="AF647" s="119" t="s">
        <v>73</v>
      </c>
      <c r="AG647" s="112">
        <f t="shared" si="46"/>
        <v>0</v>
      </c>
      <c r="AH647" s="114">
        <v>0</v>
      </c>
      <c r="AI647" s="118">
        <v>0</v>
      </c>
      <c r="AJ647" s="114" t="s">
        <v>73</v>
      </c>
      <c r="AK647" s="121" t="s">
        <v>73</v>
      </c>
      <c r="AL647" s="114">
        <v>0</v>
      </c>
      <c r="AM647" s="121" t="s">
        <v>73</v>
      </c>
      <c r="AN647" s="121" t="s">
        <v>73</v>
      </c>
      <c r="AO647" s="121" t="s">
        <v>73</v>
      </c>
      <c r="AP647" s="112">
        <f t="shared" si="47"/>
        <v>0</v>
      </c>
      <c r="AQ647" s="112">
        <f>+L647+AD647-AI647</f>
        <v>5550000</v>
      </c>
      <c r="AR647" s="114" t="s">
        <v>65</v>
      </c>
      <c r="AS647" s="118">
        <v>5550000</v>
      </c>
      <c r="AT647" s="114" t="s">
        <v>93</v>
      </c>
      <c r="AU647" s="118">
        <v>0</v>
      </c>
      <c r="AV647" s="122" t="s">
        <v>73</v>
      </c>
      <c r="AW647" s="285">
        <v>0</v>
      </c>
      <c r="AX647" s="200">
        <f t="shared" si="48"/>
        <v>5550000</v>
      </c>
      <c r="AY647" s="123">
        <f t="shared" si="49"/>
        <v>0</v>
      </c>
      <c r="AZ647" s="124">
        <v>0</v>
      </c>
      <c r="BA647" s="122" t="s">
        <v>73</v>
      </c>
      <c r="BB647" s="114" t="s">
        <v>94</v>
      </c>
      <c r="BC647" s="120" t="s">
        <v>1477</v>
      </c>
      <c r="BD647" s="110" t="s">
        <v>65</v>
      </c>
      <c r="BE647" s="110" t="s">
        <v>65</v>
      </c>
    </row>
    <row r="648" spans="2:57" x14ac:dyDescent="0.25">
      <c r="B648" s="110">
        <v>2025</v>
      </c>
      <c r="C648" s="110">
        <v>891780111</v>
      </c>
      <c r="D648" s="110" t="s">
        <v>63</v>
      </c>
      <c r="E648" s="114" t="s">
        <v>1476</v>
      </c>
      <c r="F648" s="114" t="s">
        <v>1475</v>
      </c>
      <c r="G648" s="114">
        <v>0</v>
      </c>
      <c r="H648" s="114" t="s">
        <v>71</v>
      </c>
      <c r="I648" s="110" t="s">
        <v>64</v>
      </c>
      <c r="J648" s="115" t="s">
        <v>81</v>
      </c>
      <c r="K648" s="120" t="s">
        <v>1474</v>
      </c>
      <c r="L648" s="118">
        <v>7030000</v>
      </c>
      <c r="M648" s="110" t="s">
        <v>66</v>
      </c>
      <c r="N648" s="120" t="s">
        <v>1473</v>
      </c>
      <c r="O648" s="120">
        <v>1082968346</v>
      </c>
      <c r="P648" s="114">
        <v>28</v>
      </c>
      <c r="Q648" s="121">
        <v>45670</v>
      </c>
      <c r="R648" s="120">
        <v>5573604000</v>
      </c>
      <c r="S648" s="121">
        <v>45743</v>
      </c>
      <c r="T648" s="118">
        <v>7030000</v>
      </c>
      <c r="U648" s="114" t="s">
        <v>65</v>
      </c>
      <c r="V648" s="118">
        <v>7632967</v>
      </c>
      <c r="W648" s="111" t="s">
        <v>1472</v>
      </c>
      <c r="X648" s="169">
        <v>45743</v>
      </c>
      <c r="Y648" s="169">
        <v>45743</v>
      </c>
      <c r="Z648" s="169" t="s">
        <v>73</v>
      </c>
      <c r="AA648" s="169">
        <v>45808</v>
      </c>
      <c r="AB648" s="112">
        <f t="shared" ref="AB648:AB649" si="50">+IF(Z648="1800-01-01",AA648-Y648,AA648-Z648)</f>
        <v>65</v>
      </c>
      <c r="AC648" s="114">
        <v>0</v>
      </c>
      <c r="AD648" s="277">
        <v>0</v>
      </c>
      <c r="AE648" s="114">
        <v>0</v>
      </c>
      <c r="AF648" s="119" t="s">
        <v>73</v>
      </c>
      <c r="AG648" s="112">
        <f t="shared" ref="AG648:AG649" si="51">+IF(AF648="1800-01-01",0,AF648-AA648)</f>
        <v>0</v>
      </c>
      <c r="AH648" s="114">
        <v>0</v>
      </c>
      <c r="AI648" s="118">
        <v>0</v>
      </c>
      <c r="AJ648" s="114" t="s">
        <v>73</v>
      </c>
      <c r="AK648" s="121" t="s">
        <v>73</v>
      </c>
      <c r="AL648" s="114">
        <v>0</v>
      </c>
      <c r="AM648" s="121" t="s">
        <v>73</v>
      </c>
      <c r="AN648" s="121" t="s">
        <v>73</v>
      </c>
      <c r="AO648" s="121" t="s">
        <v>73</v>
      </c>
      <c r="AP648" s="112">
        <f t="shared" si="47"/>
        <v>0</v>
      </c>
      <c r="AQ648" s="112">
        <f>+L648+AD648-AI648</f>
        <v>7030000</v>
      </c>
      <c r="AR648" s="114" t="s">
        <v>65</v>
      </c>
      <c r="AS648" s="118">
        <v>7030000</v>
      </c>
      <c r="AT648" s="114" t="s">
        <v>93</v>
      </c>
      <c r="AU648" s="118">
        <v>0</v>
      </c>
      <c r="AV648" s="122" t="s">
        <v>73</v>
      </c>
      <c r="AW648" s="285">
        <v>0</v>
      </c>
      <c r="AX648" s="200">
        <f t="shared" ref="AX648:AX649" si="52">AQ648-AW648</f>
        <v>7030000</v>
      </c>
      <c r="AY648" s="123">
        <f t="shared" si="49"/>
        <v>0</v>
      </c>
      <c r="AZ648" s="124">
        <v>0</v>
      </c>
      <c r="BA648" s="122" t="s">
        <v>73</v>
      </c>
      <c r="BB648" s="114" t="s">
        <v>94</v>
      </c>
      <c r="BC648" s="120" t="s">
        <v>1471</v>
      </c>
      <c r="BD648" s="110" t="s">
        <v>65</v>
      </c>
      <c r="BE648" s="110" t="s">
        <v>65</v>
      </c>
    </row>
    <row r="649" spans="2:57" ht="15.75" thickBot="1" x14ac:dyDescent="0.3">
      <c r="B649" s="130">
        <v>2025</v>
      </c>
      <c r="C649" s="130">
        <v>891780111</v>
      </c>
      <c r="D649" s="130" t="s">
        <v>63</v>
      </c>
      <c r="E649" s="71" t="s">
        <v>1470</v>
      </c>
      <c r="F649" s="71" t="s">
        <v>1469</v>
      </c>
      <c r="G649" s="71">
        <v>0</v>
      </c>
      <c r="H649" s="71" t="s">
        <v>71</v>
      </c>
      <c r="I649" s="130" t="s">
        <v>64</v>
      </c>
      <c r="J649" s="131" t="s">
        <v>81</v>
      </c>
      <c r="K649" s="65" t="s">
        <v>1468</v>
      </c>
      <c r="L649" s="73">
        <v>9215100</v>
      </c>
      <c r="M649" s="130" t="s">
        <v>66</v>
      </c>
      <c r="N649" s="65" t="s">
        <v>1467</v>
      </c>
      <c r="O649" s="65">
        <v>85472780</v>
      </c>
      <c r="P649" s="71">
        <v>28</v>
      </c>
      <c r="Q649" s="134">
        <v>45670</v>
      </c>
      <c r="R649" s="65">
        <v>5573604000</v>
      </c>
      <c r="S649" s="134">
        <v>45744</v>
      </c>
      <c r="T649" s="73">
        <v>9215100</v>
      </c>
      <c r="U649" s="71" t="s">
        <v>65</v>
      </c>
      <c r="V649" s="73">
        <v>57441846</v>
      </c>
      <c r="W649" s="72" t="s">
        <v>1466</v>
      </c>
      <c r="X649" s="74">
        <v>45744</v>
      </c>
      <c r="Y649" s="74">
        <v>45744</v>
      </c>
      <c r="Z649" s="74" t="s">
        <v>73</v>
      </c>
      <c r="AA649" s="74">
        <v>45808</v>
      </c>
      <c r="AB649" s="75">
        <f t="shared" si="50"/>
        <v>64</v>
      </c>
      <c r="AC649" s="71">
        <v>0</v>
      </c>
      <c r="AD649" s="286">
        <v>0</v>
      </c>
      <c r="AE649" s="71">
        <v>0</v>
      </c>
      <c r="AF649" s="133" t="s">
        <v>73</v>
      </c>
      <c r="AG649" s="75">
        <f t="shared" si="51"/>
        <v>0</v>
      </c>
      <c r="AH649" s="71">
        <v>0</v>
      </c>
      <c r="AI649" s="73">
        <v>0</v>
      </c>
      <c r="AJ649" s="71" t="s">
        <v>73</v>
      </c>
      <c r="AK649" s="134" t="s">
        <v>73</v>
      </c>
      <c r="AL649" s="71">
        <v>0</v>
      </c>
      <c r="AM649" s="134" t="s">
        <v>73</v>
      </c>
      <c r="AN649" s="134" t="s">
        <v>73</v>
      </c>
      <c r="AO649" s="134" t="s">
        <v>73</v>
      </c>
      <c r="AP649" s="75">
        <f t="shared" si="47"/>
        <v>0</v>
      </c>
      <c r="AQ649" s="75">
        <f>+L649+AD649-AI649</f>
        <v>9215100</v>
      </c>
      <c r="AR649" s="71" t="s">
        <v>65</v>
      </c>
      <c r="AS649" s="73">
        <v>9215100</v>
      </c>
      <c r="AT649" s="71" t="s">
        <v>93</v>
      </c>
      <c r="AU649" s="73">
        <v>0</v>
      </c>
      <c r="AV649" s="69" t="s">
        <v>73</v>
      </c>
      <c r="AW649" s="287">
        <v>0</v>
      </c>
      <c r="AX649" s="194">
        <f t="shared" si="52"/>
        <v>9215100</v>
      </c>
      <c r="AY649" s="135">
        <f t="shared" si="49"/>
        <v>0</v>
      </c>
      <c r="AZ649" s="77">
        <v>0</v>
      </c>
      <c r="BA649" s="69" t="s">
        <v>73</v>
      </c>
      <c r="BB649" s="71" t="s">
        <v>94</v>
      </c>
      <c r="BC649" s="65" t="s">
        <v>1465</v>
      </c>
      <c r="BD649" s="130" t="s">
        <v>65</v>
      </c>
      <c r="BE649" s="130" t="s">
        <v>65</v>
      </c>
    </row>
    <row r="650" spans="2:57" s="23" customFormat="1" ht="15.75" thickBot="1" x14ac:dyDescent="0.3">
      <c r="B650" s="393" t="s">
        <v>67</v>
      </c>
      <c r="C650" s="394"/>
      <c r="D650" s="395"/>
      <c r="E650" s="30">
        <f>+SUBTOTAL(3,E8:E649)</f>
        <v>642</v>
      </c>
      <c r="F650" s="43"/>
      <c r="G650" s="42"/>
      <c r="H650" s="42"/>
      <c r="I650" s="42"/>
      <c r="J650" s="45"/>
      <c r="K650" s="24"/>
      <c r="L650" s="47">
        <f>SUM(L8:L649)</f>
        <v>8381255133</v>
      </c>
      <c r="M650" s="381"/>
      <c r="N650" s="382"/>
      <c r="O650" s="382"/>
      <c r="P650" s="382"/>
      <c r="Q650" s="382"/>
      <c r="R650" s="382"/>
      <c r="S650" s="382"/>
      <c r="T650" s="382"/>
      <c r="U650" s="382"/>
      <c r="V650" s="382"/>
      <c r="W650" s="382"/>
      <c r="X650" s="382"/>
      <c r="Y650" s="382"/>
      <c r="Z650" s="382"/>
      <c r="AA650" s="382"/>
      <c r="AB650" s="383"/>
      <c r="AC650" s="27">
        <f>SUM(AC8:AC649)</f>
        <v>8</v>
      </c>
      <c r="AD650" s="275">
        <f>SUM(AD8:AD649)</f>
        <v>26136000</v>
      </c>
      <c r="AE650" s="26">
        <f>SUM(AE8:AE649)</f>
        <v>0</v>
      </c>
      <c r="AF650" s="25"/>
      <c r="AG650" s="26">
        <f>SUM(AG8:AG649)</f>
        <v>0</v>
      </c>
      <c r="AH650" s="26">
        <f>SUM(AH8:AH649)</f>
        <v>14</v>
      </c>
      <c r="AI650" s="28">
        <f>SUM(AI8:AI649)</f>
        <v>130575667</v>
      </c>
      <c r="AJ650" s="25"/>
      <c r="AK650" s="25"/>
      <c r="AL650" s="29">
        <f>SUM(AL8:AL649)</f>
        <v>2</v>
      </c>
      <c r="AM650" s="381"/>
      <c r="AN650" s="382"/>
      <c r="AO650" s="382"/>
      <c r="AP650" s="383"/>
      <c r="AQ650" s="27">
        <f>SUM(AQ8:AQ649)</f>
        <v>8276815466</v>
      </c>
      <c r="AR650" s="25"/>
      <c r="AS650" s="34">
        <f>SUM(AS8:AS649)</f>
        <v>8325965133</v>
      </c>
      <c r="AT650" s="25"/>
      <c r="AU650" s="26">
        <f>SUM(AU8:AU649)</f>
        <v>0</v>
      </c>
      <c r="AV650" s="25"/>
      <c r="AW650" s="274">
        <f>SUM(AW8:AW649)</f>
        <v>3987616700</v>
      </c>
      <c r="AX650" s="32">
        <f>SUM(AX8:AX649)</f>
        <v>4289198766</v>
      </c>
      <c r="AY650" s="381"/>
      <c r="AZ650" s="382"/>
      <c r="BA650" s="382"/>
      <c r="BB650" s="382"/>
      <c r="BC650" s="382"/>
      <c r="BD650" s="382"/>
      <c r="BE650" s="382"/>
    </row>
  </sheetData>
  <sheetProtection formatCells="0" formatColumns="0" formatRows="0" insertRows="0" deleteRows="0" autoFilter="0"/>
  <mergeCells count="23">
    <mergeCell ref="F5:G5"/>
    <mergeCell ref="AC5:AP5"/>
    <mergeCell ref="E6:G6"/>
    <mergeCell ref="H6:K6"/>
    <mergeCell ref="N6:O6"/>
    <mergeCell ref="P6:R6"/>
    <mergeCell ref="S6:T6"/>
    <mergeCell ref="AC6:AG6"/>
    <mergeCell ref="AT6:AY6"/>
    <mergeCell ref="AZ6:BB6"/>
    <mergeCell ref="BC6:BE6"/>
    <mergeCell ref="B650:D650"/>
    <mergeCell ref="M650:AB650"/>
    <mergeCell ref="AM650:AP650"/>
    <mergeCell ref="AY650:BE650"/>
    <mergeCell ref="U6:W6"/>
    <mergeCell ref="X6:AB6"/>
    <mergeCell ref="AH6:AK6"/>
    <mergeCell ref="AL6:AP6"/>
    <mergeCell ref="AR6:AS6"/>
    <mergeCell ref="B3:C6"/>
    <mergeCell ref="D3:G4"/>
    <mergeCell ref="H3:I5"/>
  </mergeCells>
  <conditionalFormatting sqref="F5 E6">
    <cfRule type="containsText" dxfId="11"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649">
    <cfRule type="cellIs" dxfId="10" priority="3" operator="greaterThan">
      <formula>$K$5</formula>
    </cfRule>
  </conditionalFormatting>
  <conditionalFormatting sqref="AB8:AB649 AG8:AG649 AP8:AS649 AX8:AZ649">
    <cfRule type="expression" dxfId="9" priority="4">
      <formula>+_xlfn.ISFORMULA(AB8)</formula>
    </cfRule>
  </conditionalFormatting>
  <dataValidations count="10">
    <dataValidation type="list" allowBlank="1" showInputMessage="1" showErrorMessage="1" sqref="J8:J649" xr:uid="{B9515EA2-42EA-4973-B282-801063CCB523}">
      <formula1>"CONTRATO DE OBRAS, OTROS TIPOS, PRESTACIÓN DE SERVICIOS, SUMINISTROS"</formula1>
    </dataValidation>
    <dataValidation type="list" allowBlank="1" showInputMessage="1" showErrorMessage="1" sqref="BB8:BB649" xr:uid="{49C7FC27-80EF-4304-A07A-A088BA825A2A}">
      <formula1>"Por iniciar,En ejecucion,Suspendido,Terminado,Liquidado"</formula1>
    </dataValidation>
    <dataValidation type="list" allowBlank="1" showInputMessage="1" showErrorMessage="1" sqref="H8:H649" xr:uid="{3E05CD14-D926-4B2D-BB57-CAA5EF06B738}">
      <formula1>"OTRO SECTOR"</formula1>
    </dataValidation>
    <dataValidation type="list" allowBlank="1" showInputMessage="1" showErrorMessage="1" sqref="M8:M649" xr:uid="{879BC6BB-7785-4DB8-B07B-782F774ECBEB}">
      <formula1>"DIRECTA"</formula1>
    </dataValidation>
    <dataValidation type="list" allowBlank="1" showInputMessage="1" showErrorMessage="1" sqref="I8:I649" xr:uid="{B242E3FD-9FDD-4A80-9565-25A3D68742A9}">
      <formula1>"FUNCIONAMIENTO,INVERSION,OTROS"</formula1>
    </dataValidation>
    <dataValidation type="list" allowBlank="1" showInputMessage="1" showErrorMessage="1" sqref="BE8:BE649" xr:uid="{2C872F97-BE2B-475A-8B95-D2F07DC266ED}">
      <formula1>"SI,NA por TIPO Contrato"</formula1>
    </dataValidation>
    <dataValidation type="list" allowBlank="1" showInputMessage="1" showErrorMessage="1" sqref="BD8:BD649" xr:uid="{FCFC8267-5E04-4925-ABD9-37ABEC36CE91}">
      <formula1>"SI,NO HA INICIADO"</formula1>
    </dataValidation>
    <dataValidation type="list" allowBlank="1" showInputMessage="1" showErrorMessage="1" sqref="AR8:AR649 U8:U649 AT8:AT649" xr:uid="{B2C96D73-6F76-4BDE-8FCB-F0884E7B0E49}">
      <formula1>"SI,NO"</formula1>
    </dataValidation>
    <dataValidation type="list" allowBlank="1" showInputMessage="1" showErrorMessage="1" errorTitle="ERROR" error="SOLO VALIDO LISTA DESPLEGABLE" promptTitle="ESCOJA EL PERIODO" sqref="F5" xr:uid="{4973C90D-573A-47B9-869C-29D98E54BC73}">
      <formula1>"Seleccione el periodo a presentar,ENERO,FEBRERO,MARZO,ABRIL,MAYO,JUNIO,JULIO,AGOSTO,SEPTIEMBRE,OCTUBRE,NOVIEMBRE,DICIEMBRE"</formula1>
    </dataValidation>
    <dataValidation type="list" allowBlank="1" showInputMessage="1" showErrorMessage="1" sqref="K4" xr:uid="{A4989389-61F0-44A5-95DF-ECF1E9467B8D}">
      <formula1>"42,250,1000,3000"</formula1>
    </dataValidation>
  </dataValidations>
  <hyperlinks>
    <hyperlink ref="BC97" r:id="rId1" xr:uid="{B2E57129-2145-4924-B8CC-936FE01A4F73}"/>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C7E2-C576-49F1-A485-8AE58462D017}">
  <dimension ref="A1:BV135"/>
  <sheetViews>
    <sheetView showGridLines="0" zoomScaleNormal="100" workbookViewId="0">
      <selection activeCell="D3" sqref="D3:G4"/>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44" customWidth="1"/>
    <col min="7" max="7" width="13.7109375" style="44" customWidth="1"/>
    <col min="8" max="8" width="16.5703125" style="44" customWidth="1"/>
    <col min="9" max="9" width="17.42578125" style="44" customWidth="1"/>
    <col min="10" max="10" width="21.7109375" style="46" bestFit="1" customWidth="1"/>
    <col min="11" max="11" width="18.42578125" customWidth="1"/>
    <col min="12" max="12" width="13.42578125" bestFit="1" customWidth="1"/>
    <col min="13" max="13" width="13.42578125" customWidth="1"/>
    <col min="14" max="14" width="33.85546875" bestFit="1" customWidth="1"/>
    <col min="15" max="15" width="16.42578125" customWidth="1"/>
    <col min="17" max="17" width="12.42578125" customWidth="1"/>
    <col min="18" max="18" width="17.140625" customWidth="1"/>
    <col min="19" max="19" width="13.140625" customWidth="1"/>
    <col min="20" max="20" width="14.42578125" customWidth="1"/>
    <col min="21" max="21" width="14.140625" customWidth="1"/>
    <col min="22" max="22" width="14.42578125" customWidth="1"/>
    <col min="23" max="23" width="23.57031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3000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310"/>
      <c r="F5" s="392" t="s">
        <v>100</v>
      </c>
      <c r="G5" s="392"/>
      <c r="H5" s="388"/>
      <c r="I5" s="389"/>
      <c r="J5" s="39"/>
      <c r="K5" s="10">
        <f>+L6*K4</f>
        <v>4270500000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6021</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108" t="s">
        <v>5260</v>
      </c>
      <c r="F8" s="51" t="s">
        <v>5259</v>
      </c>
      <c r="G8" s="51">
        <v>0</v>
      </c>
      <c r="H8" s="51" t="s">
        <v>71</v>
      </c>
      <c r="I8" s="49" t="s">
        <v>64</v>
      </c>
      <c r="J8" s="52" t="s">
        <v>81</v>
      </c>
      <c r="K8" s="53" t="s">
        <v>5258</v>
      </c>
      <c r="L8" s="54">
        <v>28875000</v>
      </c>
      <c r="M8" s="49" t="s">
        <v>66</v>
      </c>
      <c r="N8" s="53" t="s">
        <v>5257</v>
      </c>
      <c r="O8" s="53">
        <v>1082886770</v>
      </c>
      <c r="P8" s="50">
        <v>123</v>
      </c>
      <c r="Q8" s="58">
        <v>45679</v>
      </c>
      <c r="R8" s="50">
        <v>1353279124</v>
      </c>
      <c r="S8" s="58">
        <v>45691</v>
      </c>
      <c r="T8" s="54">
        <v>28875000</v>
      </c>
      <c r="U8" s="51" t="s">
        <v>65</v>
      </c>
      <c r="V8" s="54">
        <v>85155333</v>
      </c>
      <c r="W8" s="52" t="s">
        <v>4627</v>
      </c>
      <c r="X8" s="56">
        <v>45691</v>
      </c>
      <c r="Y8" s="56">
        <v>45691</v>
      </c>
      <c r="Z8" s="56" t="s">
        <v>73</v>
      </c>
      <c r="AA8" s="56">
        <v>45838</v>
      </c>
      <c r="AB8" s="57">
        <f t="shared" ref="AB8:AB39" si="0">+IF(Z8="1800-01-01",AA8-Y8,AA8-Z8)</f>
        <v>147</v>
      </c>
      <c r="AC8" s="51">
        <v>0</v>
      </c>
      <c r="AD8" s="54">
        <v>0</v>
      </c>
      <c r="AE8" s="51">
        <v>0</v>
      </c>
      <c r="AF8" s="55" t="s">
        <v>73</v>
      </c>
      <c r="AG8" s="57">
        <f t="shared" ref="AG8:AG39" si="1">+IF(AF8="1800-01-01",0,AF8-AA8)</f>
        <v>0</v>
      </c>
      <c r="AH8" s="51">
        <v>0</v>
      </c>
      <c r="AI8" s="54">
        <v>0</v>
      </c>
      <c r="AJ8" s="51" t="s">
        <v>73</v>
      </c>
      <c r="AK8" s="58" t="s">
        <v>73</v>
      </c>
      <c r="AL8" s="51">
        <v>0</v>
      </c>
      <c r="AM8" s="58" t="s">
        <v>73</v>
      </c>
      <c r="AN8" s="58" t="s">
        <v>73</v>
      </c>
      <c r="AO8" s="58" t="s">
        <v>73</v>
      </c>
      <c r="AP8" s="57">
        <f t="shared" ref="AP8:AP39" si="2">+IF(AM8="1800-01-01",0,AN8-AM8)</f>
        <v>0</v>
      </c>
      <c r="AQ8" s="57">
        <f>+L8+AD8-AI8</f>
        <v>28875000</v>
      </c>
      <c r="AR8" s="51" t="s">
        <v>65</v>
      </c>
      <c r="AS8" s="54">
        <v>28875000</v>
      </c>
      <c r="AT8" s="51" t="s">
        <v>93</v>
      </c>
      <c r="AU8" s="54">
        <v>0</v>
      </c>
      <c r="AV8" s="59" t="s">
        <v>73</v>
      </c>
      <c r="AW8" s="60">
        <v>15750000</v>
      </c>
      <c r="AX8" s="61">
        <f t="shared" ref="AX8:AX39" si="3">AQ8-AW8</f>
        <v>13125000</v>
      </c>
      <c r="AY8" s="62">
        <f t="shared" ref="AY8:AY39" si="4">+IFERROR(AW8/AQ8,"_")</f>
        <v>0.54545454545454541</v>
      </c>
      <c r="AZ8" s="62">
        <v>0.55000000000000004</v>
      </c>
      <c r="BA8" s="59" t="s">
        <v>73</v>
      </c>
      <c r="BB8" s="51" t="s">
        <v>94</v>
      </c>
      <c r="BC8" s="309" t="s">
        <v>5256</v>
      </c>
      <c r="BD8" s="49" t="s">
        <v>65</v>
      </c>
      <c r="BE8" s="49" t="s">
        <v>65</v>
      </c>
    </row>
    <row r="9" spans="1:74" ht="14.45" customHeight="1" x14ac:dyDescent="0.25">
      <c r="B9" s="110">
        <v>2025</v>
      </c>
      <c r="C9" s="110">
        <v>891780111</v>
      </c>
      <c r="D9" s="110" t="s">
        <v>63</v>
      </c>
      <c r="E9" s="111" t="s">
        <v>5255</v>
      </c>
      <c r="F9" s="114" t="s">
        <v>5254</v>
      </c>
      <c r="G9" s="114">
        <v>0</v>
      </c>
      <c r="H9" s="114" t="s">
        <v>71</v>
      </c>
      <c r="I9" s="114" t="s">
        <v>64</v>
      </c>
      <c r="J9" s="111" t="s">
        <v>81</v>
      </c>
      <c r="K9" s="120" t="s">
        <v>5253</v>
      </c>
      <c r="L9" s="118">
        <v>31762500</v>
      </c>
      <c r="M9" s="114" t="s">
        <v>66</v>
      </c>
      <c r="N9" s="120" t="s">
        <v>5252</v>
      </c>
      <c r="O9" s="120">
        <v>7634777</v>
      </c>
      <c r="P9" s="120">
        <v>123</v>
      </c>
      <c r="Q9" s="121">
        <v>45679</v>
      </c>
      <c r="R9" s="120">
        <v>1353279124</v>
      </c>
      <c r="S9" s="121">
        <v>45691</v>
      </c>
      <c r="T9" s="118">
        <v>31762500</v>
      </c>
      <c r="U9" s="114" t="s">
        <v>65</v>
      </c>
      <c r="V9" s="118">
        <v>22793763</v>
      </c>
      <c r="W9" s="111" t="s">
        <v>4908</v>
      </c>
      <c r="X9" s="169">
        <v>45691</v>
      </c>
      <c r="Y9" s="169">
        <v>45691</v>
      </c>
      <c r="Z9" s="169" t="s">
        <v>73</v>
      </c>
      <c r="AA9" s="169">
        <v>45838</v>
      </c>
      <c r="AB9" s="112">
        <f t="shared" si="0"/>
        <v>147</v>
      </c>
      <c r="AC9" s="114">
        <v>0</v>
      </c>
      <c r="AD9" s="118">
        <v>0</v>
      </c>
      <c r="AE9" s="114">
        <v>0</v>
      </c>
      <c r="AF9" s="119" t="s">
        <v>73</v>
      </c>
      <c r="AG9" s="112">
        <f t="shared" si="1"/>
        <v>0</v>
      </c>
      <c r="AH9" s="114">
        <v>0</v>
      </c>
      <c r="AI9" s="118">
        <v>0</v>
      </c>
      <c r="AJ9" s="114" t="s">
        <v>73</v>
      </c>
      <c r="AK9" s="121" t="s">
        <v>73</v>
      </c>
      <c r="AL9" s="114">
        <v>0</v>
      </c>
      <c r="AM9" s="121" t="s">
        <v>73</v>
      </c>
      <c r="AN9" s="121" t="s">
        <v>73</v>
      </c>
      <c r="AO9" s="121" t="s">
        <v>73</v>
      </c>
      <c r="AP9" s="112">
        <f t="shared" si="2"/>
        <v>0</v>
      </c>
      <c r="AQ9" s="112">
        <f>+L9+AD9-AI9</f>
        <v>31762500</v>
      </c>
      <c r="AR9" s="114" t="s">
        <v>65</v>
      </c>
      <c r="AS9" s="118">
        <v>31762500</v>
      </c>
      <c r="AT9" s="114" t="s">
        <v>93</v>
      </c>
      <c r="AU9" s="118">
        <v>0</v>
      </c>
      <c r="AV9" s="122" t="s">
        <v>73</v>
      </c>
      <c r="AW9" s="201">
        <v>12705000</v>
      </c>
      <c r="AX9" s="200">
        <f t="shared" si="3"/>
        <v>19057500</v>
      </c>
      <c r="AY9" s="123">
        <f t="shared" si="4"/>
        <v>0.4</v>
      </c>
      <c r="AZ9" s="123">
        <v>0.4</v>
      </c>
      <c r="BA9" s="122" t="s">
        <v>73</v>
      </c>
      <c r="BB9" s="114" t="s">
        <v>94</v>
      </c>
      <c r="BC9" s="279" t="s">
        <v>5251</v>
      </c>
      <c r="BD9" s="110" t="s">
        <v>65</v>
      </c>
      <c r="BE9" s="110" t="s">
        <v>65</v>
      </c>
    </row>
    <row r="10" spans="1:74" x14ac:dyDescent="0.25">
      <c r="B10" s="110">
        <v>2025</v>
      </c>
      <c r="C10" s="110">
        <v>891780111</v>
      </c>
      <c r="D10" s="110" t="s">
        <v>63</v>
      </c>
      <c r="E10" s="111" t="s">
        <v>5250</v>
      </c>
      <c r="F10" s="114" t="s">
        <v>5249</v>
      </c>
      <c r="G10" s="114">
        <v>0</v>
      </c>
      <c r="H10" s="114" t="s">
        <v>71</v>
      </c>
      <c r="I10" s="114" t="s">
        <v>64</v>
      </c>
      <c r="J10" s="111" t="s">
        <v>81</v>
      </c>
      <c r="K10" s="120" t="s">
        <v>5248</v>
      </c>
      <c r="L10" s="118">
        <v>31762500</v>
      </c>
      <c r="M10" s="114" t="s">
        <v>66</v>
      </c>
      <c r="N10" s="120" t="s">
        <v>5247</v>
      </c>
      <c r="O10" s="120">
        <v>84459339</v>
      </c>
      <c r="P10" s="120">
        <v>123</v>
      </c>
      <c r="Q10" s="121">
        <v>45679</v>
      </c>
      <c r="R10" s="120">
        <v>1353279124</v>
      </c>
      <c r="S10" s="169">
        <v>45691</v>
      </c>
      <c r="T10" s="118">
        <v>31762500</v>
      </c>
      <c r="U10" s="114" t="s">
        <v>65</v>
      </c>
      <c r="V10" s="118">
        <v>22793763</v>
      </c>
      <c r="W10" s="111" t="s">
        <v>4908</v>
      </c>
      <c r="X10" s="169">
        <v>45691</v>
      </c>
      <c r="Y10" s="169">
        <v>45691</v>
      </c>
      <c r="Z10" s="169" t="s">
        <v>73</v>
      </c>
      <c r="AA10" s="169">
        <v>45838</v>
      </c>
      <c r="AB10" s="112">
        <f t="shared" si="0"/>
        <v>147</v>
      </c>
      <c r="AC10" s="114">
        <v>0</v>
      </c>
      <c r="AD10" s="118">
        <v>0</v>
      </c>
      <c r="AE10" s="114">
        <v>0</v>
      </c>
      <c r="AF10" s="119" t="s">
        <v>73</v>
      </c>
      <c r="AG10" s="112">
        <f t="shared" si="1"/>
        <v>0</v>
      </c>
      <c r="AH10" s="114">
        <v>0</v>
      </c>
      <c r="AI10" s="118">
        <v>0</v>
      </c>
      <c r="AJ10" s="114" t="s">
        <v>73</v>
      </c>
      <c r="AK10" s="121" t="s">
        <v>73</v>
      </c>
      <c r="AL10" s="114">
        <v>0</v>
      </c>
      <c r="AM10" s="121" t="s">
        <v>73</v>
      </c>
      <c r="AN10" s="121" t="s">
        <v>73</v>
      </c>
      <c r="AO10" s="121" t="s">
        <v>73</v>
      </c>
      <c r="AP10" s="112">
        <f t="shared" si="2"/>
        <v>0</v>
      </c>
      <c r="AQ10" s="112">
        <f>+L10+AD10-AI10</f>
        <v>31762500</v>
      </c>
      <c r="AR10" s="114" t="s">
        <v>65</v>
      </c>
      <c r="AS10" s="118">
        <v>31762500</v>
      </c>
      <c r="AT10" s="114" t="s">
        <v>93</v>
      </c>
      <c r="AU10" s="118">
        <v>0</v>
      </c>
      <c r="AV10" s="122" t="s">
        <v>73</v>
      </c>
      <c r="AW10" s="201">
        <v>17325000</v>
      </c>
      <c r="AX10" s="200">
        <f t="shared" si="3"/>
        <v>14437500</v>
      </c>
      <c r="AY10" s="123">
        <f t="shared" si="4"/>
        <v>0.54545454545454541</v>
      </c>
      <c r="AZ10" s="123">
        <v>0.55000000000000004</v>
      </c>
      <c r="BA10" s="122" t="s">
        <v>73</v>
      </c>
      <c r="BB10" s="114" t="s">
        <v>94</v>
      </c>
      <c r="BC10" s="279" t="s">
        <v>5246</v>
      </c>
      <c r="BD10" s="110" t="s">
        <v>65</v>
      </c>
      <c r="BE10" s="110" t="s">
        <v>65</v>
      </c>
    </row>
    <row r="11" spans="1:74" x14ac:dyDescent="0.25">
      <c r="B11" s="110">
        <v>2025</v>
      </c>
      <c r="C11" s="110">
        <v>891780111</v>
      </c>
      <c r="D11" s="110" t="s">
        <v>63</v>
      </c>
      <c r="E11" s="111" t="s">
        <v>5245</v>
      </c>
      <c r="F11" s="308" t="s">
        <v>5244</v>
      </c>
      <c r="G11" s="114">
        <v>0</v>
      </c>
      <c r="H11" s="114" t="s">
        <v>71</v>
      </c>
      <c r="I11" s="114" t="s">
        <v>64</v>
      </c>
      <c r="J11" s="111" t="s">
        <v>81</v>
      </c>
      <c r="K11" s="120" t="s">
        <v>5243</v>
      </c>
      <c r="L11" s="118">
        <v>19635000</v>
      </c>
      <c r="M11" s="114" t="s">
        <v>66</v>
      </c>
      <c r="N11" s="120" t="s">
        <v>5242</v>
      </c>
      <c r="O11" s="120">
        <v>1042457246</v>
      </c>
      <c r="P11" s="120">
        <v>123</v>
      </c>
      <c r="Q11" s="121">
        <v>45679</v>
      </c>
      <c r="R11" s="120">
        <v>1353279124</v>
      </c>
      <c r="S11" s="169">
        <v>45691</v>
      </c>
      <c r="T11" s="118">
        <v>19635000</v>
      </c>
      <c r="U11" s="114" t="s">
        <v>65</v>
      </c>
      <c r="V11" s="118">
        <v>85155333</v>
      </c>
      <c r="W11" s="115" t="s">
        <v>4627</v>
      </c>
      <c r="X11" s="169">
        <v>45691</v>
      </c>
      <c r="Y11" s="169">
        <v>45691</v>
      </c>
      <c r="Z11" s="169" t="s">
        <v>73</v>
      </c>
      <c r="AA11" s="169">
        <v>45838</v>
      </c>
      <c r="AB11" s="112">
        <f t="shared" si="0"/>
        <v>147</v>
      </c>
      <c r="AC11" s="114">
        <v>0</v>
      </c>
      <c r="AD11" s="118">
        <v>0</v>
      </c>
      <c r="AE11" s="114">
        <v>0</v>
      </c>
      <c r="AF11" s="119" t="s">
        <v>73</v>
      </c>
      <c r="AG11" s="112">
        <f t="shared" si="1"/>
        <v>0</v>
      </c>
      <c r="AH11" s="114">
        <v>0</v>
      </c>
      <c r="AI11" s="118">
        <v>0</v>
      </c>
      <c r="AJ11" s="114" t="s">
        <v>73</v>
      </c>
      <c r="AK11" s="121" t="s">
        <v>73</v>
      </c>
      <c r="AL11" s="114">
        <v>0</v>
      </c>
      <c r="AM11" s="121" t="s">
        <v>73</v>
      </c>
      <c r="AN11" s="121" t="s">
        <v>73</v>
      </c>
      <c r="AO11" s="121" t="s">
        <v>73</v>
      </c>
      <c r="AP11" s="112">
        <f t="shared" si="2"/>
        <v>0</v>
      </c>
      <c r="AQ11" s="112">
        <f>+L11+AD11-AI11</f>
        <v>19635000</v>
      </c>
      <c r="AR11" s="114" t="s">
        <v>65</v>
      </c>
      <c r="AS11" s="118">
        <v>19635000</v>
      </c>
      <c r="AT11" s="114" t="s">
        <v>93</v>
      </c>
      <c r="AU11" s="118">
        <v>0</v>
      </c>
      <c r="AV11" s="122" t="s">
        <v>73</v>
      </c>
      <c r="AW11" s="201">
        <v>10710000</v>
      </c>
      <c r="AX11" s="200">
        <f t="shared" si="3"/>
        <v>8925000</v>
      </c>
      <c r="AY11" s="123">
        <f t="shared" si="4"/>
        <v>0.54545454545454541</v>
      </c>
      <c r="AZ11" s="123">
        <v>0.55000000000000004</v>
      </c>
      <c r="BA11" s="122" t="s">
        <v>73</v>
      </c>
      <c r="BB11" s="114" t="s">
        <v>94</v>
      </c>
      <c r="BC11" s="279" t="s">
        <v>5241</v>
      </c>
      <c r="BD11" s="110" t="s">
        <v>65</v>
      </c>
      <c r="BE11" s="110" t="s">
        <v>65</v>
      </c>
    </row>
    <row r="12" spans="1:74" x14ac:dyDescent="0.25">
      <c r="B12" s="110">
        <v>2025</v>
      </c>
      <c r="C12" s="110">
        <v>891780111</v>
      </c>
      <c r="D12" s="110" t="s">
        <v>63</v>
      </c>
      <c r="E12" s="111" t="s">
        <v>5240</v>
      </c>
      <c r="F12" s="114" t="s">
        <v>5239</v>
      </c>
      <c r="G12" s="114">
        <v>0</v>
      </c>
      <c r="H12" s="114" t="s">
        <v>71</v>
      </c>
      <c r="I12" s="114" t="s">
        <v>64</v>
      </c>
      <c r="J12" s="111" t="s">
        <v>81</v>
      </c>
      <c r="K12" s="120" t="s">
        <v>5238</v>
      </c>
      <c r="L12" s="118">
        <v>21367500</v>
      </c>
      <c r="M12" s="114" t="s">
        <v>66</v>
      </c>
      <c r="N12" s="120" t="s">
        <v>5237</v>
      </c>
      <c r="O12" s="120">
        <v>1083029427</v>
      </c>
      <c r="P12" s="120">
        <v>123</v>
      </c>
      <c r="Q12" s="121">
        <v>45679</v>
      </c>
      <c r="R12" s="120">
        <v>1353279124</v>
      </c>
      <c r="S12" s="169">
        <v>45691</v>
      </c>
      <c r="T12" s="118">
        <v>21367500</v>
      </c>
      <c r="U12" s="114" t="s">
        <v>65</v>
      </c>
      <c r="V12" s="118">
        <v>85155333</v>
      </c>
      <c r="W12" s="115" t="s">
        <v>4627</v>
      </c>
      <c r="X12" s="169">
        <v>45691</v>
      </c>
      <c r="Y12" s="169">
        <v>45691</v>
      </c>
      <c r="Z12" s="169" t="s">
        <v>73</v>
      </c>
      <c r="AA12" s="169">
        <v>45838</v>
      </c>
      <c r="AB12" s="112">
        <f t="shared" si="0"/>
        <v>147</v>
      </c>
      <c r="AC12" s="114">
        <v>0</v>
      </c>
      <c r="AD12" s="118">
        <v>0</v>
      </c>
      <c r="AE12" s="114">
        <v>0</v>
      </c>
      <c r="AF12" s="119" t="s">
        <v>73</v>
      </c>
      <c r="AG12" s="112">
        <f t="shared" si="1"/>
        <v>0</v>
      </c>
      <c r="AH12" s="114">
        <v>0</v>
      </c>
      <c r="AI12" s="118">
        <v>0</v>
      </c>
      <c r="AJ12" s="114" t="s">
        <v>73</v>
      </c>
      <c r="AK12" s="121" t="s">
        <v>73</v>
      </c>
      <c r="AL12" s="114">
        <v>0</v>
      </c>
      <c r="AM12" s="121" t="s">
        <v>73</v>
      </c>
      <c r="AN12" s="121" t="s">
        <v>73</v>
      </c>
      <c r="AO12" s="121" t="s">
        <v>73</v>
      </c>
      <c r="AP12" s="112">
        <f t="shared" si="2"/>
        <v>0</v>
      </c>
      <c r="AQ12" s="112">
        <f>+L12+AD12-AI12</f>
        <v>21367500</v>
      </c>
      <c r="AR12" s="114" t="s">
        <v>65</v>
      </c>
      <c r="AS12" s="118">
        <v>21367500</v>
      </c>
      <c r="AT12" s="114" t="s">
        <v>93</v>
      </c>
      <c r="AU12" s="118">
        <v>0</v>
      </c>
      <c r="AV12" s="122" t="s">
        <v>73</v>
      </c>
      <c r="AW12" s="201">
        <v>11655000</v>
      </c>
      <c r="AX12" s="200">
        <f t="shared" si="3"/>
        <v>9712500</v>
      </c>
      <c r="AY12" s="123">
        <f t="shared" si="4"/>
        <v>0.54545454545454541</v>
      </c>
      <c r="AZ12" s="123">
        <v>0.55000000000000004</v>
      </c>
      <c r="BA12" s="122" t="s">
        <v>73</v>
      </c>
      <c r="BB12" s="114" t="s">
        <v>94</v>
      </c>
      <c r="BC12" s="279" t="s">
        <v>5236</v>
      </c>
      <c r="BD12" s="110" t="s">
        <v>65</v>
      </c>
      <c r="BE12" s="110" t="s">
        <v>65</v>
      </c>
    </row>
    <row r="13" spans="1:74" x14ac:dyDescent="0.25">
      <c r="B13" s="110">
        <v>2025</v>
      </c>
      <c r="C13" s="110">
        <v>891780111</v>
      </c>
      <c r="D13" s="110" t="s">
        <v>63</v>
      </c>
      <c r="E13" s="111" t="s">
        <v>5235</v>
      </c>
      <c r="F13" s="114" t="s">
        <v>5234</v>
      </c>
      <c r="G13" s="114">
        <v>0</v>
      </c>
      <c r="H13" s="114" t="s">
        <v>71</v>
      </c>
      <c r="I13" s="114" t="s">
        <v>64</v>
      </c>
      <c r="J13" s="111" t="s">
        <v>81</v>
      </c>
      <c r="K13" s="120" t="s">
        <v>5233</v>
      </c>
      <c r="L13" s="118">
        <v>19635000</v>
      </c>
      <c r="M13" s="114" t="s">
        <v>66</v>
      </c>
      <c r="N13" s="120" t="s">
        <v>5232</v>
      </c>
      <c r="O13" s="120">
        <v>1082984815</v>
      </c>
      <c r="P13" s="120">
        <v>123</v>
      </c>
      <c r="Q13" s="121">
        <v>45679</v>
      </c>
      <c r="R13" s="120">
        <v>1353279124</v>
      </c>
      <c r="S13" s="169">
        <v>45691</v>
      </c>
      <c r="T13" s="118">
        <v>19635000</v>
      </c>
      <c r="U13" s="114" t="s">
        <v>65</v>
      </c>
      <c r="V13" s="118">
        <v>85155333</v>
      </c>
      <c r="W13" s="115" t="s">
        <v>4627</v>
      </c>
      <c r="X13" s="169">
        <v>45691</v>
      </c>
      <c r="Y13" s="169">
        <v>45691</v>
      </c>
      <c r="Z13" s="169" t="s">
        <v>73</v>
      </c>
      <c r="AA13" s="169">
        <v>45838</v>
      </c>
      <c r="AB13" s="112">
        <f t="shared" si="0"/>
        <v>147</v>
      </c>
      <c r="AC13" s="114">
        <v>0</v>
      </c>
      <c r="AD13" s="118">
        <v>0</v>
      </c>
      <c r="AE13" s="114">
        <v>0</v>
      </c>
      <c r="AF13" s="119" t="s">
        <v>73</v>
      </c>
      <c r="AG13" s="112">
        <f t="shared" si="1"/>
        <v>0</v>
      </c>
      <c r="AH13" s="114">
        <v>0</v>
      </c>
      <c r="AI13" s="118">
        <v>0</v>
      </c>
      <c r="AJ13" s="114" t="s">
        <v>73</v>
      </c>
      <c r="AK13" s="121" t="s">
        <v>73</v>
      </c>
      <c r="AL13" s="114">
        <v>0</v>
      </c>
      <c r="AM13" s="121" t="s">
        <v>73</v>
      </c>
      <c r="AN13" s="121" t="s">
        <v>73</v>
      </c>
      <c r="AO13" s="121" t="s">
        <v>73</v>
      </c>
      <c r="AP13" s="112">
        <f t="shared" si="2"/>
        <v>0</v>
      </c>
      <c r="AQ13" s="112">
        <f>+L13+AD13-AI13</f>
        <v>19635000</v>
      </c>
      <c r="AR13" s="114" t="s">
        <v>65</v>
      </c>
      <c r="AS13" s="118">
        <v>19635000</v>
      </c>
      <c r="AT13" s="114" t="s">
        <v>93</v>
      </c>
      <c r="AU13" s="118">
        <v>0</v>
      </c>
      <c r="AV13" s="122" t="s">
        <v>73</v>
      </c>
      <c r="AW13" s="201">
        <v>10710000</v>
      </c>
      <c r="AX13" s="200">
        <f t="shared" si="3"/>
        <v>8925000</v>
      </c>
      <c r="AY13" s="123">
        <f t="shared" si="4"/>
        <v>0.54545454545454541</v>
      </c>
      <c r="AZ13" s="123">
        <v>0.55000000000000004</v>
      </c>
      <c r="BA13" s="122" t="s">
        <v>73</v>
      </c>
      <c r="BB13" s="114" t="s">
        <v>94</v>
      </c>
      <c r="BC13" s="279" t="s">
        <v>5231</v>
      </c>
      <c r="BD13" s="110" t="s">
        <v>65</v>
      </c>
      <c r="BE13" s="110" t="s">
        <v>65</v>
      </c>
    </row>
    <row r="14" spans="1:74" x14ac:dyDescent="0.25">
      <c r="B14" s="110">
        <v>2025</v>
      </c>
      <c r="C14" s="110">
        <v>891780111</v>
      </c>
      <c r="D14" s="110" t="s">
        <v>63</v>
      </c>
      <c r="E14" s="111" t="s">
        <v>5230</v>
      </c>
      <c r="F14" s="114" t="s">
        <v>5229</v>
      </c>
      <c r="G14" s="114">
        <v>0</v>
      </c>
      <c r="H14" s="114" t="s">
        <v>71</v>
      </c>
      <c r="I14" s="114" t="s">
        <v>64</v>
      </c>
      <c r="J14" s="111" t="s">
        <v>81</v>
      </c>
      <c r="K14" s="120" t="s">
        <v>5228</v>
      </c>
      <c r="L14" s="118">
        <v>15592500</v>
      </c>
      <c r="M14" s="114" t="s">
        <v>66</v>
      </c>
      <c r="N14" s="120" t="s">
        <v>5227</v>
      </c>
      <c r="O14" s="120">
        <v>1083007524</v>
      </c>
      <c r="P14" s="120">
        <v>123</v>
      </c>
      <c r="Q14" s="121">
        <v>45679</v>
      </c>
      <c r="R14" s="120">
        <v>1353279124</v>
      </c>
      <c r="S14" s="169">
        <v>45691</v>
      </c>
      <c r="T14" s="118">
        <v>19635000</v>
      </c>
      <c r="U14" s="114" t="s">
        <v>65</v>
      </c>
      <c r="V14" s="118">
        <v>85155333</v>
      </c>
      <c r="W14" s="115" t="s">
        <v>4627</v>
      </c>
      <c r="X14" s="169">
        <v>45691</v>
      </c>
      <c r="Y14" s="169">
        <v>45691</v>
      </c>
      <c r="Z14" s="169" t="s">
        <v>73</v>
      </c>
      <c r="AA14" s="169">
        <v>45838</v>
      </c>
      <c r="AB14" s="112">
        <f t="shared" si="0"/>
        <v>147</v>
      </c>
      <c r="AC14" s="114">
        <v>0</v>
      </c>
      <c r="AD14" s="118">
        <v>0</v>
      </c>
      <c r="AE14" s="114">
        <v>0</v>
      </c>
      <c r="AF14" s="119" t="s">
        <v>73</v>
      </c>
      <c r="AG14" s="112">
        <f t="shared" si="1"/>
        <v>0</v>
      </c>
      <c r="AH14" s="114">
        <v>0</v>
      </c>
      <c r="AI14" s="118">
        <v>0</v>
      </c>
      <c r="AJ14" s="114" t="s">
        <v>73</v>
      </c>
      <c r="AK14" s="121" t="s">
        <v>73</v>
      </c>
      <c r="AL14" s="114">
        <v>0</v>
      </c>
      <c r="AM14" s="121" t="s">
        <v>73</v>
      </c>
      <c r="AN14" s="121" t="s">
        <v>73</v>
      </c>
      <c r="AO14" s="121" t="s">
        <v>73</v>
      </c>
      <c r="AP14" s="112">
        <f t="shared" si="2"/>
        <v>0</v>
      </c>
      <c r="AQ14" s="112">
        <f>+L14+AD14-AI14</f>
        <v>15592500</v>
      </c>
      <c r="AR14" s="114" t="s">
        <v>65</v>
      </c>
      <c r="AS14" s="118">
        <v>15592500</v>
      </c>
      <c r="AT14" s="114" t="s">
        <v>93</v>
      </c>
      <c r="AU14" s="118">
        <v>0</v>
      </c>
      <c r="AV14" s="122" t="s">
        <v>73</v>
      </c>
      <c r="AW14" s="201">
        <v>8505000</v>
      </c>
      <c r="AX14" s="200">
        <f t="shared" si="3"/>
        <v>7087500</v>
      </c>
      <c r="AY14" s="123">
        <f t="shared" si="4"/>
        <v>0.54545454545454541</v>
      </c>
      <c r="AZ14" s="123">
        <v>0.55000000000000004</v>
      </c>
      <c r="BA14" s="122" t="s">
        <v>73</v>
      </c>
      <c r="BB14" s="114" t="s">
        <v>94</v>
      </c>
      <c r="BC14" s="279" t="s">
        <v>5226</v>
      </c>
      <c r="BD14" s="110" t="s">
        <v>65</v>
      </c>
      <c r="BE14" s="110" t="s">
        <v>65</v>
      </c>
    </row>
    <row r="15" spans="1:74" x14ac:dyDescent="0.25">
      <c r="B15" s="110">
        <v>2025</v>
      </c>
      <c r="C15" s="110">
        <v>891780111</v>
      </c>
      <c r="D15" s="110" t="s">
        <v>63</v>
      </c>
      <c r="E15" s="111" t="s">
        <v>5225</v>
      </c>
      <c r="F15" s="114" t="s">
        <v>5224</v>
      </c>
      <c r="G15" s="114">
        <v>0</v>
      </c>
      <c r="H15" s="114" t="s">
        <v>71</v>
      </c>
      <c r="I15" s="114" t="s">
        <v>4618</v>
      </c>
      <c r="J15" s="111" t="s">
        <v>81</v>
      </c>
      <c r="K15" s="120" t="s">
        <v>5223</v>
      </c>
      <c r="L15" s="118">
        <v>23160000</v>
      </c>
      <c r="M15" s="114" t="s">
        <v>66</v>
      </c>
      <c r="N15" s="120" t="s">
        <v>4762</v>
      </c>
      <c r="O15" s="120">
        <v>1082872242</v>
      </c>
      <c r="P15" s="120">
        <v>227</v>
      </c>
      <c r="Q15" s="169">
        <v>45691</v>
      </c>
      <c r="R15" s="120">
        <v>501037440</v>
      </c>
      <c r="S15" s="169">
        <v>45693</v>
      </c>
      <c r="T15" s="118">
        <v>23160000</v>
      </c>
      <c r="U15" s="114" t="s">
        <v>65</v>
      </c>
      <c r="V15" s="118">
        <v>85472020</v>
      </c>
      <c r="W15" s="111" t="s">
        <v>4836</v>
      </c>
      <c r="X15" s="169">
        <v>45693</v>
      </c>
      <c r="Y15" s="169">
        <v>45693</v>
      </c>
      <c r="Z15" s="169" t="s">
        <v>73</v>
      </c>
      <c r="AA15" s="169">
        <v>45869</v>
      </c>
      <c r="AB15" s="112">
        <f t="shared" si="0"/>
        <v>176</v>
      </c>
      <c r="AC15" s="114">
        <v>0</v>
      </c>
      <c r="AD15" s="118">
        <v>0</v>
      </c>
      <c r="AE15" s="114">
        <v>0</v>
      </c>
      <c r="AF15" s="119" t="s">
        <v>73</v>
      </c>
      <c r="AG15" s="112">
        <f t="shared" si="1"/>
        <v>0</v>
      </c>
      <c r="AH15" s="114">
        <v>0</v>
      </c>
      <c r="AI15" s="118">
        <v>0</v>
      </c>
      <c r="AJ15" s="114" t="s">
        <v>73</v>
      </c>
      <c r="AK15" s="121" t="s">
        <v>73</v>
      </c>
      <c r="AL15" s="114">
        <v>0</v>
      </c>
      <c r="AM15" s="121" t="s">
        <v>73</v>
      </c>
      <c r="AN15" s="121" t="s">
        <v>73</v>
      </c>
      <c r="AO15" s="121" t="s">
        <v>73</v>
      </c>
      <c r="AP15" s="112">
        <f t="shared" si="2"/>
        <v>0</v>
      </c>
      <c r="AQ15" s="112">
        <f>+L15+AD15-AI15</f>
        <v>23160000</v>
      </c>
      <c r="AR15" s="114" t="s">
        <v>93</v>
      </c>
      <c r="AS15" s="118">
        <v>0</v>
      </c>
      <c r="AT15" s="114" t="s">
        <v>93</v>
      </c>
      <c r="AU15" s="118">
        <v>0</v>
      </c>
      <c r="AV15" s="122" t="s">
        <v>73</v>
      </c>
      <c r="AW15" s="201">
        <v>8000000</v>
      </c>
      <c r="AX15" s="200">
        <f t="shared" si="3"/>
        <v>15160000</v>
      </c>
      <c r="AY15" s="123">
        <f t="shared" si="4"/>
        <v>0.34542314335060448</v>
      </c>
      <c r="AZ15" s="123">
        <v>0.35</v>
      </c>
      <c r="BA15" s="122" t="s">
        <v>73</v>
      </c>
      <c r="BB15" s="114" t="s">
        <v>94</v>
      </c>
      <c r="BC15" s="279" t="s">
        <v>5222</v>
      </c>
      <c r="BD15" s="110" t="s">
        <v>65</v>
      </c>
      <c r="BE15" s="110" t="s">
        <v>65</v>
      </c>
    </row>
    <row r="16" spans="1:74" x14ac:dyDescent="0.25">
      <c r="B16" s="110">
        <v>2025</v>
      </c>
      <c r="C16" s="110">
        <v>891780111</v>
      </c>
      <c r="D16" s="110" t="s">
        <v>63</v>
      </c>
      <c r="E16" s="111" t="s">
        <v>5221</v>
      </c>
      <c r="F16" s="114" t="s">
        <v>5220</v>
      </c>
      <c r="G16" s="114">
        <v>0</v>
      </c>
      <c r="H16" s="114" t="s">
        <v>71</v>
      </c>
      <c r="I16" s="114" t="s">
        <v>64</v>
      </c>
      <c r="J16" s="111" t="s">
        <v>81</v>
      </c>
      <c r="K16" s="120" t="s">
        <v>5219</v>
      </c>
      <c r="L16" s="118">
        <v>13500000</v>
      </c>
      <c r="M16" s="114" t="s">
        <v>66</v>
      </c>
      <c r="N16" s="120" t="s">
        <v>5218</v>
      </c>
      <c r="O16" s="120">
        <v>84455915</v>
      </c>
      <c r="P16" s="120">
        <v>123</v>
      </c>
      <c r="Q16" s="121">
        <v>45679</v>
      </c>
      <c r="R16" s="120">
        <v>1353279124</v>
      </c>
      <c r="S16" s="169">
        <v>45693</v>
      </c>
      <c r="T16" s="118">
        <v>13500000</v>
      </c>
      <c r="U16" s="114" t="s">
        <v>65</v>
      </c>
      <c r="V16" s="118">
        <v>85155333</v>
      </c>
      <c r="W16" s="115" t="s">
        <v>4627</v>
      </c>
      <c r="X16" s="169">
        <v>45693</v>
      </c>
      <c r="Y16" s="169">
        <v>45693</v>
      </c>
      <c r="Z16" s="169" t="s">
        <v>73</v>
      </c>
      <c r="AA16" s="169">
        <v>45838</v>
      </c>
      <c r="AB16" s="112">
        <f t="shared" si="0"/>
        <v>145</v>
      </c>
      <c r="AC16" s="114">
        <v>0</v>
      </c>
      <c r="AD16" s="118">
        <v>0</v>
      </c>
      <c r="AE16" s="114">
        <v>0</v>
      </c>
      <c r="AF16" s="119" t="s">
        <v>73</v>
      </c>
      <c r="AG16" s="112">
        <f t="shared" si="1"/>
        <v>0</v>
      </c>
      <c r="AH16" s="114">
        <v>0</v>
      </c>
      <c r="AI16" s="118">
        <v>0</v>
      </c>
      <c r="AJ16" s="114" t="s">
        <v>73</v>
      </c>
      <c r="AK16" s="121" t="s">
        <v>73</v>
      </c>
      <c r="AL16" s="114">
        <v>0</v>
      </c>
      <c r="AM16" s="121" t="s">
        <v>73</v>
      </c>
      <c r="AN16" s="121" t="s">
        <v>73</v>
      </c>
      <c r="AO16" s="121" t="s">
        <v>73</v>
      </c>
      <c r="AP16" s="112">
        <f t="shared" si="2"/>
        <v>0</v>
      </c>
      <c r="AQ16" s="112">
        <f>+L16+AD16-AI16</f>
        <v>13500000</v>
      </c>
      <c r="AR16" s="114" t="s">
        <v>65</v>
      </c>
      <c r="AS16" s="118">
        <v>13500000</v>
      </c>
      <c r="AT16" s="114" t="s">
        <v>93</v>
      </c>
      <c r="AU16" s="118">
        <v>0</v>
      </c>
      <c r="AV16" s="122" t="s">
        <v>73</v>
      </c>
      <c r="AW16" s="201">
        <v>5400000</v>
      </c>
      <c r="AX16" s="200">
        <f t="shared" si="3"/>
        <v>8100000</v>
      </c>
      <c r="AY16" s="123">
        <f t="shared" si="4"/>
        <v>0.4</v>
      </c>
      <c r="AZ16" s="123">
        <v>0.4</v>
      </c>
      <c r="BA16" s="122" t="s">
        <v>73</v>
      </c>
      <c r="BB16" s="114" t="s">
        <v>94</v>
      </c>
      <c r="BC16" s="279" t="s">
        <v>5217</v>
      </c>
      <c r="BD16" s="110" t="s">
        <v>65</v>
      </c>
      <c r="BE16" s="110" t="s">
        <v>65</v>
      </c>
    </row>
    <row r="17" spans="2:57" x14ac:dyDescent="0.25">
      <c r="B17" s="110">
        <v>2025</v>
      </c>
      <c r="C17" s="110">
        <v>891780111</v>
      </c>
      <c r="D17" s="110" t="s">
        <v>63</v>
      </c>
      <c r="E17" s="111" t="s">
        <v>5216</v>
      </c>
      <c r="F17" s="114" t="s">
        <v>5215</v>
      </c>
      <c r="G17" s="114">
        <v>0</v>
      </c>
      <c r="H17" s="114" t="s">
        <v>71</v>
      </c>
      <c r="I17" s="114" t="s">
        <v>64</v>
      </c>
      <c r="J17" s="111" t="s">
        <v>81</v>
      </c>
      <c r="K17" s="120" t="s">
        <v>5214</v>
      </c>
      <c r="L17" s="118">
        <v>16500000</v>
      </c>
      <c r="M17" s="114" t="s">
        <v>66</v>
      </c>
      <c r="N17" s="120" t="s">
        <v>5213</v>
      </c>
      <c r="O17" s="120">
        <v>1082372495</v>
      </c>
      <c r="P17" s="120">
        <v>123</v>
      </c>
      <c r="Q17" s="121">
        <v>45679</v>
      </c>
      <c r="R17" s="120">
        <v>1353279124</v>
      </c>
      <c r="S17" s="169">
        <v>45695</v>
      </c>
      <c r="T17" s="118">
        <v>16500000</v>
      </c>
      <c r="U17" s="114" t="s">
        <v>65</v>
      </c>
      <c r="V17" s="118">
        <v>1082939683</v>
      </c>
      <c r="W17" s="111" t="s">
        <v>4715</v>
      </c>
      <c r="X17" s="169">
        <v>45694</v>
      </c>
      <c r="Y17" s="169">
        <v>45695</v>
      </c>
      <c r="Z17" s="169" t="s">
        <v>73</v>
      </c>
      <c r="AA17" s="169">
        <v>45838</v>
      </c>
      <c r="AB17" s="112">
        <f t="shared" si="0"/>
        <v>143</v>
      </c>
      <c r="AC17" s="114">
        <v>0</v>
      </c>
      <c r="AD17" s="118">
        <v>0</v>
      </c>
      <c r="AE17" s="114">
        <v>0</v>
      </c>
      <c r="AF17" s="119" t="s">
        <v>73</v>
      </c>
      <c r="AG17" s="112">
        <f t="shared" si="1"/>
        <v>0</v>
      </c>
      <c r="AH17" s="114">
        <v>0</v>
      </c>
      <c r="AI17" s="118">
        <v>0</v>
      </c>
      <c r="AJ17" s="114" t="s">
        <v>73</v>
      </c>
      <c r="AK17" s="121" t="s">
        <v>73</v>
      </c>
      <c r="AL17" s="114">
        <v>0</v>
      </c>
      <c r="AM17" s="121" t="s">
        <v>73</v>
      </c>
      <c r="AN17" s="121" t="s">
        <v>73</v>
      </c>
      <c r="AO17" s="121" t="s">
        <v>73</v>
      </c>
      <c r="AP17" s="112">
        <f t="shared" si="2"/>
        <v>0</v>
      </c>
      <c r="AQ17" s="112">
        <f>+L17+AD17-AI17</f>
        <v>16500000</v>
      </c>
      <c r="AR17" s="114" t="s">
        <v>65</v>
      </c>
      <c r="AS17" s="118">
        <v>16500000</v>
      </c>
      <c r="AT17" s="114" t="s">
        <v>93</v>
      </c>
      <c r="AU17" s="118">
        <v>0</v>
      </c>
      <c r="AV17" s="122" t="s">
        <v>73</v>
      </c>
      <c r="AW17" s="201">
        <v>6600000</v>
      </c>
      <c r="AX17" s="200">
        <f t="shared" si="3"/>
        <v>9900000</v>
      </c>
      <c r="AY17" s="123">
        <f t="shared" si="4"/>
        <v>0.4</v>
      </c>
      <c r="AZ17" s="123">
        <v>0.4</v>
      </c>
      <c r="BA17" s="122" t="s">
        <v>73</v>
      </c>
      <c r="BB17" s="114" t="s">
        <v>94</v>
      </c>
      <c r="BC17" s="279" t="s">
        <v>5212</v>
      </c>
      <c r="BD17" s="110" t="s">
        <v>65</v>
      </c>
      <c r="BE17" s="110" t="s">
        <v>65</v>
      </c>
    </row>
    <row r="18" spans="2:57" x14ac:dyDescent="0.25">
      <c r="B18" s="110">
        <v>2025</v>
      </c>
      <c r="C18" s="110">
        <v>891780111</v>
      </c>
      <c r="D18" s="110" t="s">
        <v>63</v>
      </c>
      <c r="E18" s="111" t="s">
        <v>5211</v>
      </c>
      <c r="F18" s="114" t="s">
        <v>5210</v>
      </c>
      <c r="G18" s="114">
        <v>0</v>
      </c>
      <c r="H18" s="114" t="s">
        <v>71</v>
      </c>
      <c r="I18" s="114" t="s">
        <v>64</v>
      </c>
      <c r="J18" s="111" t="s">
        <v>81</v>
      </c>
      <c r="K18" s="120" t="s">
        <v>5209</v>
      </c>
      <c r="L18" s="118">
        <v>16500000</v>
      </c>
      <c r="M18" s="114" t="s">
        <v>66</v>
      </c>
      <c r="N18" s="120" t="s">
        <v>4944</v>
      </c>
      <c r="O18" s="120">
        <v>1079938053</v>
      </c>
      <c r="P18" s="120">
        <v>123</v>
      </c>
      <c r="Q18" s="121">
        <v>45679</v>
      </c>
      <c r="R18" s="120">
        <v>1353279124</v>
      </c>
      <c r="S18" s="169">
        <v>45695</v>
      </c>
      <c r="T18" s="118">
        <v>16500000</v>
      </c>
      <c r="U18" s="114" t="s">
        <v>65</v>
      </c>
      <c r="V18" s="118">
        <v>1082939683</v>
      </c>
      <c r="W18" s="111" t="s">
        <v>4715</v>
      </c>
      <c r="X18" s="169">
        <v>45694</v>
      </c>
      <c r="Y18" s="169">
        <v>45695</v>
      </c>
      <c r="Z18" s="169" t="s">
        <v>73</v>
      </c>
      <c r="AA18" s="169">
        <v>45838</v>
      </c>
      <c r="AB18" s="112">
        <f t="shared" si="0"/>
        <v>143</v>
      </c>
      <c r="AC18" s="114">
        <v>0</v>
      </c>
      <c r="AD18" s="118">
        <v>0</v>
      </c>
      <c r="AE18" s="114">
        <v>0</v>
      </c>
      <c r="AF18" s="119" t="s">
        <v>73</v>
      </c>
      <c r="AG18" s="112">
        <f t="shared" si="1"/>
        <v>0</v>
      </c>
      <c r="AH18" s="114">
        <v>1</v>
      </c>
      <c r="AI18" s="118">
        <v>16500000</v>
      </c>
      <c r="AJ18" s="169">
        <v>45699</v>
      </c>
      <c r="AK18" s="121" t="s">
        <v>73</v>
      </c>
      <c r="AL18" s="114">
        <v>0</v>
      </c>
      <c r="AM18" s="121" t="s">
        <v>73</v>
      </c>
      <c r="AN18" s="121" t="s">
        <v>73</v>
      </c>
      <c r="AO18" s="121" t="s">
        <v>73</v>
      </c>
      <c r="AP18" s="112">
        <f t="shared" si="2"/>
        <v>0</v>
      </c>
      <c r="AQ18" s="112">
        <f>+L18+AD18-AI18</f>
        <v>0</v>
      </c>
      <c r="AR18" s="114" t="s">
        <v>65</v>
      </c>
      <c r="AS18" s="118">
        <v>16500000</v>
      </c>
      <c r="AT18" s="114" t="s">
        <v>93</v>
      </c>
      <c r="AU18" s="118">
        <v>0</v>
      </c>
      <c r="AV18" s="122" t="s">
        <v>73</v>
      </c>
      <c r="AW18" s="201">
        <v>0</v>
      </c>
      <c r="AX18" s="200">
        <f t="shared" si="3"/>
        <v>0</v>
      </c>
      <c r="AY18" s="123" t="str">
        <f t="shared" si="4"/>
        <v>_</v>
      </c>
      <c r="AZ18" s="123">
        <v>0</v>
      </c>
      <c r="BA18" s="122" t="s">
        <v>73</v>
      </c>
      <c r="BB18" s="114" t="s">
        <v>1146</v>
      </c>
      <c r="BC18" s="279" t="s">
        <v>5208</v>
      </c>
      <c r="BD18" s="110" t="s">
        <v>65</v>
      </c>
      <c r="BE18" s="110" t="s">
        <v>65</v>
      </c>
    </row>
    <row r="19" spans="2:57" x14ac:dyDescent="0.25">
      <c r="B19" s="110">
        <v>2025</v>
      </c>
      <c r="C19" s="110">
        <v>891780111</v>
      </c>
      <c r="D19" s="110" t="s">
        <v>63</v>
      </c>
      <c r="E19" s="111" t="s">
        <v>5207</v>
      </c>
      <c r="F19" s="114" t="s">
        <v>5206</v>
      </c>
      <c r="G19" s="114">
        <v>0</v>
      </c>
      <c r="H19" s="114" t="s">
        <v>71</v>
      </c>
      <c r="I19" s="114" t="s">
        <v>4618</v>
      </c>
      <c r="J19" s="111" t="s">
        <v>81</v>
      </c>
      <c r="K19" s="120" t="s">
        <v>5205</v>
      </c>
      <c r="L19" s="118">
        <v>45158400</v>
      </c>
      <c r="M19" s="114" t="s">
        <v>66</v>
      </c>
      <c r="N19" s="120" t="s">
        <v>5204</v>
      </c>
      <c r="O19" s="120">
        <v>93123401</v>
      </c>
      <c r="P19" s="120">
        <v>227</v>
      </c>
      <c r="Q19" s="169">
        <v>45691</v>
      </c>
      <c r="R19" s="120">
        <v>501037440</v>
      </c>
      <c r="S19" s="169">
        <v>45695</v>
      </c>
      <c r="T19" s="118">
        <v>45158400</v>
      </c>
      <c r="U19" s="114" t="s">
        <v>65</v>
      </c>
      <c r="V19" s="118">
        <v>85472020</v>
      </c>
      <c r="W19" s="111" t="s">
        <v>4836</v>
      </c>
      <c r="X19" s="169">
        <v>45695</v>
      </c>
      <c r="Y19" s="169">
        <v>45695</v>
      </c>
      <c r="Z19" s="169" t="s">
        <v>73</v>
      </c>
      <c r="AA19" s="169">
        <v>45991</v>
      </c>
      <c r="AB19" s="112">
        <f t="shared" si="0"/>
        <v>296</v>
      </c>
      <c r="AC19" s="114">
        <v>0</v>
      </c>
      <c r="AD19" s="118">
        <v>0</v>
      </c>
      <c r="AE19" s="114">
        <v>0</v>
      </c>
      <c r="AF19" s="119" t="s">
        <v>73</v>
      </c>
      <c r="AG19" s="112">
        <f t="shared" si="1"/>
        <v>0</v>
      </c>
      <c r="AH19" s="114">
        <v>0</v>
      </c>
      <c r="AI19" s="118">
        <v>0</v>
      </c>
      <c r="AJ19" s="114" t="s">
        <v>73</v>
      </c>
      <c r="AK19" s="121" t="s">
        <v>73</v>
      </c>
      <c r="AL19" s="114">
        <v>0</v>
      </c>
      <c r="AM19" s="121" t="s">
        <v>73</v>
      </c>
      <c r="AN19" s="121" t="s">
        <v>73</v>
      </c>
      <c r="AO19" s="121" t="s">
        <v>73</v>
      </c>
      <c r="AP19" s="112">
        <f t="shared" si="2"/>
        <v>0</v>
      </c>
      <c r="AQ19" s="112">
        <f>+L19+AD19-AI19</f>
        <v>45158400</v>
      </c>
      <c r="AR19" s="114" t="s">
        <v>93</v>
      </c>
      <c r="AS19" s="118">
        <v>0</v>
      </c>
      <c r="AT19" s="114" t="s">
        <v>93</v>
      </c>
      <c r="AU19" s="118">
        <v>0</v>
      </c>
      <c r="AV19" s="122" t="s">
        <v>73</v>
      </c>
      <c r="AW19" s="201">
        <v>0</v>
      </c>
      <c r="AX19" s="200">
        <f t="shared" si="3"/>
        <v>45158400</v>
      </c>
      <c r="AY19" s="123">
        <f t="shared" si="4"/>
        <v>0</v>
      </c>
      <c r="AZ19" s="123">
        <v>0</v>
      </c>
      <c r="BA19" s="122" t="s">
        <v>73</v>
      </c>
      <c r="BB19" s="114" t="s">
        <v>94</v>
      </c>
      <c r="BC19" s="279" t="s">
        <v>5203</v>
      </c>
      <c r="BD19" s="110" t="s">
        <v>65</v>
      </c>
      <c r="BE19" s="110" t="s">
        <v>65</v>
      </c>
    </row>
    <row r="20" spans="2:57" x14ac:dyDescent="0.25">
      <c r="B20" s="110">
        <v>2025</v>
      </c>
      <c r="C20" s="110">
        <v>891780111</v>
      </c>
      <c r="D20" s="110" t="s">
        <v>63</v>
      </c>
      <c r="E20" s="111" t="s">
        <v>5202</v>
      </c>
      <c r="F20" s="114" t="s">
        <v>5201</v>
      </c>
      <c r="G20" s="114">
        <v>0</v>
      </c>
      <c r="H20" s="114" t="s">
        <v>71</v>
      </c>
      <c r="I20" s="114" t="s">
        <v>4618</v>
      </c>
      <c r="J20" s="111" t="s">
        <v>81</v>
      </c>
      <c r="K20" s="120" t="s">
        <v>5200</v>
      </c>
      <c r="L20" s="118">
        <v>33908970</v>
      </c>
      <c r="M20" s="114" t="s">
        <v>66</v>
      </c>
      <c r="N20" s="120" t="s">
        <v>5199</v>
      </c>
      <c r="O20" s="120">
        <v>1082998091</v>
      </c>
      <c r="P20" s="120">
        <v>227</v>
      </c>
      <c r="Q20" s="169">
        <v>45691</v>
      </c>
      <c r="R20" s="120">
        <v>501037440</v>
      </c>
      <c r="S20" s="169">
        <v>45695</v>
      </c>
      <c r="T20" s="118">
        <v>33908970</v>
      </c>
      <c r="U20" s="114" t="s">
        <v>65</v>
      </c>
      <c r="V20" s="118">
        <v>85472020</v>
      </c>
      <c r="W20" s="111" t="s">
        <v>4836</v>
      </c>
      <c r="X20" s="169">
        <v>45695</v>
      </c>
      <c r="Y20" s="169">
        <v>45695</v>
      </c>
      <c r="Z20" s="169" t="s">
        <v>73</v>
      </c>
      <c r="AA20" s="169">
        <v>45991</v>
      </c>
      <c r="AB20" s="112">
        <f t="shared" si="0"/>
        <v>296</v>
      </c>
      <c r="AC20" s="114">
        <v>0</v>
      </c>
      <c r="AD20" s="118">
        <v>0</v>
      </c>
      <c r="AE20" s="114">
        <v>0</v>
      </c>
      <c r="AF20" s="119" t="s">
        <v>73</v>
      </c>
      <c r="AG20" s="112">
        <f t="shared" si="1"/>
        <v>0</v>
      </c>
      <c r="AH20" s="114">
        <v>0</v>
      </c>
      <c r="AI20" s="118">
        <v>0</v>
      </c>
      <c r="AJ20" s="114" t="s">
        <v>73</v>
      </c>
      <c r="AK20" s="121" t="s">
        <v>73</v>
      </c>
      <c r="AL20" s="114">
        <v>0</v>
      </c>
      <c r="AM20" s="121" t="s">
        <v>73</v>
      </c>
      <c r="AN20" s="121" t="s">
        <v>73</v>
      </c>
      <c r="AO20" s="121" t="s">
        <v>73</v>
      </c>
      <c r="AP20" s="112">
        <f t="shared" si="2"/>
        <v>0</v>
      </c>
      <c r="AQ20" s="112">
        <f>+L20+AD20-AI20</f>
        <v>33908970</v>
      </c>
      <c r="AR20" s="114" t="s">
        <v>93</v>
      </c>
      <c r="AS20" s="118">
        <v>0</v>
      </c>
      <c r="AT20" s="114" t="s">
        <v>93</v>
      </c>
      <c r="AU20" s="118">
        <v>0</v>
      </c>
      <c r="AV20" s="122" t="s">
        <v>73</v>
      </c>
      <c r="AW20" s="201">
        <v>0</v>
      </c>
      <c r="AX20" s="200">
        <f t="shared" si="3"/>
        <v>33908970</v>
      </c>
      <c r="AY20" s="123">
        <f t="shared" si="4"/>
        <v>0</v>
      </c>
      <c r="AZ20" s="123">
        <v>0</v>
      </c>
      <c r="BA20" s="122" t="s">
        <v>73</v>
      </c>
      <c r="BB20" s="114" t="s">
        <v>94</v>
      </c>
      <c r="BC20" s="279" t="s">
        <v>5198</v>
      </c>
      <c r="BD20" s="110" t="s">
        <v>65</v>
      </c>
      <c r="BE20" s="110" t="s">
        <v>65</v>
      </c>
    </row>
    <row r="21" spans="2:57" x14ac:dyDescent="0.25">
      <c r="B21" s="110">
        <v>2025</v>
      </c>
      <c r="C21" s="110">
        <v>891780111</v>
      </c>
      <c r="D21" s="110" t="s">
        <v>63</v>
      </c>
      <c r="E21" s="111" t="s">
        <v>5197</v>
      </c>
      <c r="F21" s="114" t="s">
        <v>5196</v>
      </c>
      <c r="G21" s="114">
        <v>0</v>
      </c>
      <c r="H21" s="114" t="s">
        <v>71</v>
      </c>
      <c r="I21" s="114" t="s">
        <v>4618</v>
      </c>
      <c r="J21" s="111" t="s">
        <v>81</v>
      </c>
      <c r="K21" s="120" t="s">
        <v>5195</v>
      </c>
      <c r="L21" s="118">
        <v>23520000</v>
      </c>
      <c r="M21" s="114" t="s">
        <v>66</v>
      </c>
      <c r="N21" s="120" t="s">
        <v>5194</v>
      </c>
      <c r="O21" s="120">
        <v>1065647873</v>
      </c>
      <c r="P21" s="120">
        <v>227</v>
      </c>
      <c r="Q21" s="169">
        <v>45691</v>
      </c>
      <c r="R21" s="120">
        <v>501037440</v>
      </c>
      <c r="S21" s="169">
        <v>45695</v>
      </c>
      <c r="T21" s="118">
        <v>23520000</v>
      </c>
      <c r="U21" s="114" t="s">
        <v>65</v>
      </c>
      <c r="V21" s="118">
        <v>85472020</v>
      </c>
      <c r="W21" s="111" t="s">
        <v>4836</v>
      </c>
      <c r="X21" s="169">
        <v>45695</v>
      </c>
      <c r="Y21" s="169">
        <v>45695</v>
      </c>
      <c r="Z21" s="169" t="s">
        <v>73</v>
      </c>
      <c r="AA21" s="169">
        <v>45991</v>
      </c>
      <c r="AB21" s="112">
        <f t="shared" si="0"/>
        <v>296</v>
      </c>
      <c r="AC21" s="114">
        <v>0</v>
      </c>
      <c r="AD21" s="118">
        <v>0</v>
      </c>
      <c r="AE21" s="114">
        <v>0</v>
      </c>
      <c r="AF21" s="119" t="s">
        <v>73</v>
      </c>
      <c r="AG21" s="112">
        <f t="shared" si="1"/>
        <v>0</v>
      </c>
      <c r="AH21" s="114">
        <v>0</v>
      </c>
      <c r="AI21" s="118">
        <v>0</v>
      </c>
      <c r="AJ21" s="114" t="s">
        <v>73</v>
      </c>
      <c r="AK21" s="121" t="s">
        <v>73</v>
      </c>
      <c r="AL21" s="114">
        <v>0</v>
      </c>
      <c r="AM21" s="121" t="s">
        <v>73</v>
      </c>
      <c r="AN21" s="121" t="s">
        <v>73</v>
      </c>
      <c r="AO21" s="121" t="s">
        <v>73</v>
      </c>
      <c r="AP21" s="112">
        <f t="shared" si="2"/>
        <v>0</v>
      </c>
      <c r="AQ21" s="112">
        <f>+L21+AD21-AI21</f>
        <v>23520000</v>
      </c>
      <c r="AR21" s="114" t="s">
        <v>93</v>
      </c>
      <c r="AS21" s="118">
        <v>0</v>
      </c>
      <c r="AT21" s="114" t="s">
        <v>93</v>
      </c>
      <c r="AU21" s="118">
        <v>0</v>
      </c>
      <c r="AV21" s="122" t="s">
        <v>73</v>
      </c>
      <c r="AW21" s="201">
        <v>0</v>
      </c>
      <c r="AX21" s="200">
        <f t="shared" si="3"/>
        <v>23520000</v>
      </c>
      <c r="AY21" s="123">
        <f t="shared" si="4"/>
        <v>0</v>
      </c>
      <c r="AZ21" s="123">
        <v>0</v>
      </c>
      <c r="BA21" s="122" t="s">
        <v>73</v>
      </c>
      <c r="BB21" s="114" t="s">
        <v>94</v>
      </c>
      <c r="BC21" s="279" t="s">
        <v>5193</v>
      </c>
      <c r="BD21" s="110" t="s">
        <v>65</v>
      </c>
      <c r="BE21" s="110" t="s">
        <v>65</v>
      </c>
    </row>
    <row r="22" spans="2:57" x14ac:dyDescent="0.25">
      <c r="B22" s="110">
        <v>2025</v>
      </c>
      <c r="C22" s="110">
        <v>891780111</v>
      </c>
      <c r="D22" s="110" t="s">
        <v>63</v>
      </c>
      <c r="E22" s="111" t="s">
        <v>5192</v>
      </c>
      <c r="F22" s="114" t="s">
        <v>5191</v>
      </c>
      <c r="G22" s="114">
        <v>0</v>
      </c>
      <c r="H22" s="114" t="s">
        <v>71</v>
      </c>
      <c r="I22" s="114" t="s">
        <v>64</v>
      </c>
      <c r="J22" s="111" t="s">
        <v>81</v>
      </c>
      <c r="K22" s="120" t="s">
        <v>5190</v>
      </c>
      <c r="L22" s="118">
        <v>21000000</v>
      </c>
      <c r="M22" s="114" t="s">
        <v>66</v>
      </c>
      <c r="N22" s="120" t="s">
        <v>4924</v>
      </c>
      <c r="O22" s="120">
        <v>1098748884</v>
      </c>
      <c r="P22" s="120">
        <v>123</v>
      </c>
      <c r="Q22" s="121">
        <v>45679</v>
      </c>
      <c r="R22" s="120">
        <v>1353279124</v>
      </c>
      <c r="S22" s="169">
        <v>45695</v>
      </c>
      <c r="T22" s="118">
        <v>21000000</v>
      </c>
      <c r="U22" s="114" t="s">
        <v>65</v>
      </c>
      <c r="V22" s="118">
        <v>1082939683</v>
      </c>
      <c r="W22" s="111" t="s">
        <v>4715</v>
      </c>
      <c r="X22" s="169">
        <v>45695</v>
      </c>
      <c r="Y22" s="169">
        <v>45695</v>
      </c>
      <c r="Z22" s="169" t="s">
        <v>73</v>
      </c>
      <c r="AA22" s="169">
        <v>45838</v>
      </c>
      <c r="AB22" s="112">
        <f t="shared" si="0"/>
        <v>143</v>
      </c>
      <c r="AC22" s="114">
        <v>0</v>
      </c>
      <c r="AD22" s="118">
        <v>0</v>
      </c>
      <c r="AE22" s="114">
        <v>0</v>
      </c>
      <c r="AF22" s="119" t="s">
        <v>73</v>
      </c>
      <c r="AG22" s="112">
        <f t="shared" si="1"/>
        <v>0</v>
      </c>
      <c r="AH22" s="114">
        <v>0</v>
      </c>
      <c r="AI22" s="118">
        <v>0</v>
      </c>
      <c r="AJ22" s="114" t="s">
        <v>73</v>
      </c>
      <c r="AK22" s="121" t="s">
        <v>73</v>
      </c>
      <c r="AL22" s="114">
        <v>0</v>
      </c>
      <c r="AM22" s="121" t="s">
        <v>73</v>
      </c>
      <c r="AN22" s="121" t="s">
        <v>73</v>
      </c>
      <c r="AO22" s="121" t="s">
        <v>73</v>
      </c>
      <c r="AP22" s="112">
        <f t="shared" si="2"/>
        <v>0</v>
      </c>
      <c r="AQ22" s="112">
        <f>+L22+AD22-AI22</f>
        <v>21000000</v>
      </c>
      <c r="AR22" s="114" t="s">
        <v>65</v>
      </c>
      <c r="AS22" s="118">
        <v>21000000</v>
      </c>
      <c r="AT22" s="114" t="s">
        <v>93</v>
      </c>
      <c r="AU22" s="118">
        <v>0</v>
      </c>
      <c r="AV22" s="122" t="s">
        <v>73</v>
      </c>
      <c r="AW22" s="201">
        <v>8400000</v>
      </c>
      <c r="AX22" s="200">
        <f t="shared" si="3"/>
        <v>12600000</v>
      </c>
      <c r="AY22" s="123">
        <f t="shared" si="4"/>
        <v>0.4</v>
      </c>
      <c r="AZ22" s="123">
        <v>0.4</v>
      </c>
      <c r="BA22" s="122" t="s">
        <v>73</v>
      </c>
      <c r="BB22" s="114" t="s">
        <v>94</v>
      </c>
      <c r="BC22" s="279" t="s">
        <v>5189</v>
      </c>
      <c r="BD22" s="110" t="s">
        <v>65</v>
      </c>
      <c r="BE22" s="110" t="s">
        <v>65</v>
      </c>
    </row>
    <row r="23" spans="2:57" x14ac:dyDescent="0.25">
      <c r="B23" s="110">
        <v>2025</v>
      </c>
      <c r="C23" s="110">
        <v>891780111</v>
      </c>
      <c r="D23" s="110" t="s">
        <v>63</v>
      </c>
      <c r="E23" s="111" t="s">
        <v>5188</v>
      </c>
      <c r="F23" s="114" t="s">
        <v>5187</v>
      </c>
      <c r="G23" s="114">
        <v>0</v>
      </c>
      <c r="H23" s="114" t="s">
        <v>71</v>
      </c>
      <c r="I23" s="114" t="s">
        <v>4618</v>
      </c>
      <c r="J23" s="111" t="s">
        <v>81</v>
      </c>
      <c r="K23" s="120" t="s">
        <v>5186</v>
      </c>
      <c r="L23" s="118">
        <v>23520000</v>
      </c>
      <c r="M23" s="114" t="s">
        <v>66</v>
      </c>
      <c r="N23" s="120" t="s">
        <v>5185</v>
      </c>
      <c r="O23" s="120">
        <v>1083014308</v>
      </c>
      <c r="P23" s="120">
        <v>227</v>
      </c>
      <c r="Q23" s="169">
        <v>45691</v>
      </c>
      <c r="R23" s="120">
        <v>501037440</v>
      </c>
      <c r="S23" s="169">
        <v>45699</v>
      </c>
      <c r="T23" s="118">
        <v>23520000</v>
      </c>
      <c r="U23" s="114" t="s">
        <v>65</v>
      </c>
      <c r="V23" s="118">
        <v>85472020</v>
      </c>
      <c r="W23" s="111" t="s">
        <v>4836</v>
      </c>
      <c r="X23" s="169">
        <v>45698</v>
      </c>
      <c r="Y23" s="169">
        <v>45699</v>
      </c>
      <c r="Z23" s="169" t="s">
        <v>73</v>
      </c>
      <c r="AA23" s="169">
        <v>45991</v>
      </c>
      <c r="AB23" s="112">
        <f t="shared" si="0"/>
        <v>292</v>
      </c>
      <c r="AC23" s="114">
        <v>0</v>
      </c>
      <c r="AD23" s="118">
        <v>0</v>
      </c>
      <c r="AE23" s="114">
        <v>0</v>
      </c>
      <c r="AF23" s="119" t="s">
        <v>73</v>
      </c>
      <c r="AG23" s="112">
        <f t="shared" si="1"/>
        <v>0</v>
      </c>
      <c r="AH23" s="114">
        <v>0</v>
      </c>
      <c r="AI23" s="118">
        <v>0</v>
      </c>
      <c r="AJ23" s="114" t="s">
        <v>73</v>
      </c>
      <c r="AK23" s="121" t="s">
        <v>73</v>
      </c>
      <c r="AL23" s="114">
        <v>0</v>
      </c>
      <c r="AM23" s="121" t="s">
        <v>73</v>
      </c>
      <c r="AN23" s="121" t="s">
        <v>73</v>
      </c>
      <c r="AO23" s="121" t="s">
        <v>73</v>
      </c>
      <c r="AP23" s="112">
        <f t="shared" si="2"/>
        <v>0</v>
      </c>
      <c r="AQ23" s="112">
        <f>+L23+AD23-AI23</f>
        <v>23520000</v>
      </c>
      <c r="AR23" s="114" t="s">
        <v>93</v>
      </c>
      <c r="AS23" s="118">
        <v>0</v>
      </c>
      <c r="AT23" s="114" t="s">
        <v>93</v>
      </c>
      <c r="AU23" s="118">
        <v>0</v>
      </c>
      <c r="AV23" s="122" t="s">
        <v>73</v>
      </c>
      <c r="AW23" s="201">
        <v>0</v>
      </c>
      <c r="AX23" s="200">
        <f t="shared" si="3"/>
        <v>23520000</v>
      </c>
      <c r="AY23" s="123">
        <f t="shared" si="4"/>
        <v>0</v>
      </c>
      <c r="AZ23" s="123">
        <v>0</v>
      </c>
      <c r="BA23" s="122" t="s">
        <v>73</v>
      </c>
      <c r="BB23" s="114" t="s">
        <v>94</v>
      </c>
      <c r="BC23" s="279" t="s">
        <v>5184</v>
      </c>
      <c r="BD23" s="110" t="s">
        <v>65</v>
      </c>
      <c r="BE23" s="110" t="s">
        <v>65</v>
      </c>
    </row>
    <row r="24" spans="2:57" x14ac:dyDescent="0.25">
      <c r="B24" s="110">
        <v>2025</v>
      </c>
      <c r="C24" s="110">
        <v>891780111</v>
      </c>
      <c r="D24" s="110" t="s">
        <v>63</v>
      </c>
      <c r="E24" s="111" t="s">
        <v>5183</v>
      </c>
      <c r="F24" s="114" t="s">
        <v>5182</v>
      </c>
      <c r="G24" s="114">
        <v>0</v>
      </c>
      <c r="H24" s="114" t="s">
        <v>71</v>
      </c>
      <c r="I24" s="114" t="s">
        <v>4618</v>
      </c>
      <c r="J24" s="111" t="s">
        <v>81</v>
      </c>
      <c r="K24" s="120" t="s">
        <v>5181</v>
      </c>
      <c r="L24" s="118">
        <v>33908970</v>
      </c>
      <c r="M24" s="114" t="s">
        <v>66</v>
      </c>
      <c r="N24" s="120" t="s">
        <v>5180</v>
      </c>
      <c r="O24" s="120">
        <v>85474379</v>
      </c>
      <c r="P24" s="120">
        <v>227</v>
      </c>
      <c r="Q24" s="169">
        <v>45691</v>
      </c>
      <c r="R24" s="120">
        <v>501037440</v>
      </c>
      <c r="S24" s="169">
        <v>45699</v>
      </c>
      <c r="T24" s="118">
        <v>33908970</v>
      </c>
      <c r="U24" s="114" t="s">
        <v>65</v>
      </c>
      <c r="V24" s="118">
        <v>85472020</v>
      </c>
      <c r="W24" s="111" t="s">
        <v>4836</v>
      </c>
      <c r="X24" s="169">
        <v>45698</v>
      </c>
      <c r="Y24" s="169">
        <v>45699</v>
      </c>
      <c r="Z24" s="169" t="s">
        <v>73</v>
      </c>
      <c r="AA24" s="169">
        <v>45991</v>
      </c>
      <c r="AB24" s="112">
        <f t="shared" si="0"/>
        <v>292</v>
      </c>
      <c r="AC24" s="114">
        <v>0</v>
      </c>
      <c r="AD24" s="118">
        <v>0</v>
      </c>
      <c r="AE24" s="114">
        <v>0</v>
      </c>
      <c r="AF24" s="119" t="s">
        <v>73</v>
      </c>
      <c r="AG24" s="112">
        <f t="shared" si="1"/>
        <v>0</v>
      </c>
      <c r="AH24" s="114">
        <v>0</v>
      </c>
      <c r="AI24" s="118">
        <v>0</v>
      </c>
      <c r="AJ24" s="114" t="s">
        <v>73</v>
      </c>
      <c r="AK24" s="121" t="s">
        <v>73</v>
      </c>
      <c r="AL24" s="114">
        <v>0</v>
      </c>
      <c r="AM24" s="121" t="s">
        <v>73</v>
      </c>
      <c r="AN24" s="121" t="s">
        <v>73</v>
      </c>
      <c r="AO24" s="121" t="s">
        <v>73</v>
      </c>
      <c r="AP24" s="112">
        <f t="shared" si="2"/>
        <v>0</v>
      </c>
      <c r="AQ24" s="112">
        <f>+L24+AD24-AI24</f>
        <v>33908970</v>
      </c>
      <c r="AR24" s="114" t="s">
        <v>93</v>
      </c>
      <c r="AS24" s="118">
        <v>0</v>
      </c>
      <c r="AT24" s="114" t="s">
        <v>93</v>
      </c>
      <c r="AU24" s="118">
        <v>0</v>
      </c>
      <c r="AV24" s="122" t="s">
        <v>73</v>
      </c>
      <c r="AW24" s="201">
        <v>0</v>
      </c>
      <c r="AX24" s="200">
        <f t="shared" si="3"/>
        <v>33908970</v>
      </c>
      <c r="AY24" s="123">
        <f t="shared" si="4"/>
        <v>0</v>
      </c>
      <c r="AZ24" s="123">
        <v>0</v>
      </c>
      <c r="BA24" s="122" t="s">
        <v>73</v>
      </c>
      <c r="BB24" s="114" t="s">
        <v>94</v>
      </c>
      <c r="BC24" s="279" t="s">
        <v>5179</v>
      </c>
      <c r="BD24" s="110" t="s">
        <v>65</v>
      </c>
      <c r="BE24" s="110" t="s">
        <v>65</v>
      </c>
    </row>
    <row r="25" spans="2:57" x14ac:dyDescent="0.25">
      <c r="B25" s="110">
        <v>2025</v>
      </c>
      <c r="C25" s="110">
        <v>891780111</v>
      </c>
      <c r="D25" s="110" t="s">
        <v>63</v>
      </c>
      <c r="E25" s="111" t="s">
        <v>5178</v>
      </c>
      <c r="F25" s="114" t="s">
        <v>5177</v>
      </c>
      <c r="G25" s="114">
        <v>0</v>
      </c>
      <c r="H25" s="114" t="s">
        <v>71</v>
      </c>
      <c r="I25" s="114" t="s">
        <v>4618</v>
      </c>
      <c r="J25" s="111" t="s">
        <v>81</v>
      </c>
      <c r="K25" s="120" t="s">
        <v>5176</v>
      </c>
      <c r="L25" s="118">
        <v>10500000</v>
      </c>
      <c r="M25" s="114" t="s">
        <v>66</v>
      </c>
      <c r="N25" s="120" t="s">
        <v>5175</v>
      </c>
      <c r="O25" s="120">
        <v>1082940809</v>
      </c>
      <c r="P25" s="120">
        <v>269</v>
      </c>
      <c r="Q25" s="169">
        <v>45694</v>
      </c>
      <c r="R25" s="120">
        <v>503100000</v>
      </c>
      <c r="S25" s="169">
        <v>45699</v>
      </c>
      <c r="T25" s="118">
        <v>10500000</v>
      </c>
      <c r="U25" s="114" t="s">
        <v>65</v>
      </c>
      <c r="V25" s="118">
        <v>72221403</v>
      </c>
      <c r="W25" s="111" t="s">
        <v>4810</v>
      </c>
      <c r="X25" s="169">
        <v>45698</v>
      </c>
      <c r="Y25" s="169">
        <v>45699</v>
      </c>
      <c r="Z25" s="169" t="s">
        <v>73</v>
      </c>
      <c r="AA25" s="169">
        <v>45747</v>
      </c>
      <c r="AB25" s="112">
        <f t="shared" si="0"/>
        <v>48</v>
      </c>
      <c r="AC25" s="114">
        <v>0</v>
      </c>
      <c r="AD25" s="118">
        <v>0</v>
      </c>
      <c r="AE25" s="114">
        <v>0</v>
      </c>
      <c r="AF25" s="119" t="s">
        <v>73</v>
      </c>
      <c r="AG25" s="112">
        <f t="shared" si="1"/>
        <v>0</v>
      </c>
      <c r="AH25" s="114">
        <v>0</v>
      </c>
      <c r="AI25" s="118">
        <v>0</v>
      </c>
      <c r="AJ25" s="114" t="s">
        <v>73</v>
      </c>
      <c r="AK25" s="121" t="s">
        <v>73</v>
      </c>
      <c r="AL25" s="114">
        <v>0</v>
      </c>
      <c r="AM25" s="121" t="s">
        <v>73</v>
      </c>
      <c r="AN25" s="121" t="s">
        <v>73</v>
      </c>
      <c r="AO25" s="121" t="s">
        <v>73</v>
      </c>
      <c r="AP25" s="112">
        <f t="shared" si="2"/>
        <v>0</v>
      </c>
      <c r="AQ25" s="112">
        <f>+L25+AD25-AI25</f>
        <v>10500000</v>
      </c>
      <c r="AR25" s="114" t="s">
        <v>93</v>
      </c>
      <c r="AS25" s="118">
        <v>0</v>
      </c>
      <c r="AT25" s="114" t="s">
        <v>93</v>
      </c>
      <c r="AU25" s="118">
        <v>0</v>
      </c>
      <c r="AV25" s="122" t="s">
        <v>73</v>
      </c>
      <c r="AW25" s="201">
        <v>5250000</v>
      </c>
      <c r="AX25" s="200">
        <f t="shared" si="3"/>
        <v>5250000</v>
      </c>
      <c r="AY25" s="123">
        <f t="shared" si="4"/>
        <v>0.5</v>
      </c>
      <c r="AZ25" s="123">
        <v>1</v>
      </c>
      <c r="BA25" s="122" t="s">
        <v>73</v>
      </c>
      <c r="BB25" s="114" t="s">
        <v>344</v>
      </c>
      <c r="BC25" s="279" t="s">
        <v>5174</v>
      </c>
      <c r="BD25" s="110" t="s">
        <v>65</v>
      </c>
      <c r="BE25" s="110" t="s">
        <v>65</v>
      </c>
    </row>
    <row r="26" spans="2:57" x14ac:dyDescent="0.25">
      <c r="B26" s="110">
        <v>2025</v>
      </c>
      <c r="C26" s="110">
        <v>891780111</v>
      </c>
      <c r="D26" s="110" t="s">
        <v>63</v>
      </c>
      <c r="E26" s="111" t="s">
        <v>5173</v>
      </c>
      <c r="F26" s="114" t="s">
        <v>5172</v>
      </c>
      <c r="G26" s="114">
        <v>0</v>
      </c>
      <c r="H26" s="114" t="s">
        <v>71</v>
      </c>
      <c r="I26" s="114" t="s">
        <v>4618</v>
      </c>
      <c r="J26" s="111" t="s">
        <v>81</v>
      </c>
      <c r="K26" s="120" t="s">
        <v>5171</v>
      </c>
      <c r="L26" s="118">
        <v>10500000</v>
      </c>
      <c r="M26" s="114" t="s">
        <v>66</v>
      </c>
      <c r="N26" s="120" t="s">
        <v>5170</v>
      </c>
      <c r="O26" s="120">
        <v>1083003056</v>
      </c>
      <c r="P26" s="120">
        <v>269</v>
      </c>
      <c r="Q26" s="169">
        <v>45694</v>
      </c>
      <c r="R26" s="120">
        <v>503100000</v>
      </c>
      <c r="S26" s="169">
        <v>45699</v>
      </c>
      <c r="T26" s="118">
        <v>10500000</v>
      </c>
      <c r="U26" s="114" t="s">
        <v>65</v>
      </c>
      <c r="V26" s="118">
        <v>72221403</v>
      </c>
      <c r="W26" s="111" t="s">
        <v>4810</v>
      </c>
      <c r="X26" s="169">
        <v>45698</v>
      </c>
      <c r="Y26" s="169">
        <v>45699</v>
      </c>
      <c r="Z26" s="169" t="s">
        <v>73</v>
      </c>
      <c r="AA26" s="169">
        <v>45747</v>
      </c>
      <c r="AB26" s="112">
        <f t="shared" si="0"/>
        <v>48</v>
      </c>
      <c r="AC26" s="114">
        <v>0</v>
      </c>
      <c r="AD26" s="118">
        <v>0</v>
      </c>
      <c r="AE26" s="114">
        <v>0</v>
      </c>
      <c r="AF26" s="119" t="s">
        <v>73</v>
      </c>
      <c r="AG26" s="112">
        <f t="shared" si="1"/>
        <v>0</v>
      </c>
      <c r="AH26" s="114">
        <v>0</v>
      </c>
      <c r="AI26" s="118">
        <v>0</v>
      </c>
      <c r="AJ26" s="114" t="s">
        <v>73</v>
      </c>
      <c r="AK26" s="121" t="s">
        <v>73</v>
      </c>
      <c r="AL26" s="114">
        <v>0</v>
      </c>
      <c r="AM26" s="121" t="s">
        <v>73</v>
      </c>
      <c r="AN26" s="121" t="s">
        <v>73</v>
      </c>
      <c r="AO26" s="121" t="s">
        <v>73</v>
      </c>
      <c r="AP26" s="112">
        <f t="shared" si="2"/>
        <v>0</v>
      </c>
      <c r="AQ26" s="112">
        <f>+L26+AD26-AI26</f>
        <v>10500000</v>
      </c>
      <c r="AR26" s="114" t="s">
        <v>93</v>
      </c>
      <c r="AS26" s="118">
        <v>0</v>
      </c>
      <c r="AT26" s="114" t="s">
        <v>93</v>
      </c>
      <c r="AU26" s="118">
        <v>0</v>
      </c>
      <c r="AV26" s="122" t="s">
        <v>73</v>
      </c>
      <c r="AW26" s="201">
        <v>5250000</v>
      </c>
      <c r="AX26" s="200">
        <f t="shared" si="3"/>
        <v>5250000</v>
      </c>
      <c r="AY26" s="123">
        <f t="shared" si="4"/>
        <v>0.5</v>
      </c>
      <c r="AZ26" s="123">
        <v>1</v>
      </c>
      <c r="BA26" s="122" t="s">
        <v>73</v>
      </c>
      <c r="BB26" s="114" t="s">
        <v>344</v>
      </c>
      <c r="BC26" s="279" t="s">
        <v>5169</v>
      </c>
      <c r="BD26" s="110" t="s">
        <v>65</v>
      </c>
      <c r="BE26" s="110" t="s">
        <v>65</v>
      </c>
    </row>
    <row r="27" spans="2:57" x14ac:dyDescent="0.25">
      <c r="B27" s="110">
        <v>2025</v>
      </c>
      <c r="C27" s="110">
        <v>891780111</v>
      </c>
      <c r="D27" s="110" t="s">
        <v>63</v>
      </c>
      <c r="E27" s="111" t="s">
        <v>5168</v>
      </c>
      <c r="F27" s="114" t="s">
        <v>5167</v>
      </c>
      <c r="G27" s="114">
        <v>0</v>
      </c>
      <c r="H27" s="114" t="s">
        <v>71</v>
      </c>
      <c r="I27" s="114" t="s">
        <v>4618</v>
      </c>
      <c r="J27" s="111" t="s">
        <v>81</v>
      </c>
      <c r="K27" s="120" t="s">
        <v>5166</v>
      </c>
      <c r="L27" s="118">
        <v>5600000</v>
      </c>
      <c r="M27" s="114" t="s">
        <v>66</v>
      </c>
      <c r="N27" s="120" t="s">
        <v>5165</v>
      </c>
      <c r="O27" s="120">
        <v>1004176452</v>
      </c>
      <c r="P27" s="120">
        <v>269</v>
      </c>
      <c r="Q27" s="169">
        <v>45694</v>
      </c>
      <c r="R27" s="120">
        <v>503100000</v>
      </c>
      <c r="S27" s="169">
        <v>45699</v>
      </c>
      <c r="T27" s="118">
        <v>5600000</v>
      </c>
      <c r="U27" s="114" t="s">
        <v>65</v>
      </c>
      <c r="V27" s="118">
        <v>72221403</v>
      </c>
      <c r="W27" s="111" t="s">
        <v>4810</v>
      </c>
      <c r="X27" s="169">
        <v>45698</v>
      </c>
      <c r="Y27" s="169">
        <v>45699</v>
      </c>
      <c r="Z27" s="169" t="s">
        <v>73</v>
      </c>
      <c r="AA27" s="169">
        <v>45716</v>
      </c>
      <c r="AB27" s="112">
        <f t="shared" si="0"/>
        <v>17</v>
      </c>
      <c r="AC27" s="114">
        <v>0</v>
      </c>
      <c r="AD27" s="118">
        <v>0</v>
      </c>
      <c r="AE27" s="114">
        <v>1</v>
      </c>
      <c r="AF27" s="119">
        <v>45747</v>
      </c>
      <c r="AG27" s="112">
        <f t="shared" si="1"/>
        <v>31</v>
      </c>
      <c r="AH27" s="114">
        <v>0</v>
      </c>
      <c r="AI27" s="118">
        <v>0</v>
      </c>
      <c r="AJ27" s="114" t="s">
        <v>73</v>
      </c>
      <c r="AK27" s="121" t="s">
        <v>73</v>
      </c>
      <c r="AL27" s="114">
        <v>0</v>
      </c>
      <c r="AM27" s="121" t="s">
        <v>73</v>
      </c>
      <c r="AN27" s="121" t="s">
        <v>73</v>
      </c>
      <c r="AO27" s="121" t="s">
        <v>73</v>
      </c>
      <c r="AP27" s="112">
        <f t="shared" si="2"/>
        <v>0</v>
      </c>
      <c r="AQ27" s="112">
        <f>+L27+AD27-AI27</f>
        <v>5600000</v>
      </c>
      <c r="AR27" s="114" t="s">
        <v>93</v>
      </c>
      <c r="AS27" s="118">
        <v>0</v>
      </c>
      <c r="AT27" s="114" t="s">
        <v>93</v>
      </c>
      <c r="AU27" s="118">
        <v>0</v>
      </c>
      <c r="AV27" s="122" t="s">
        <v>73</v>
      </c>
      <c r="AW27" s="201">
        <v>2800000</v>
      </c>
      <c r="AX27" s="200">
        <f t="shared" si="3"/>
        <v>2800000</v>
      </c>
      <c r="AY27" s="123">
        <f t="shared" si="4"/>
        <v>0.5</v>
      </c>
      <c r="AZ27" s="123">
        <v>1</v>
      </c>
      <c r="BA27" s="122" t="s">
        <v>73</v>
      </c>
      <c r="BB27" s="114" t="s">
        <v>344</v>
      </c>
      <c r="BC27" s="279" t="s">
        <v>5164</v>
      </c>
      <c r="BD27" s="110" t="s">
        <v>65</v>
      </c>
      <c r="BE27" s="110" t="s">
        <v>65</v>
      </c>
    </row>
    <row r="28" spans="2:57" x14ac:dyDescent="0.25">
      <c r="B28" s="110">
        <v>2025</v>
      </c>
      <c r="C28" s="110">
        <v>891780111</v>
      </c>
      <c r="D28" s="110" t="s">
        <v>63</v>
      </c>
      <c r="E28" s="111" t="s">
        <v>5163</v>
      </c>
      <c r="F28" s="114" t="s">
        <v>5162</v>
      </c>
      <c r="G28" s="114">
        <v>0</v>
      </c>
      <c r="H28" s="114" t="s">
        <v>71</v>
      </c>
      <c r="I28" s="114" t="s">
        <v>4618</v>
      </c>
      <c r="J28" s="111" t="s">
        <v>81</v>
      </c>
      <c r="K28" s="120" t="s">
        <v>5161</v>
      </c>
      <c r="L28" s="118">
        <v>2800000</v>
      </c>
      <c r="M28" s="114" t="s">
        <v>66</v>
      </c>
      <c r="N28" s="120" t="s">
        <v>5160</v>
      </c>
      <c r="O28" s="120">
        <v>1044433766</v>
      </c>
      <c r="P28" s="120">
        <v>269</v>
      </c>
      <c r="Q28" s="169">
        <v>45694</v>
      </c>
      <c r="R28" s="120">
        <v>503100000</v>
      </c>
      <c r="S28" s="169">
        <v>45699</v>
      </c>
      <c r="T28" s="118">
        <v>2800000</v>
      </c>
      <c r="U28" s="114" t="s">
        <v>65</v>
      </c>
      <c r="V28" s="118">
        <v>72221403</v>
      </c>
      <c r="W28" s="111" t="s">
        <v>4810</v>
      </c>
      <c r="X28" s="169">
        <v>45698</v>
      </c>
      <c r="Y28" s="169">
        <v>45699</v>
      </c>
      <c r="Z28" s="169" t="s">
        <v>73</v>
      </c>
      <c r="AA28" s="169">
        <v>45716</v>
      </c>
      <c r="AB28" s="112">
        <f t="shared" si="0"/>
        <v>17</v>
      </c>
      <c r="AC28" s="114">
        <v>0</v>
      </c>
      <c r="AD28" s="118">
        <v>0</v>
      </c>
      <c r="AE28" s="114">
        <v>0</v>
      </c>
      <c r="AF28" s="119" t="s">
        <v>73</v>
      </c>
      <c r="AG28" s="112">
        <f t="shared" si="1"/>
        <v>0</v>
      </c>
      <c r="AH28" s="114">
        <v>0</v>
      </c>
      <c r="AI28" s="118">
        <v>0</v>
      </c>
      <c r="AJ28" s="114" t="s">
        <v>73</v>
      </c>
      <c r="AK28" s="121" t="s">
        <v>73</v>
      </c>
      <c r="AL28" s="114">
        <v>0</v>
      </c>
      <c r="AM28" s="121" t="s">
        <v>73</v>
      </c>
      <c r="AN28" s="121" t="s">
        <v>73</v>
      </c>
      <c r="AO28" s="121" t="s">
        <v>73</v>
      </c>
      <c r="AP28" s="112">
        <f t="shared" si="2"/>
        <v>0</v>
      </c>
      <c r="AQ28" s="112">
        <f>+L28+AD28-AI28</f>
        <v>2800000</v>
      </c>
      <c r="AR28" s="114" t="s">
        <v>93</v>
      </c>
      <c r="AS28" s="118">
        <v>0</v>
      </c>
      <c r="AT28" s="114" t="s">
        <v>93</v>
      </c>
      <c r="AU28" s="118">
        <v>0</v>
      </c>
      <c r="AV28" s="122" t="s">
        <v>73</v>
      </c>
      <c r="AW28" s="201">
        <v>2800000</v>
      </c>
      <c r="AX28" s="200">
        <f t="shared" si="3"/>
        <v>0</v>
      </c>
      <c r="AY28" s="123">
        <f t="shared" si="4"/>
        <v>1</v>
      </c>
      <c r="AZ28" s="123">
        <v>1</v>
      </c>
      <c r="BA28" s="122" t="s">
        <v>73</v>
      </c>
      <c r="BB28" s="114" t="s">
        <v>344</v>
      </c>
      <c r="BC28" s="279" t="s">
        <v>5159</v>
      </c>
      <c r="BD28" s="110" t="s">
        <v>65</v>
      </c>
      <c r="BE28" s="110" t="s">
        <v>65</v>
      </c>
    </row>
    <row r="29" spans="2:57" x14ac:dyDescent="0.25">
      <c r="B29" s="110">
        <v>2025</v>
      </c>
      <c r="C29" s="110">
        <v>891780111</v>
      </c>
      <c r="D29" s="110" t="s">
        <v>63</v>
      </c>
      <c r="E29" s="111" t="s">
        <v>5158</v>
      </c>
      <c r="F29" s="114" t="s">
        <v>5157</v>
      </c>
      <c r="G29" s="114">
        <v>0</v>
      </c>
      <c r="H29" s="114" t="s">
        <v>71</v>
      </c>
      <c r="I29" s="114" t="s">
        <v>4618</v>
      </c>
      <c r="J29" s="111" t="s">
        <v>81</v>
      </c>
      <c r="K29" s="120" t="s">
        <v>5156</v>
      </c>
      <c r="L29" s="118">
        <v>3500000</v>
      </c>
      <c r="M29" s="114" t="s">
        <v>66</v>
      </c>
      <c r="N29" s="120" t="s">
        <v>5155</v>
      </c>
      <c r="O29" s="120">
        <v>1082903282</v>
      </c>
      <c r="P29" s="120">
        <v>269</v>
      </c>
      <c r="Q29" s="169">
        <v>45694</v>
      </c>
      <c r="R29" s="120">
        <v>503100000</v>
      </c>
      <c r="S29" s="169">
        <v>45699</v>
      </c>
      <c r="T29" s="118">
        <v>3500000</v>
      </c>
      <c r="U29" s="114" t="s">
        <v>65</v>
      </c>
      <c r="V29" s="118">
        <v>72221403</v>
      </c>
      <c r="W29" s="111" t="s">
        <v>4810</v>
      </c>
      <c r="X29" s="169">
        <v>45698</v>
      </c>
      <c r="Y29" s="169">
        <v>45699</v>
      </c>
      <c r="Z29" s="169" t="s">
        <v>73</v>
      </c>
      <c r="AA29" s="169">
        <v>45716</v>
      </c>
      <c r="AB29" s="112">
        <f t="shared" si="0"/>
        <v>17</v>
      </c>
      <c r="AC29" s="114">
        <v>0</v>
      </c>
      <c r="AD29" s="118">
        <v>0</v>
      </c>
      <c r="AE29" s="114">
        <v>0</v>
      </c>
      <c r="AF29" s="119" t="s">
        <v>73</v>
      </c>
      <c r="AG29" s="112">
        <f t="shared" si="1"/>
        <v>0</v>
      </c>
      <c r="AH29" s="114">
        <v>0</v>
      </c>
      <c r="AI29" s="118">
        <v>0</v>
      </c>
      <c r="AJ29" s="114" t="s">
        <v>73</v>
      </c>
      <c r="AK29" s="121" t="s">
        <v>73</v>
      </c>
      <c r="AL29" s="114">
        <v>0</v>
      </c>
      <c r="AM29" s="121" t="s">
        <v>73</v>
      </c>
      <c r="AN29" s="121" t="s">
        <v>73</v>
      </c>
      <c r="AO29" s="121" t="s">
        <v>73</v>
      </c>
      <c r="AP29" s="112">
        <f t="shared" si="2"/>
        <v>0</v>
      </c>
      <c r="AQ29" s="112">
        <f>+L29+AD29-AI29</f>
        <v>3500000</v>
      </c>
      <c r="AR29" s="114" t="s">
        <v>93</v>
      </c>
      <c r="AS29" s="118">
        <v>0</v>
      </c>
      <c r="AT29" s="114" t="s">
        <v>93</v>
      </c>
      <c r="AU29" s="118">
        <v>0</v>
      </c>
      <c r="AV29" s="122" t="s">
        <v>73</v>
      </c>
      <c r="AW29" s="201">
        <v>0</v>
      </c>
      <c r="AX29" s="200">
        <f t="shared" si="3"/>
        <v>3500000</v>
      </c>
      <c r="AY29" s="123">
        <f t="shared" si="4"/>
        <v>0</v>
      </c>
      <c r="AZ29" s="123">
        <v>1</v>
      </c>
      <c r="BA29" s="122" t="s">
        <v>73</v>
      </c>
      <c r="BB29" s="114" t="s">
        <v>344</v>
      </c>
      <c r="BC29" s="279" t="s">
        <v>5154</v>
      </c>
      <c r="BD29" s="110" t="s">
        <v>65</v>
      </c>
      <c r="BE29" s="110" t="s">
        <v>65</v>
      </c>
    </row>
    <row r="30" spans="2:57" x14ac:dyDescent="0.25">
      <c r="B30" s="110">
        <v>2025</v>
      </c>
      <c r="C30" s="110">
        <v>891780111</v>
      </c>
      <c r="D30" s="110" t="s">
        <v>63</v>
      </c>
      <c r="E30" s="111" t="s">
        <v>5153</v>
      </c>
      <c r="F30" s="114" t="s">
        <v>5152</v>
      </c>
      <c r="G30" s="114">
        <v>0</v>
      </c>
      <c r="H30" s="114" t="s">
        <v>71</v>
      </c>
      <c r="I30" s="114" t="s">
        <v>4618</v>
      </c>
      <c r="J30" s="111" t="s">
        <v>81</v>
      </c>
      <c r="K30" s="120" t="s">
        <v>5151</v>
      </c>
      <c r="L30" s="118">
        <v>15000000</v>
      </c>
      <c r="M30" s="114" t="s">
        <v>66</v>
      </c>
      <c r="N30" s="120" t="s">
        <v>5150</v>
      </c>
      <c r="O30" s="120">
        <v>64703092</v>
      </c>
      <c r="P30" s="120">
        <v>267</v>
      </c>
      <c r="Q30" s="169">
        <v>45693</v>
      </c>
      <c r="R30" s="306">
        <v>266751357.44</v>
      </c>
      <c r="S30" s="169">
        <v>45699</v>
      </c>
      <c r="T30" s="118">
        <v>15000000</v>
      </c>
      <c r="U30" s="114" t="s">
        <v>65</v>
      </c>
      <c r="V30" s="118">
        <v>72005158</v>
      </c>
      <c r="W30" s="111" t="s">
        <v>4615</v>
      </c>
      <c r="X30" s="169">
        <v>45698</v>
      </c>
      <c r="Y30" s="169">
        <v>45699</v>
      </c>
      <c r="Z30" s="169" t="s">
        <v>73</v>
      </c>
      <c r="AA30" s="169">
        <v>45777</v>
      </c>
      <c r="AB30" s="112">
        <f t="shared" si="0"/>
        <v>78</v>
      </c>
      <c r="AC30" s="114">
        <v>0</v>
      </c>
      <c r="AD30" s="118">
        <v>0</v>
      </c>
      <c r="AE30" s="114">
        <v>0</v>
      </c>
      <c r="AF30" s="119" t="s">
        <v>73</v>
      </c>
      <c r="AG30" s="112">
        <f t="shared" si="1"/>
        <v>0</v>
      </c>
      <c r="AH30" s="114">
        <v>0</v>
      </c>
      <c r="AI30" s="118">
        <v>0</v>
      </c>
      <c r="AJ30" s="114" t="s">
        <v>73</v>
      </c>
      <c r="AK30" s="121" t="s">
        <v>73</v>
      </c>
      <c r="AL30" s="114">
        <v>0</v>
      </c>
      <c r="AM30" s="121" t="s">
        <v>73</v>
      </c>
      <c r="AN30" s="121" t="s">
        <v>73</v>
      </c>
      <c r="AO30" s="121" t="s">
        <v>73</v>
      </c>
      <c r="AP30" s="112">
        <f t="shared" si="2"/>
        <v>0</v>
      </c>
      <c r="AQ30" s="112">
        <f>+L30+AD30-AI30</f>
        <v>15000000</v>
      </c>
      <c r="AR30" s="114" t="s">
        <v>93</v>
      </c>
      <c r="AS30" s="118">
        <v>0</v>
      </c>
      <c r="AT30" s="114" t="s">
        <v>93</v>
      </c>
      <c r="AU30" s="118">
        <v>0</v>
      </c>
      <c r="AV30" s="122" t="s">
        <v>73</v>
      </c>
      <c r="AW30" s="201">
        <v>5000000</v>
      </c>
      <c r="AX30" s="200">
        <f t="shared" si="3"/>
        <v>10000000</v>
      </c>
      <c r="AY30" s="123">
        <f t="shared" si="4"/>
        <v>0.33333333333333331</v>
      </c>
      <c r="AZ30" s="123">
        <v>0.33</v>
      </c>
      <c r="BA30" s="122" t="s">
        <v>73</v>
      </c>
      <c r="BB30" s="114" t="s">
        <v>94</v>
      </c>
      <c r="BC30" s="279" t="s">
        <v>5149</v>
      </c>
      <c r="BD30" s="110" t="s">
        <v>65</v>
      </c>
      <c r="BE30" s="110" t="s">
        <v>65</v>
      </c>
    </row>
    <row r="31" spans="2:57" x14ac:dyDescent="0.25">
      <c r="B31" s="110">
        <v>2025</v>
      </c>
      <c r="C31" s="110">
        <v>891780111</v>
      </c>
      <c r="D31" s="110" t="s">
        <v>63</v>
      </c>
      <c r="E31" s="111" t="s">
        <v>5148</v>
      </c>
      <c r="F31" s="114" t="s">
        <v>5147</v>
      </c>
      <c r="G31" s="114">
        <v>0</v>
      </c>
      <c r="H31" s="114" t="s">
        <v>71</v>
      </c>
      <c r="I31" s="114" t="s">
        <v>64</v>
      </c>
      <c r="J31" s="111" t="s">
        <v>81</v>
      </c>
      <c r="K31" s="120" t="s">
        <v>5146</v>
      </c>
      <c r="L31" s="118">
        <v>11000000</v>
      </c>
      <c r="M31" s="114" t="s">
        <v>66</v>
      </c>
      <c r="N31" s="120" t="s">
        <v>5145</v>
      </c>
      <c r="O31" s="120">
        <v>1082962952</v>
      </c>
      <c r="P31" s="120">
        <v>123</v>
      </c>
      <c r="Q31" s="169">
        <v>45679</v>
      </c>
      <c r="R31" s="120">
        <v>1353279124</v>
      </c>
      <c r="S31" s="169">
        <v>45701</v>
      </c>
      <c r="T31" s="118">
        <v>11000000</v>
      </c>
      <c r="U31" s="114" t="s">
        <v>65</v>
      </c>
      <c r="V31" s="118">
        <v>1082939683</v>
      </c>
      <c r="W31" s="111" t="s">
        <v>4715</v>
      </c>
      <c r="X31" s="169">
        <v>45698</v>
      </c>
      <c r="Y31" s="169">
        <v>45701</v>
      </c>
      <c r="Z31" s="169" t="s">
        <v>73</v>
      </c>
      <c r="AA31" s="169">
        <v>45838</v>
      </c>
      <c r="AB31" s="112">
        <f t="shared" si="0"/>
        <v>137</v>
      </c>
      <c r="AC31" s="114">
        <v>0</v>
      </c>
      <c r="AD31" s="118">
        <v>0</v>
      </c>
      <c r="AE31" s="114">
        <v>0</v>
      </c>
      <c r="AF31" s="119" t="s">
        <v>73</v>
      </c>
      <c r="AG31" s="112">
        <f t="shared" si="1"/>
        <v>0</v>
      </c>
      <c r="AH31" s="114">
        <v>0</v>
      </c>
      <c r="AI31" s="118">
        <v>0</v>
      </c>
      <c r="AJ31" s="114" t="s">
        <v>73</v>
      </c>
      <c r="AK31" s="121" t="s">
        <v>73</v>
      </c>
      <c r="AL31" s="114">
        <v>0</v>
      </c>
      <c r="AM31" s="121" t="s">
        <v>73</v>
      </c>
      <c r="AN31" s="121" t="s">
        <v>73</v>
      </c>
      <c r="AO31" s="121" t="s">
        <v>73</v>
      </c>
      <c r="AP31" s="112">
        <f t="shared" si="2"/>
        <v>0</v>
      </c>
      <c r="AQ31" s="112">
        <f>+L31+AD31-AI31</f>
        <v>11000000</v>
      </c>
      <c r="AR31" s="114" t="s">
        <v>65</v>
      </c>
      <c r="AS31" s="118">
        <v>11000000</v>
      </c>
      <c r="AT31" s="114" t="s">
        <v>93</v>
      </c>
      <c r="AU31" s="118">
        <v>0</v>
      </c>
      <c r="AV31" s="122" t="s">
        <v>73</v>
      </c>
      <c r="AW31" s="201">
        <v>4400000</v>
      </c>
      <c r="AX31" s="200">
        <f t="shared" si="3"/>
        <v>6600000</v>
      </c>
      <c r="AY31" s="123">
        <f t="shared" si="4"/>
        <v>0.4</v>
      </c>
      <c r="AZ31" s="123">
        <v>0.4</v>
      </c>
      <c r="BA31" s="122" t="s">
        <v>73</v>
      </c>
      <c r="BB31" s="114" t="s">
        <v>94</v>
      </c>
      <c r="BC31" s="279" t="s">
        <v>5144</v>
      </c>
      <c r="BD31" s="110" t="s">
        <v>65</v>
      </c>
      <c r="BE31" s="110" t="s">
        <v>65</v>
      </c>
    </row>
    <row r="32" spans="2:57" x14ac:dyDescent="0.25">
      <c r="B32" s="110">
        <v>2025</v>
      </c>
      <c r="C32" s="110">
        <v>891780111</v>
      </c>
      <c r="D32" s="110" t="s">
        <v>63</v>
      </c>
      <c r="E32" s="111" t="s">
        <v>5143</v>
      </c>
      <c r="F32" s="114" t="s">
        <v>5142</v>
      </c>
      <c r="G32" s="114">
        <v>0</v>
      </c>
      <c r="H32" s="114" t="s">
        <v>71</v>
      </c>
      <c r="I32" s="114" t="s">
        <v>4618</v>
      </c>
      <c r="J32" s="111" t="s">
        <v>81</v>
      </c>
      <c r="K32" s="120" t="s">
        <v>5141</v>
      </c>
      <c r="L32" s="118">
        <v>5700000</v>
      </c>
      <c r="M32" s="114" t="s">
        <v>66</v>
      </c>
      <c r="N32" s="120" t="s">
        <v>5140</v>
      </c>
      <c r="O32" s="120">
        <v>4995307</v>
      </c>
      <c r="P32" s="120">
        <v>269</v>
      </c>
      <c r="Q32" s="169">
        <v>45694</v>
      </c>
      <c r="R32" s="120">
        <v>503100000</v>
      </c>
      <c r="S32" s="169">
        <v>45700</v>
      </c>
      <c r="T32" s="118">
        <v>5700000</v>
      </c>
      <c r="U32" s="114" t="s">
        <v>65</v>
      </c>
      <c r="V32" s="118">
        <v>36559959</v>
      </c>
      <c r="W32" s="111" t="s">
        <v>4668</v>
      </c>
      <c r="X32" s="169">
        <v>45699</v>
      </c>
      <c r="Y32" s="169">
        <v>45700</v>
      </c>
      <c r="Z32" s="169" t="s">
        <v>73</v>
      </c>
      <c r="AA32" s="169">
        <v>45716</v>
      </c>
      <c r="AB32" s="112">
        <f t="shared" si="0"/>
        <v>16</v>
      </c>
      <c r="AC32" s="114">
        <v>0</v>
      </c>
      <c r="AD32" s="118">
        <v>0</v>
      </c>
      <c r="AE32" s="114">
        <v>2</v>
      </c>
      <c r="AF32" s="119">
        <v>45777</v>
      </c>
      <c r="AG32" s="112">
        <f t="shared" si="1"/>
        <v>61</v>
      </c>
      <c r="AH32" s="114">
        <v>0</v>
      </c>
      <c r="AI32" s="118">
        <v>0</v>
      </c>
      <c r="AJ32" s="114" t="s">
        <v>73</v>
      </c>
      <c r="AK32" s="121" t="s">
        <v>73</v>
      </c>
      <c r="AL32" s="114">
        <v>0</v>
      </c>
      <c r="AM32" s="121" t="s">
        <v>73</v>
      </c>
      <c r="AN32" s="121" t="s">
        <v>73</v>
      </c>
      <c r="AO32" s="121" t="s">
        <v>73</v>
      </c>
      <c r="AP32" s="112">
        <f t="shared" si="2"/>
        <v>0</v>
      </c>
      <c r="AQ32" s="112">
        <f>+L32+AD32-AI32</f>
        <v>5700000</v>
      </c>
      <c r="AR32" s="114" t="s">
        <v>93</v>
      </c>
      <c r="AS32" s="118">
        <v>0</v>
      </c>
      <c r="AT32" s="114" t="s">
        <v>93</v>
      </c>
      <c r="AU32" s="118">
        <v>0</v>
      </c>
      <c r="AV32" s="122" t="s">
        <v>73</v>
      </c>
      <c r="AW32" s="201">
        <v>0</v>
      </c>
      <c r="AX32" s="200">
        <f t="shared" si="3"/>
        <v>5700000</v>
      </c>
      <c r="AY32" s="123">
        <f t="shared" si="4"/>
        <v>0</v>
      </c>
      <c r="AZ32" s="123">
        <v>0</v>
      </c>
      <c r="BA32" s="122" t="s">
        <v>73</v>
      </c>
      <c r="BB32" s="114" t="s">
        <v>94</v>
      </c>
      <c r="BC32" s="279" t="s">
        <v>5139</v>
      </c>
      <c r="BD32" s="110" t="s">
        <v>65</v>
      </c>
      <c r="BE32" s="110" t="s">
        <v>65</v>
      </c>
    </row>
    <row r="33" spans="2:57" x14ac:dyDescent="0.25">
      <c r="B33" s="110">
        <v>2025</v>
      </c>
      <c r="C33" s="110">
        <v>891780111</v>
      </c>
      <c r="D33" s="110" t="s">
        <v>63</v>
      </c>
      <c r="E33" s="111" t="s">
        <v>5138</v>
      </c>
      <c r="F33" s="114" t="s">
        <v>5137</v>
      </c>
      <c r="G33" s="114">
        <v>0</v>
      </c>
      <c r="H33" s="114" t="s">
        <v>71</v>
      </c>
      <c r="I33" s="114" t="s">
        <v>4618</v>
      </c>
      <c r="J33" s="111" t="s">
        <v>81</v>
      </c>
      <c r="K33" s="120" t="s">
        <v>5136</v>
      </c>
      <c r="L33" s="118">
        <v>8000000</v>
      </c>
      <c r="M33" s="114" t="s">
        <v>66</v>
      </c>
      <c r="N33" s="120" t="s">
        <v>5135</v>
      </c>
      <c r="O33" s="120">
        <v>1234088151</v>
      </c>
      <c r="P33" s="120">
        <v>269</v>
      </c>
      <c r="Q33" s="169">
        <v>45694</v>
      </c>
      <c r="R33" s="120">
        <v>503100000</v>
      </c>
      <c r="S33" s="169">
        <v>45699</v>
      </c>
      <c r="T33" s="118">
        <v>8000000</v>
      </c>
      <c r="U33" s="114" t="s">
        <v>65</v>
      </c>
      <c r="V33" s="118">
        <v>72221403</v>
      </c>
      <c r="W33" s="111" t="s">
        <v>4810</v>
      </c>
      <c r="X33" s="169">
        <v>45699</v>
      </c>
      <c r="Y33" s="169">
        <v>45699</v>
      </c>
      <c r="Z33" s="169" t="s">
        <v>73</v>
      </c>
      <c r="AA33" s="169">
        <v>45747</v>
      </c>
      <c r="AB33" s="112">
        <f t="shared" si="0"/>
        <v>48</v>
      </c>
      <c r="AC33" s="114">
        <v>0</v>
      </c>
      <c r="AD33" s="118">
        <v>0</v>
      </c>
      <c r="AE33" s="114">
        <v>0</v>
      </c>
      <c r="AF33" s="119" t="s">
        <v>73</v>
      </c>
      <c r="AG33" s="112">
        <f t="shared" si="1"/>
        <v>0</v>
      </c>
      <c r="AH33" s="114">
        <v>0</v>
      </c>
      <c r="AI33" s="118">
        <v>0</v>
      </c>
      <c r="AJ33" s="114" t="s">
        <v>73</v>
      </c>
      <c r="AK33" s="121" t="s">
        <v>73</v>
      </c>
      <c r="AL33" s="114">
        <v>0</v>
      </c>
      <c r="AM33" s="121" t="s">
        <v>73</v>
      </c>
      <c r="AN33" s="121" t="s">
        <v>73</v>
      </c>
      <c r="AO33" s="121" t="s">
        <v>73</v>
      </c>
      <c r="AP33" s="112">
        <f t="shared" si="2"/>
        <v>0</v>
      </c>
      <c r="AQ33" s="112">
        <f>+L33+AD33-AI33</f>
        <v>8000000</v>
      </c>
      <c r="AR33" s="114" t="s">
        <v>93</v>
      </c>
      <c r="AS33" s="118">
        <v>0</v>
      </c>
      <c r="AT33" s="114" t="s">
        <v>93</v>
      </c>
      <c r="AU33" s="118">
        <v>0</v>
      </c>
      <c r="AV33" s="122" t="s">
        <v>73</v>
      </c>
      <c r="AW33" s="201">
        <v>0</v>
      </c>
      <c r="AX33" s="200">
        <f t="shared" si="3"/>
        <v>8000000</v>
      </c>
      <c r="AY33" s="123">
        <f t="shared" si="4"/>
        <v>0</v>
      </c>
      <c r="AZ33" s="123">
        <v>1</v>
      </c>
      <c r="BA33" s="122" t="s">
        <v>73</v>
      </c>
      <c r="BB33" s="114" t="s">
        <v>344</v>
      </c>
      <c r="BC33" s="279" t="s">
        <v>5134</v>
      </c>
      <c r="BD33" s="110" t="s">
        <v>65</v>
      </c>
      <c r="BE33" s="110" t="s">
        <v>65</v>
      </c>
    </row>
    <row r="34" spans="2:57" x14ac:dyDescent="0.25">
      <c r="B34" s="110">
        <v>2025</v>
      </c>
      <c r="C34" s="110">
        <v>891780111</v>
      </c>
      <c r="D34" s="110" t="s">
        <v>63</v>
      </c>
      <c r="E34" s="111" t="s">
        <v>5133</v>
      </c>
      <c r="F34" s="114" t="s">
        <v>5132</v>
      </c>
      <c r="G34" s="114">
        <v>0</v>
      </c>
      <c r="H34" s="114" t="s">
        <v>71</v>
      </c>
      <c r="I34" s="114" t="s">
        <v>4618</v>
      </c>
      <c r="J34" s="111" t="s">
        <v>81</v>
      </c>
      <c r="K34" s="120" t="s">
        <v>5131</v>
      </c>
      <c r="L34" s="118">
        <v>12000000</v>
      </c>
      <c r="M34" s="114" t="s">
        <v>66</v>
      </c>
      <c r="N34" s="120" t="s">
        <v>5130</v>
      </c>
      <c r="O34" s="120">
        <v>1082841537</v>
      </c>
      <c r="P34" s="120">
        <v>269</v>
      </c>
      <c r="Q34" s="169">
        <v>45694</v>
      </c>
      <c r="R34" s="120">
        <v>503100000</v>
      </c>
      <c r="S34" s="169">
        <v>45699</v>
      </c>
      <c r="T34" s="118">
        <v>12000000</v>
      </c>
      <c r="U34" s="114" t="s">
        <v>65</v>
      </c>
      <c r="V34" s="118">
        <v>72221403</v>
      </c>
      <c r="W34" s="111" t="s">
        <v>4810</v>
      </c>
      <c r="X34" s="169">
        <v>45699</v>
      </c>
      <c r="Y34" s="169">
        <v>45699</v>
      </c>
      <c r="Z34" s="169" t="s">
        <v>73</v>
      </c>
      <c r="AA34" s="169">
        <v>45747</v>
      </c>
      <c r="AB34" s="112">
        <f t="shared" si="0"/>
        <v>48</v>
      </c>
      <c r="AC34" s="114">
        <v>0</v>
      </c>
      <c r="AD34" s="118">
        <v>0</v>
      </c>
      <c r="AE34" s="114">
        <v>0</v>
      </c>
      <c r="AF34" s="119" t="s">
        <v>73</v>
      </c>
      <c r="AG34" s="112">
        <f t="shared" si="1"/>
        <v>0</v>
      </c>
      <c r="AH34" s="114">
        <v>0</v>
      </c>
      <c r="AI34" s="118">
        <v>0</v>
      </c>
      <c r="AJ34" s="114" t="s">
        <v>73</v>
      </c>
      <c r="AK34" s="121" t="s">
        <v>73</v>
      </c>
      <c r="AL34" s="114">
        <v>0</v>
      </c>
      <c r="AM34" s="121" t="s">
        <v>73</v>
      </c>
      <c r="AN34" s="121" t="s">
        <v>73</v>
      </c>
      <c r="AO34" s="121" t="s">
        <v>73</v>
      </c>
      <c r="AP34" s="112">
        <f t="shared" si="2"/>
        <v>0</v>
      </c>
      <c r="AQ34" s="112">
        <f>+L34+AD34-AI34</f>
        <v>12000000</v>
      </c>
      <c r="AR34" s="114" t="s">
        <v>93</v>
      </c>
      <c r="AS34" s="118">
        <v>0</v>
      </c>
      <c r="AT34" s="114" t="s">
        <v>93</v>
      </c>
      <c r="AU34" s="118">
        <v>0</v>
      </c>
      <c r="AV34" s="122" t="s">
        <v>73</v>
      </c>
      <c r="AW34" s="201">
        <v>6000000</v>
      </c>
      <c r="AX34" s="200">
        <f t="shared" si="3"/>
        <v>6000000</v>
      </c>
      <c r="AY34" s="123">
        <f t="shared" si="4"/>
        <v>0.5</v>
      </c>
      <c r="AZ34" s="123">
        <v>1</v>
      </c>
      <c r="BA34" s="122" t="s">
        <v>73</v>
      </c>
      <c r="BB34" s="114" t="s">
        <v>344</v>
      </c>
      <c r="BC34" s="279" t="s">
        <v>5129</v>
      </c>
      <c r="BD34" s="110" t="s">
        <v>65</v>
      </c>
      <c r="BE34" s="110" t="s">
        <v>65</v>
      </c>
    </row>
    <row r="35" spans="2:57" x14ac:dyDescent="0.25">
      <c r="B35" s="110">
        <v>2025</v>
      </c>
      <c r="C35" s="110">
        <v>891780111</v>
      </c>
      <c r="D35" s="110" t="s">
        <v>63</v>
      </c>
      <c r="E35" s="111" t="s">
        <v>5128</v>
      </c>
      <c r="F35" s="114" t="s">
        <v>5127</v>
      </c>
      <c r="G35" s="114">
        <v>0</v>
      </c>
      <c r="H35" s="114" t="s">
        <v>71</v>
      </c>
      <c r="I35" s="114" t="s">
        <v>4618</v>
      </c>
      <c r="J35" s="111" t="s">
        <v>81</v>
      </c>
      <c r="K35" s="120" t="s">
        <v>5126</v>
      </c>
      <c r="L35" s="118">
        <v>12000000</v>
      </c>
      <c r="M35" s="114" t="s">
        <v>66</v>
      </c>
      <c r="N35" s="120" t="s">
        <v>5125</v>
      </c>
      <c r="O35" s="120">
        <v>64697522</v>
      </c>
      <c r="P35" s="120">
        <v>267</v>
      </c>
      <c r="Q35" s="169">
        <v>45693</v>
      </c>
      <c r="R35" s="306">
        <v>266751357.44</v>
      </c>
      <c r="S35" s="169">
        <v>45699</v>
      </c>
      <c r="T35" s="118">
        <v>12000000</v>
      </c>
      <c r="U35" s="114" t="s">
        <v>65</v>
      </c>
      <c r="V35" s="118">
        <v>72005158</v>
      </c>
      <c r="W35" s="111" t="s">
        <v>4615</v>
      </c>
      <c r="X35" s="169">
        <v>45699</v>
      </c>
      <c r="Y35" s="169">
        <v>45699</v>
      </c>
      <c r="Z35" s="169" t="s">
        <v>73</v>
      </c>
      <c r="AA35" s="169">
        <v>45777</v>
      </c>
      <c r="AB35" s="112">
        <f t="shared" si="0"/>
        <v>78</v>
      </c>
      <c r="AC35" s="114">
        <v>0</v>
      </c>
      <c r="AD35" s="118">
        <v>0</v>
      </c>
      <c r="AE35" s="114">
        <v>0</v>
      </c>
      <c r="AF35" s="119" t="s">
        <v>73</v>
      </c>
      <c r="AG35" s="112">
        <f t="shared" si="1"/>
        <v>0</v>
      </c>
      <c r="AH35" s="114">
        <v>0</v>
      </c>
      <c r="AI35" s="118">
        <v>0</v>
      </c>
      <c r="AJ35" s="114" t="s">
        <v>73</v>
      </c>
      <c r="AK35" s="121" t="s">
        <v>73</v>
      </c>
      <c r="AL35" s="114">
        <v>0</v>
      </c>
      <c r="AM35" s="121" t="s">
        <v>73</v>
      </c>
      <c r="AN35" s="121" t="s">
        <v>73</v>
      </c>
      <c r="AO35" s="121" t="s">
        <v>73</v>
      </c>
      <c r="AP35" s="112">
        <f t="shared" si="2"/>
        <v>0</v>
      </c>
      <c r="AQ35" s="112">
        <f>+L35+AD35-AI35</f>
        <v>12000000</v>
      </c>
      <c r="AR35" s="114" t="s">
        <v>93</v>
      </c>
      <c r="AS35" s="118">
        <v>0</v>
      </c>
      <c r="AT35" s="114" t="s">
        <v>93</v>
      </c>
      <c r="AU35" s="118">
        <v>0</v>
      </c>
      <c r="AV35" s="122" t="s">
        <v>73</v>
      </c>
      <c r="AW35" s="201">
        <v>4000000</v>
      </c>
      <c r="AX35" s="200">
        <f t="shared" si="3"/>
        <v>8000000</v>
      </c>
      <c r="AY35" s="123">
        <f t="shared" si="4"/>
        <v>0.33333333333333331</v>
      </c>
      <c r="AZ35" s="123">
        <v>0.33</v>
      </c>
      <c r="BA35" s="122" t="s">
        <v>73</v>
      </c>
      <c r="BB35" s="114" t="s">
        <v>94</v>
      </c>
      <c r="BC35" s="279" t="s">
        <v>5124</v>
      </c>
      <c r="BD35" s="110" t="s">
        <v>65</v>
      </c>
      <c r="BE35" s="110" t="s">
        <v>65</v>
      </c>
    </row>
    <row r="36" spans="2:57" x14ac:dyDescent="0.25">
      <c r="B36" s="110">
        <v>2025</v>
      </c>
      <c r="C36" s="110">
        <v>891780111</v>
      </c>
      <c r="D36" s="110" t="s">
        <v>63</v>
      </c>
      <c r="E36" s="111" t="s">
        <v>5123</v>
      </c>
      <c r="F36" s="114" t="s">
        <v>5122</v>
      </c>
      <c r="G36" s="114">
        <v>0</v>
      </c>
      <c r="H36" s="114" t="s">
        <v>71</v>
      </c>
      <c r="I36" s="114" t="s">
        <v>64</v>
      </c>
      <c r="J36" s="111" t="s">
        <v>81</v>
      </c>
      <c r="K36" s="120" t="s">
        <v>5121</v>
      </c>
      <c r="L36" s="118">
        <v>15000000</v>
      </c>
      <c r="M36" s="114" t="s">
        <v>66</v>
      </c>
      <c r="N36" s="120" t="s">
        <v>5120</v>
      </c>
      <c r="O36" s="120">
        <v>1082920511</v>
      </c>
      <c r="P36" s="120">
        <v>123</v>
      </c>
      <c r="Q36" s="121">
        <v>45679</v>
      </c>
      <c r="R36" s="120">
        <v>1353279124</v>
      </c>
      <c r="S36" s="169">
        <v>45699</v>
      </c>
      <c r="T36" s="118">
        <v>15000000</v>
      </c>
      <c r="U36" s="114" t="s">
        <v>65</v>
      </c>
      <c r="V36" s="118">
        <v>1082939683</v>
      </c>
      <c r="W36" s="111" t="s">
        <v>4715</v>
      </c>
      <c r="X36" s="169">
        <v>45699</v>
      </c>
      <c r="Y36" s="169">
        <v>45699</v>
      </c>
      <c r="Z36" s="169" t="s">
        <v>73</v>
      </c>
      <c r="AA36" s="169">
        <v>45838</v>
      </c>
      <c r="AB36" s="112">
        <f t="shared" si="0"/>
        <v>139</v>
      </c>
      <c r="AC36" s="114">
        <v>0</v>
      </c>
      <c r="AD36" s="118">
        <v>0</v>
      </c>
      <c r="AE36" s="114">
        <v>0</v>
      </c>
      <c r="AF36" s="119" t="s">
        <v>73</v>
      </c>
      <c r="AG36" s="112">
        <f t="shared" si="1"/>
        <v>0</v>
      </c>
      <c r="AH36" s="114">
        <v>0</v>
      </c>
      <c r="AI36" s="118">
        <v>0</v>
      </c>
      <c r="AJ36" s="114" t="s">
        <v>73</v>
      </c>
      <c r="AK36" s="121" t="s">
        <v>73</v>
      </c>
      <c r="AL36" s="114">
        <v>0</v>
      </c>
      <c r="AM36" s="121" t="s">
        <v>73</v>
      </c>
      <c r="AN36" s="121" t="s">
        <v>73</v>
      </c>
      <c r="AO36" s="121" t="s">
        <v>73</v>
      </c>
      <c r="AP36" s="112">
        <f t="shared" si="2"/>
        <v>0</v>
      </c>
      <c r="AQ36" s="112">
        <f>+L36+AD36-AI36</f>
        <v>15000000</v>
      </c>
      <c r="AR36" s="114" t="s">
        <v>65</v>
      </c>
      <c r="AS36" s="118">
        <v>15000000</v>
      </c>
      <c r="AT36" s="114" t="s">
        <v>93</v>
      </c>
      <c r="AU36" s="118">
        <v>0</v>
      </c>
      <c r="AV36" s="122" t="s">
        <v>73</v>
      </c>
      <c r="AW36" s="201">
        <v>6000000</v>
      </c>
      <c r="AX36" s="200">
        <f t="shared" si="3"/>
        <v>9000000</v>
      </c>
      <c r="AY36" s="123">
        <f t="shared" si="4"/>
        <v>0.4</v>
      </c>
      <c r="AZ36" s="123">
        <v>0.4</v>
      </c>
      <c r="BA36" s="122" t="s">
        <v>73</v>
      </c>
      <c r="BB36" s="114" t="s">
        <v>94</v>
      </c>
      <c r="BC36" s="279" t="s">
        <v>5119</v>
      </c>
      <c r="BD36" s="110" t="s">
        <v>65</v>
      </c>
      <c r="BE36" s="110" t="s">
        <v>65</v>
      </c>
    </row>
    <row r="37" spans="2:57" x14ac:dyDescent="0.25">
      <c r="B37" s="110">
        <v>2025</v>
      </c>
      <c r="C37" s="110">
        <v>891780111</v>
      </c>
      <c r="D37" s="110" t="s">
        <v>63</v>
      </c>
      <c r="E37" s="111" t="s">
        <v>5118</v>
      </c>
      <c r="F37" s="114" t="s">
        <v>5117</v>
      </c>
      <c r="G37" s="114">
        <v>0</v>
      </c>
      <c r="H37" s="114" t="s">
        <v>71</v>
      </c>
      <c r="I37" s="114" t="s">
        <v>4618</v>
      </c>
      <c r="J37" s="111" t="s">
        <v>81</v>
      </c>
      <c r="K37" s="120" t="s">
        <v>5057</v>
      </c>
      <c r="L37" s="118">
        <v>5700000</v>
      </c>
      <c r="M37" s="114" t="s">
        <v>66</v>
      </c>
      <c r="N37" s="120" t="s">
        <v>5116</v>
      </c>
      <c r="O37" s="120">
        <v>85461120</v>
      </c>
      <c r="P37" s="120">
        <v>269</v>
      </c>
      <c r="Q37" s="169">
        <v>45694</v>
      </c>
      <c r="R37" s="120">
        <v>503100000</v>
      </c>
      <c r="S37" s="169">
        <v>45699</v>
      </c>
      <c r="T37" s="118">
        <v>5700000</v>
      </c>
      <c r="U37" s="114" t="s">
        <v>65</v>
      </c>
      <c r="V37" s="118">
        <v>36559959</v>
      </c>
      <c r="W37" s="111" t="s">
        <v>4668</v>
      </c>
      <c r="X37" s="169">
        <v>45699</v>
      </c>
      <c r="Y37" s="169">
        <v>45699</v>
      </c>
      <c r="Z37" s="169" t="s">
        <v>73</v>
      </c>
      <c r="AA37" s="169">
        <v>45716</v>
      </c>
      <c r="AB37" s="112">
        <f t="shared" si="0"/>
        <v>17</v>
      </c>
      <c r="AC37" s="114">
        <v>0</v>
      </c>
      <c r="AD37" s="118">
        <v>0</v>
      </c>
      <c r="AE37" s="114">
        <v>1</v>
      </c>
      <c r="AF37" s="119">
        <v>45747</v>
      </c>
      <c r="AG37" s="112">
        <f t="shared" si="1"/>
        <v>31</v>
      </c>
      <c r="AH37" s="114">
        <v>0</v>
      </c>
      <c r="AI37" s="118">
        <v>0</v>
      </c>
      <c r="AJ37" s="114" t="s">
        <v>73</v>
      </c>
      <c r="AK37" s="121" t="s">
        <v>73</v>
      </c>
      <c r="AL37" s="114">
        <v>0</v>
      </c>
      <c r="AM37" s="121" t="s">
        <v>73</v>
      </c>
      <c r="AN37" s="121" t="s">
        <v>73</v>
      </c>
      <c r="AO37" s="121" t="s">
        <v>73</v>
      </c>
      <c r="AP37" s="112">
        <f t="shared" si="2"/>
        <v>0</v>
      </c>
      <c r="AQ37" s="112">
        <f>+L37+AD37-AI37</f>
        <v>5700000</v>
      </c>
      <c r="AR37" s="114" t="s">
        <v>93</v>
      </c>
      <c r="AS37" s="118">
        <v>0</v>
      </c>
      <c r="AT37" s="114" t="s">
        <v>93</v>
      </c>
      <c r="AU37" s="118">
        <v>0</v>
      </c>
      <c r="AV37" s="122" t="s">
        <v>73</v>
      </c>
      <c r="AW37" s="201">
        <v>0</v>
      </c>
      <c r="AX37" s="200">
        <f t="shared" si="3"/>
        <v>5700000</v>
      </c>
      <c r="AY37" s="123">
        <f t="shared" si="4"/>
        <v>0</v>
      </c>
      <c r="AZ37" s="123">
        <v>1</v>
      </c>
      <c r="BA37" s="122" t="s">
        <v>73</v>
      </c>
      <c r="BB37" s="114" t="s">
        <v>344</v>
      </c>
      <c r="BC37" s="279" t="s">
        <v>5115</v>
      </c>
      <c r="BD37" s="110" t="s">
        <v>65</v>
      </c>
      <c r="BE37" s="110" t="s">
        <v>65</v>
      </c>
    </row>
    <row r="38" spans="2:57" x14ac:dyDescent="0.25">
      <c r="B38" s="110">
        <v>2025</v>
      </c>
      <c r="C38" s="110">
        <v>891780111</v>
      </c>
      <c r="D38" s="110" t="s">
        <v>63</v>
      </c>
      <c r="E38" s="111" t="s">
        <v>5114</v>
      </c>
      <c r="F38" s="114" t="s">
        <v>5113</v>
      </c>
      <c r="G38" s="114">
        <v>0</v>
      </c>
      <c r="H38" s="114" t="s">
        <v>71</v>
      </c>
      <c r="I38" s="114" t="s">
        <v>4618</v>
      </c>
      <c r="J38" s="111" t="s">
        <v>81</v>
      </c>
      <c r="K38" s="120" t="s">
        <v>5112</v>
      </c>
      <c r="L38" s="118">
        <v>50176000</v>
      </c>
      <c r="M38" s="114" t="s">
        <v>66</v>
      </c>
      <c r="N38" s="120" t="s">
        <v>5111</v>
      </c>
      <c r="O38" s="120">
        <v>1018467742</v>
      </c>
      <c r="P38" s="120">
        <v>227</v>
      </c>
      <c r="Q38" s="169">
        <v>45691</v>
      </c>
      <c r="R38" s="306">
        <v>501037440</v>
      </c>
      <c r="S38" s="169">
        <v>45699</v>
      </c>
      <c r="T38" s="118">
        <v>50176000</v>
      </c>
      <c r="U38" s="114" t="s">
        <v>65</v>
      </c>
      <c r="V38" s="118">
        <v>85472020</v>
      </c>
      <c r="W38" s="111" t="s">
        <v>4836</v>
      </c>
      <c r="X38" s="169">
        <v>45699</v>
      </c>
      <c r="Y38" s="169">
        <v>45699</v>
      </c>
      <c r="Z38" s="169" t="s">
        <v>73</v>
      </c>
      <c r="AA38" s="169">
        <v>45991</v>
      </c>
      <c r="AB38" s="112">
        <f t="shared" si="0"/>
        <v>292</v>
      </c>
      <c r="AC38" s="114">
        <v>0</v>
      </c>
      <c r="AD38" s="118">
        <v>0</v>
      </c>
      <c r="AE38" s="114">
        <v>0</v>
      </c>
      <c r="AF38" s="119" t="s">
        <v>73</v>
      </c>
      <c r="AG38" s="112">
        <f t="shared" si="1"/>
        <v>0</v>
      </c>
      <c r="AH38" s="114">
        <v>0</v>
      </c>
      <c r="AI38" s="118">
        <v>0</v>
      </c>
      <c r="AJ38" s="114" t="s">
        <v>73</v>
      </c>
      <c r="AK38" s="121" t="s">
        <v>73</v>
      </c>
      <c r="AL38" s="114">
        <v>0</v>
      </c>
      <c r="AM38" s="121" t="s">
        <v>73</v>
      </c>
      <c r="AN38" s="121" t="s">
        <v>73</v>
      </c>
      <c r="AO38" s="121" t="s">
        <v>73</v>
      </c>
      <c r="AP38" s="112">
        <f t="shared" si="2"/>
        <v>0</v>
      </c>
      <c r="AQ38" s="112">
        <f>+L38+AD38-AI38</f>
        <v>50176000</v>
      </c>
      <c r="AR38" s="114" t="s">
        <v>93</v>
      </c>
      <c r="AS38" s="118">
        <v>0</v>
      </c>
      <c r="AT38" s="114" t="s">
        <v>93</v>
      </c>
      <c r="AU38" s="118">
        <v>0</v>
      </c>
      <c r="AV38" s="122" t="s">
        <v>73</v>
      </c>
      <c r="AW38" s="201">
        <v>0</v>
      </c>
      <c r="AX38" s="200">
        <f t="shared" si="3"/>
        <v>50176000</v>
      </c>
      <c r="AY38" s="123">
        <f t="shared" si="4"/>
        <v>0</v>
      </c>
      <c r="AZ38" s="123">
        <v>0</v>
      </c>
      <c r="BA38" s="122" t="s">
        <v>73</v>
      </c>
      <c r="BB38" s="114" t="s">
        <v>94</v>
      </c>
      <c r="BC38" s="279" t="s">
        <v>5110</v>
      </c>
      <c r="BD38" s="110" t="s">
        <v>65</v>
      </c>
      <c r="BE38" s="110" t="s">
        <v>65</v>
      </c>
    </row>
    <row r="39" spans="2:57" x14ac:dyDescent="0.25">
      <c r="B39" s="110">
        <v>2025</v>
      </c>
      <c r="C39" s="110">
        <v>891780111</v>
      </c>
      <c r="D39" s="110" t="s">
        <v>63</v>
      </c>
      <c r="E39" s="111" t="s">
        <v>5109</v>
      </c>
      <c r="F39" s="114" t="s">
        <v>5108</v>
      </c>
      <c r="G39" s="114">
        <v>0</v>
      </c>
      <c r="H39" s="114" t="s">
        <v>71</v>
      </c>
      <c r="I39" s="114" t="s">
        <v>4618</v>
      </c>
      <c r="J39" s="111" t="s">
        <v>81</v>
      </c>
      <c r="K39" s="120" t="s">
        <v>5057</v>
      </c>
      <c r="L39" s="118">
        <v>5700000</v>
      </c>
      <c r="M39" s="114" t="s">
        <v>66</v>
      </c>
      <c r="N39" s="120" t="s">
        <v>5107</v>
      </c>
      <c r="O39" s="120">
        <v>19594555</v>
      </c>
      <c r="P39" s="120">
        <v>269</v>
      </c>
      <c r="Q39" s="169">
        <v>45694</v>
      </c>
      <c r="R39" s="120">
        <v>503100000</v>
      </c>
      <c r="S39" s="169">
        <v>45699</v>
      </c>
      <c r="T39" s="118">
        <v>5700000</v>
      </c>
      <c r="U39" s="114" t="s">
        <v>65</v>
      </c>
      <c r="V39" s="118">
        <v>36559959</v>
      </c>
      <c r="W39" s="111" t="s">
        <v>4668</v>
      </c>
      <c r="X39" s="169">
        <v>45699</v>
      </c>
      <c r="Y39" s="169">
        <v>45699</v>
      </c>
      <c r="Z39" s="169" t="s">
        <v>73</v>
      </c>
      <c r="AA39" s="169">
        <v>45716</v>
      </c>
      <c r="AB39" s="112">
        <f t="shared" si="0"/>
        <v>17</v>
      </c>
      <c r="AC39" s="114">
        <v>0</v>
      </c>
      <c r="AD39" s="118">
        <v>0</v>
      </c>
      <c r="AE39" s="114">
        <v>2</v>
      </c>
      <c r="AF39" s="119">
        <v>45777</v>
      </c>
      <c r="AG39" s="112">
        <f t="shared" si="1"/>
        <v>61</v>
      </c>
      <c r="AH39" s="114">
        <v>0</v>
      </c>
      <c r="AI39" s="118">
        <v>0</v>
      </c>
      <c r="AJ39" s="114" t="s">
        <v>73</v>
      </c>
      <c r="AK39" s="121" t="s">
        <v>73</v>
      </c>
      <c r="AL39" s="114">
        <v>0</v>
      </c>
      <c r="AM39" s="121" t="s">
        <v>73</v>
      </c>
      <c r="AN39" s="121" t="s">
        <v>73</v>
      </c>
      <c r="AO39" s="121" t="s">
        <v>73</v>
      </c>
      <c r="AP39" s="112">
        <f t="shared" si="2"/>
        <v>0</v>
      </c>
      <c r="AQ39" s="112">
        <f>+L39+AD39-AI39</f>
        <v>5700000</v>
      </c>
      <c r="AR39" s="114" t="s">
        <v>93</v>
      </c>
      <c r="AS39" s="118">
        <v>0</v>
      </c>
      <c r="AT39" s="114" t="s">
        <v>93</v>
      </c>
      <c r="AU39" s="118">
        <v>0</v>
      </c>
      <c r="AV39" s="122" t="s">
        <v>73</v>
      </c>
      <c r="AW39" s="201">
        <v>0</v>
      </c>
      <c r="AX39" s="200">
        <f t="shared" si="3"/>
        <v>5700000</v>
      </c>
      <c r="AY39" s="123">
        <f t="shared" si="4"/>
        <v>0</v>
      </c>
      <c r="AZ39" s="123">
        <v>0</v>
      </c>
      <c r="BA39" s="122" t="s">
        <v>73</v>
      </c>
      <c r="BB39" s="114" t="s">
        <v>94</v>
      </c>
      <c r="BC39" s="279" t="s">
        <v>5106</v>
      </c>
      <c r="BD39" s="110" t="s">
        <v>65</v>
      </c>
      <c r="BE39" s="110" t="s">
        <v>65</v>
      </c>
    </row>
    <row r="40" spans="2:57" x14ac:dyDescent="0.25">
      <c r="B40" s="110">
        <v>2025</v>
      </c>
      <c r="C40" s="110">
        <v>891780111</v>
      </c>
      <c r="D40" s="110" t="s">
        <v>63</v>
      </c>
      <c r="E40" s="111" t="s">
        <v>5105</v>
      </c>
      <c r="F40" s="114" t="s">
        <v>5104</v>
      </c>
      <c r="G40" s="114">
        <v>0</v>
      </c>
      <c r="H40" s="114" t="s">
        <v>71</v>
      </c>
      <c r="I40" s="114" t="s">
        <v>4618</v>
      </c>
      <c r="J40" s="111" t="s">
        <v>81</v>
      </c>
      <c r="K40" s="120" t="s">
        <v>5057</v>
      </c>
      <c r="L40" s="118">
        <v>5700000</v>
      </c>
      <c r="M40" s="114" t="s">
        <v>66</v>
      </c>
      <c r="N40" s="120" t="s">
        <v>5103</v>
      </c>
      <c r="O40" s="120">
        <v>1051669570</v>
      </c>
      <c r="P40" s="120">
        <v>269</v>
      </c>
      <c r="Q40" s="169">
        <v>45694</v>
      </c>
      <c r="R40" s="205">
        <v>503100000</v>
      </c>
      <c r="S40" s="169">
        <v>45699</v>
      </c>
      <c r="T40" s="118">
        <v>5700000</v>
      </c>
      <c r="U40" s="114" t="s">
        <v>65</v>
      </c>
      <c r="V40" s="118">
        <v>36559959</v>
      </c>
      <c r="W40" s="111" t="s">
        <v>4668</v>
      </c>
      <c r="X40" s="169">
        <v>45699</v>
      </c>
      <c r="Y40" s="169">
        <v>45699</v>
      </c>
      <c r="Z40" s="169" t="s">
        <v>73</v>
      </c>
      <c r="AA40" s="169">
        <v>45716</v>
      </c>
      <c r="AB40" s="112">
        <f t="shared" ref="AB40:AB71" si="5">+IF(Z40="1800-01-01",AA40-Y40,AA40-Z40)</f>
        <v>17</v>
      </c>
      <c r="AC40" s="114">
        <v>0</v>
      </c>
      <c r="AD40" s="118">
        <v>0</v>
      </c>
      <c r="AE40" s="114">
        <v>1</v>
      </c>
      <c r="AF40" s="119">
        <v>45747</v>
      </c>
      <c r="AG40" s="112">
        <f t="shared" ref="AG40:AG71" si="6">+IF(AF40="1800-01-01",0,AF40-AA40)</f>
        <v>31</v>
      </c>
      <c r="AH40" s="114">
        <v>0</v>
      </c>
      <c r="AI40" s="118">
        <v>0</v>
      </c>
      <c r="AJ40" s="114" t="s">
        <v>73</v>
      </c>
      <c r="AK40" s="121" t="s">
        <v>73</v>
      </c>
      <c r="AL40" s="114">
        <v>0</v>
      </c>
      <c r="AM40" s="121" t="s">
        <v>73</v>
      </c>
      <c r="AN40" s="121" t="s">
        <v>73</v>
      </c>
      <c r="AO40" s="121" t="s">
        <v>73</v>
      </c>
      <c r="AP40" s="112">
        <f t="shared" ref="AP40:AP71" si="7">+IF(AM40="1800-01-01",0,AN40-AM40)</f>
        <v>0</v>
      </c>
      <c r="AQ40" s="112">
        <f>+L40+AD40-AI40</f>
        <v>5700000</v>
      </c>
      <c r="AR40" s="114" t="s">
        <v>93</v>
      </c>
      <c r="AS40" s="118">
        <v>0</v>
      </c>
      <c r="AT40" s="114" t="s">
        <v>93</v>
      </c>
      <c r="AU40" s="118">
        <v>0</v>
      </c>
      <c r="AV40" s="122" t="s">
        <v>73</v>
      </c>
      <c r="AW40" s="201">
        <v>0</v>
      </c>
      <c r="AX40" s="200">
        <f t="shared" ref="AX40:AX71" si="8">AQ40-AW40</f>
        <v>5700000</v>
      </c>
      <c r="AY40" s="123">
        <f t="shared" ref="AY40:AY71" si="9">+IFERROR(AW40/AQ40,"_")</f>
        <v>0</v>
      </c>
      <c r="AZ40" s="123">
        <v>1</v>
      </c>
      <c r="BA40" s="122" t="s">
        <v>73</v>
      </c>
      <c r="BB40" s="114" t="s">
        <v>344</v>
      </c>
      <c r="BC40" s="279" t="s">
        <v>5102</v>
      </c>
      <c r="BD40" s="110" t="s">
        <v>65</v>
      </c>
      <c r="BE40" s="110" t="s">
        <v>65</v>
      </c>
    </row>
    <row r="41" spans="2:57" x14ac:dyDescent="0.25">
      <c r="B41" s="110">
        <v>2025</v>
      </c>
      <c r="C41" s="110">
        <v>891780111</v>
      </c>
      <c r="D41" s="110" t="s">
        <v>63</v>
      </c>
      <c r="E41" s="111" t="s">
        <v>5101</v>
      </c>
      <c r="F41" s="114" t="s">
        <v>5100</v>
      </c>
      <c r="G41" s="114">
        <v>0</v>
      </c>
      <c r="H41" s="114" t="s">
        <v>71</v>
      </c>
      <c r="I41" s="114" t="s">
        <v>4618</v>
      </c>
      <c r="J41" s="111" t="s">
        <v>81</v>
      </c>
      <c r="K41" s="120" t="s">
        <v>5099</v>
      </c>
      <c r="L41" s="118">
        <v>4200000</v>
      </c>
      <c r="M41" s="114" t="s">
        <v>66</v>
      </c>
      <c r="N41" s="120" t="s">
        <v>5098</v>
      </c>
      <c r="O41" s="120">
        <v>1082490400</v>
      </c>
      <c r="P41" s="120">
        <v>269</v>
      </c>
      <c r="Q41" s="169">
        <v>45694</v>
      </c>
      <c r="R41" s="205">
        <v>503100000</v>
      </c>
      <c r="S41" s="169">
        <v>45699</v>
      </c>
      <c r="T41" s="118">
        <v>4200000</v>
      </c>
      <c r="U41" s="114" t="s">
        <v>65</v>
      </c>
      <c r="V41" s="118">
        <v>36559959</v>
      </c>
      <c r="W41" s="111" t="s">
        <v>4668</v>
      </c>
      <c r="X41" s="169">
        <v>45699</v>
      </c>
      <c r="Y41" s="169">
        <v>45699</v>
      </c>
      <c r="Z41" s="169" t="s">
        <v>73</v>
      </c>
      <c r="AA41" s="169">
        <v>45716</v>
      </c>
      <c r="AB41" s="112">
        <f t="shared" si="5"/>
        <v>17</v>
      </c>
      <c r="AC41" s="114">
        <v>0</v>
      </c>
      <c r="AD41" s="118">
        <v>0</v>
      </c>
      <c r="AE41" s="114">
        <v>2</v>
      </c>
      <c r="AF41" s="119">
        <v>45777</v>
      </c>
      <c r="AG41" s="112">
        <f t="shared" si="6"/>
        <v>61</v>
      </c>
      <c r="AH41" s="114">
        <v>0</v>
      </c>
      <c r="AI41" s="118">
        <v>0</v>
      </c>
      <c r="AJ41" s="114" t="s">
        <v>73</v>
      </c>
      <c r="AK41" s="121" t="s">
        <v>73</v>
      </c>
      <c r="AL41" s="114">
        <v>0</v>
      </c>
      <c r="AM41" s="121" t="s">
        <v>73</v>
      </c>
      <c r="AN41" s="121" t="s">
        <v>73</v>
      </c>
      <c r="AO41" s="121" t="s">
        <v>73</v>
      </c>
      <c r="AP41" s="112">
        <f t="shared" si="7"/>
        <v>0</v>
      </c>
      <c r="AQ41" s="112">
        <f>+L41+AD41-AI41</f>
        <v>4200000</v>
      </c>
      <c r="AR41" s="114" t="s">
        <v>93</v>
      </c>
      <c r="AS41" s="118">
        <v>0</v>
      </c>
      <c r="AT41" s="114" t="s">
        <v>93</v>
      </c>
      <c r="AU41" s="118">
        <v>0</v>
      </c>
      <c r="AV41" s="122" t="s">
        <v>73</v>
      </c>
      <c r="AW41" s="201">
        <v>0</v>
      </c>
      <c r="AX41" s="200">
        <f t="shared" si="8"/>
        <v>4200000</v>
      </c>
      <c r="AY41" s="123">
        <f t="shared" si="9"/>
        <v>0</v>
      </c>
      <c r="AZ41" s="123">
        <v>0</v>
      </c>
      <c r="BA41" s="122" t="s">
        <v>73</v>
      </c>
      <c r="BB41" s="114" t="s">
        <v>94</v>
      </c>
      <c r="BC41" s="279" t="s">
        <v>5097</v>
      </c>
      <c r="BD41" s="110" t="s">
        <v>65</v>
      </c>
      <c r="BE41" s="110" t="s">
        <v>65</v>
      </c>
    </row>
    <row r="42" spans="2:57" x14ac:dyDescent="0.25">
      <c r="B42" s="110">
        <v>2025</v>
      </c>
      <c r="C42" s="110">
        <v>891780111</v>
      </c>
      <c r="D42" s="110" t="s">
        <v>63</v>
      </c>
      <c r="E42" s="111" t="s">
        <v>5096</v>
      </c>
      <c r="F42" s="114" t="s">
        <v>5095</v>
      </c>
      <c r="G42" s="114">
        <v>0</v>
      </c>
      <c r="H42" s="114" t="s">
        <v>71</v>
      </c>
      <c r="I42" s="114" t="s">
        <v>64</v>
      </c>
      <c r="J42" s="111" t="s">
        <v>81</v>
      </c>
      <c r="K42" s="120" t="s">
        <v>5094</v>
      </c>
      <c r="L42" s="118">
        <v>15750000</v>
      </c>
      <c r="M42" s="114" t="s">
        <v>66</v>
      </c>
      <c r="N42" s="120" t="s">
        <v>5093</v>
      </c>
      <c r="O42" s="120">
        <v>1083008562</v>
      </c>
      <c r="P42" s="120">
        <v>123</v>
      </c>
      <c r="Q42" s="121">
        <v>45679</v>
      </c>
      <c r="R42" s="120">
        <v>1353279124</v>
      </c>
      <c r="S42" s="169">
        <v>45699</v>
      </c>
      <c r="T42" s="118">
        <v>15750000</v>
      </c>
      <c r="U42" s="114" t="s">
        <v>65</v>
      </c>
      <c r="V42" s="118">
        <v>1192791759</v>
      </c>
      <c r="W42" s="111" t="s">
        <v>1534</v>
      </c>
      <c r="X42" s="169">
        <v>45699</v>
      </c>
      <c r="Y42" s="169">
        <v>45699</v>
      </c>
      <c r="Z42" s="169" t="s">
        <v>73</v>
      </c>
      <c r="AA42" s="169">
        <v>45838</v>
      </c>
      <c r="AB42" s="112">
        <f t="shared" si="5"/>
        <v>139</v>
      </c>
      <c r="AC42" s="114">
        <v>0</v>
      </c>
      <c r="AD42" s="118">
        <v>0</v>
      </c>
      <c r="AE42" s="114">
        <v>0</v>
      </c>
      <c r="AF42" s="119" t="s">
        <v>73</v>
      </c>
      <c r="AG42" s="112">
        <f t="shared" si="6"/>
        <v>0</v>
      </c>
      <c r="AH42" s="114">
        <v>0</v>
      </c>
      <c r="AI42" s="118">
        <v>0</v>
      </c>
      <c r="AJ42" s="114" t="s">
        <v>73</v>
      </c>
      <c r="AK42" s="121" t="s">
        <v>73</v>
      </c>
      <c r="AL42" s="114">
        <v>0</v>
      </c>
      <c r="AM42" s="121" t="s">
        <v>73</v>
      </c>
      <c r="AN42" s="121" t="s">
        <v>73</v>
      </c>
      <c r="AO42" s="121" t="s">
        <v>73</v>
      </c>
      <c r="AP42" s="112">
        <f t="shared" si="7"/>
        <v>0</v>
      </c>
      <c r="AQ42" s="112">
        <f>+L42+AD42-AI42</f>
        <v>15750000</v>
      </c>
      <c r="AR42" s="114" t="s">
        <v>65</v>
      </c>
      <c r="AS42" s="118">
        <v>15750000</v>
      </c>
      <c r="AT42" s="114" t="s">
        <v>93</v>
      </c>
      <c r="AU42" s="118">
        <v>0</v>
      </c>
      <c r="AV42" s="122" t="s">
        <v>73</v>
      </c>
      <c r="AW42" s="201">
        <v>6300000</v>
      </c>
      <c r="AX42" s="200">
        <f t="shared" si="8"/>
        <v>9450000</v>
      </c>
      <c r="AY42" s="123">
        <f t="shared" si="9"/>
        <v>0.4</v>
      </c>
      <c r="AZ42" s="123">
        <v>0.4</v>
      </c>
      <c r="BA42" s="122" t="s">
        <v>73</v>
      </c>
      <c r="BB42" s="114" t="s">
        <v>94</v>
      </c>
      <c r="BC42" s="279" t="s">
        <v>5092</v>
      </c>
      <c r="BD42" s="110" t="s">
        <v>65</v>
      </c>
      <c r="BE42" s="110" t="s">
        <v>65</v>
      </c>
    </row>
    <row r="43" spans="2:57" x14ac:dyDescent="0.25">
      <c r="B43" s="110">
        <v>2025</v>
      </c>
      <c r="C43" s="110">
        <v>891780111</v>
      </c>
      <c r="D43" s="110" t="s">
        <v>63</v>
      </c>
      <c r="E43" s="111" t="s">
        <v>5091</v>
      </c>
      <c r="F43" s="114" t="s">
        <v>5090</v>
      </c>
      <c r="G43" s="114">
        <v>0</v>
      </c>
      <c r="H43" s="114" t="s">
        <v>71</v>
      </c>
      <c r="I43" s="114" t="s">
        <v>64</v>
      </c>
      <c r="J43" s="111" t="s">
        <v>81</v>
      </c>
      <c r="K43" s="120" t="s">
        <v>5089</v>
      </c>
      <c r="L43" s="118">
        <v>13500000</v>
      </c>
      <c r="M43" s="114" t="s">
        <v>66</v>
      </c>
      <c r="N43" s="120" t="s">
        <v>5088</v>
      </c>
      <c r="O43" s="120">
        <v>1083028189</v>
      </c>
      <c r="P43" s="120">
        <v>123</v>
      </c>
      <c r="Q43" s="169">
        <v>45679</v>
      </c>
      <c r="R43" s="205">
        <v>1353279124</v>
      </c>
      <c r="S43" s="169">
        <v>45702</v>
      </c>
      <c r="T43" s="118">
        <v>13500000</v>
      </c>
      <c r="U43" s="114" t="s">
        <v>65</v>
      </c>
      <c r="V43" s="118">
        <v>1082939683</v>
      </c>
      <c r="W43" s="111" t="s">
        <v>4715</v>
      </c>
      <c r="X43" s="169">
        <v>45699</v>
      </c>
      <c r="Y43" s="169">
        <v>45702</v>
      </c>
      <c r="Z43" s="169" t="s">
        <v>73</v>
      </c>
      <c r="AA43" s="169">
        <v>45838</v>
      </c>
      <c r="AB43" s="112">
        <f t="shared" si="5"/>
        <v>136</v>
      </c>
      <c r="AC43" s="114">
        <v>0</v>
      </c>
      <c r="AD43" s="118">
        <v>0</v>
      </c>
      <c r="AE43" s="114">
        <v>0</v>
      </c>
      <c r="AF43" s="119" t="s">
        <v>73</v>
      </c>
      <c r="AG43" s="112">
        <f t="shared" si="6"/>
        <v>0</v>
      </c>
      <c r="AH43" s="114">
        <v>0</v>
      </c>
      <c r="AI43" s="118">
        <v>0</v>
      </c>
      <c r="AJ43" s="114" t="s">
        <v>73</v>
      </c>
      <c r="AK43" s="121" t="s">
        <v>73</v>
      </c>
      <c r="AL43" s="114">
        <v>0</v>
      </c>
      <c r="AM43" s="121" t="s">
        <v>73</v>
      </c>
      <c r="AN43" s="121" t="s">
        <v>73</v>
      </c>
      <c r="AO43" s="121" t="s">
        <v>73</v>
      </c>
      <c r="AP43" s="112">
        <f t="shared" si="7"/>
        <v>0</v>
      </c>
      <c r="AQ43" s="112">
        <f>+L43+AD43-AI43</f>
        <v>13500000</v>
      </c>
      <c r="AR43" s="114" t="s">
        <v>65</v>
      </c>
      <c r="AS43" s="118">
        <v>13500000</v>
      </c>
      <c r="AT43" s="114" t="s">
        <v>93</v>
      </c>
      <c r="AU43" s="118">
        <v>0</v>
      </c>
      <c r="AV43" s="122" t="s">
        <v>73</v>
      </c>
      <c r="AW43" s="201">
        <v>5400000</v>
      </c>
      <c r="AX43" s="200">
        <f t="shared" si="8"/>
        <v>8100000</v>
      </c>
      <c r="AY43" s="123">
        <f t="shared" si="9"/>
        <v>0.4</v>
      </c>
      <c r="AZ43" s="123">
        <v>0.4</v>
      </c>
      <c r="BA43" s="122" t="s">
        <v>73</v>
      </c>
      <c r="BB43" s="114" t="s">
        <v>94</v>
      </c>
      <c r="BC43" s="279" t="s">
        <v>5087</v>
      </c>
      <c r="BD43" s="110" t="s">
        <v>65</v>
      </c>
      <c r="BE43" s="110" t="s">
        <v>65</v>
      </c>
    </row>
    <row r="44" spans="2:57" x14ac:dyDescent="0.25">
      <c r="B44" s="110">
        <v>2025</v>
      </c>
      <c r="C44" s="110">
        <v>891780111</v>
      </c>
      <c r="D44" s="110" t="s">
        <v>63</v>
      </c>
      <c r="E44" s="111" t="s">
        <v>5086</v>
      </c>
      <c r="F44" s="114" t="s">
        <v>5085</v>
      </c>
      <c r="G44" s="114">
        <v>0</v>
      </c>
      <c r="H44" s="114" t="s">
        <v>71</v>
      </c>
      <c r="I44" s="114" t="s">
        <v>64</v>
      </c>
      <c r="J44" s="111" t="s">
        <v>81</v>
      </c>
      <c r="K44" s="120" t="s">
        <v>5084</v>
      </c>
      <c r="L44" s="118">
        <v>20000000</v>
      </c>
      <c r="M44" s="114" t="s">
        <v>66</v>
      </c>
      <c r="N44" s="120" t="s">
        <v>4736</v>
      </c>
      <c r="O44" s="120">
        <v>85470058</v>
      </c>
      <c r="P44" s="120">
        <v>123</v>
      </c>
      <c r="Q44" s="121">
        <v>45679</v>
      </c>
      <c r="R44" s="120">
        <v>1353279124</v>
      </c>
      <c r="S44" s="169">
        <v>45699</v>
      </c>
      <c r="T44" s="118">
        <v>20000000</v>
      </c>
      <c r="U44" s="114" t="s">
        <v>65</v>
      </c>
      <c r="V44" s="118">
        <v>22793763</v>
      </c>
      <c r="W44" s="111" t="s">
        <v>4908</v>
      </c>
      <c r="X44" s="169">
        <v>45699</v>
      </c>
      <c r="Y44" s="169">
        <v>45699</v>
      </c>
      <c r="Z44" s="169" t="s">
        <v>73</v>
      </c>
      <c r="AA44" s="169">
        <v>45838</v>
      </c>
      <c r="AB44" s="112">
        <f t="shared" si="5"/>
        <v>139</v>
      </c>
      <c r="AC44" s="114">
        <v>0</v>
      </c>
      <c r="AD44" s="118">
        <v>0</v>
      </c>
      <c r="AE44" s="114">
        <v>0</v>
      </c>
      <c r="AF44" s="119" t="s">
        <v>73</v>
      </c>
      <c r="AG44" s="112">
        <f t="shared" si="6"/>
        <v>0</v>
      </c>
      <c r="AH44" s="114">
        <v>0</v>
      </c>
      <c r="AI44" s="118">
        <v>0</v>
      </c>
      <c r="AJ44" s="114" t="s">
        <v>73</v>
      </c>
      <c r="AK44" s="121" t="s">
        <v>73</v>
      </c>
      <c r="AL44" s="114">
        <v>0</v>
      </c>
      <c r="AM44" s="121" t="s">
        <v>73</v>
      </c>
      <c r="AN44" s="121" t="s">
        <v>73</v>
      </c>
      <c r="AO44" s="121" t="s">
        <v>73</v>
      </c>
      <c r="AP44" s="112">
        <f t="shared" si="7"/>
        <v>0</v>
      </c>
      <c r="AQ44" s="112">
        <f>+L44+AD44-AI44</f>
        <v>20000000</v>
      </c>
      <c r="AR44" s="114" t="s">
        <v>65</v>
      </c>
      <c r="AS44" s="118">
        <v>20000000</v>
      </c>
      <c r="AT44" s="114" t="s">
        <v>93</v>
      </c>
      <c r="AU44" s="118">
        <v>0</v>
      </c>
      <c r="AV44" s="122" t="s">
        <v>73</v>
      </c>
      <c r="AW44" s="201">
        <v>8000000</v>
      </c>
      <c r="AX44" s="200">
        <f t="shared" si="8"/>
        <v>12000000</v>
      </c>
      <c r="AY44" s="123">
        <f t="shared" si="9"/>
        <v>0.4</v>
      </c>
      <c r="AZ44" s="123">
        <v>0.4</v>
      </c>
      <c r="BA44" s="122" t="s">
        <v>73</v>
      </c>
      <c r="BB44" s="114" t="s">
        <v>94</v>
      </c>
      <c r="BC44" s="279" t="s">
        <v>5083</v>
      </c>
      <c r="BD44" s="110" t="s">
        <v>65</v>
      </c>
      <c r="BE44" s="110" t="s">
        <v>65</v>
      </c>
    </row>
    <row r="45" spans="2:57" x14ac:dyDescent="0.25">
      <c r="B45" s="110">
        <v>2025</v>
      </c>
      <c r="C45" s="110">
        <v>891780111</v>
      </c>
      <c r="D45" s="110" t="s">
        <v>63</v>
      </c>
      <c r="E45" s="111" t="s">
        <v>5082</v>
      </c>
      <c r="F45" s="114" t="s">
        <v>5081</v>
      </c>
      <c r="G45" s="114">
        <v>0</v>
      </c>
      <c r="H45" s="114" t="s">
        <v>71</v>
      </c>
      <c r="I45" s="114" t="s">
        <v>64</v>
      </c>
      <c r="J45" s="111" t="s">
        <v>81</v>
      </c>
      <c r="K45" s="120" t="s">
        <v>5080</v>
      </c>
      <c r="L45" s="118">
        <v>21000000</v>
      </c>
      <c r="M45" s="114" t="s">
        <v>66</v>
      </c>
      <c r="N45" s="120" t="s">
        <v>5079</v>
      </c>
      <c r="O45" s="120">
        <v>36727138</v>
      </c>
      <c r="P45" s="120">
        <v>297</v>
      </c>
      <c r="Q45" s="169">
        <v>45695</v>
      </c>
      <c r="R45" s="307">
        <v>21000000</v>
      </c>
      <c r="S45" s="169">
        <v>45699</v>
      </c>
      <c r="T45" s="118">
        <v>21000000</v>
      </c>
      <c r="U45" s="114" t="s">
        <v>65</v>
      </c>
      <c r="V45" s="118">
        <v>1082939683</v>
      </c>
      <c r="W45" s="111" t="s">
        <v>4715</v>
      </c>
      <c r="X45" s="169">
        <v>45699</v>
      </c>
      <c r="Y45" s="169">
        <v>45699</v>
      </c>
      <c r="Z45" s="169" t="s">
        <v>73</v>
      </c>
      <c r="AA45" s="169">
        <v>45823</v>
      </c>
      <c r="AB45" s="112">
        <f t="shared" si="5"/>
        <v>124</v>
      </c>
      <c r="AC45" s="114">
        <v>0</v>
      </c>
      <c r="AD45" s="118">
        <v>0</v>
      </c>
      <c r="AE45" s="114">
        <v>0</v>
      </c>
      <c r="AF45" s="119" t="s">
        <v>73</v>
      </c>
      <c r="AG45" s="112">
        <f t="shared" si="6"/>
        <v>0</v>
      </c>
      <c r="AH45" s="114">
        <v>0</v>
      </c>
      <c r="AI45" s="118">
        <v>0</v>
      </c>
      <c r="AJ45" s="114" t="s">
        <v>73</v>
      </c>
      <c r="AK45" s="121" t="s">
        <v>73</v>
      </c>
      <c r="AL45" s="114">
        <v>0</v>
      </c>
      <c r="AM45" s="121" t="s">
        <v>73</v>
      </c>
      <c r="AN45" s="121" t="s">
        <v>73</v>
      </c>
      <c r="AO45" s="121" t="s">
        <v>73</v>
      </c>
      <c r="AP45" s="112">
        <f t="shared" si="7"/>
        <v>0</v>
      </c>
      <c r="AQ45" s="112">
        <f>+L45+AD45-AI45</f>
        <v>21000000</v>
      </c>
      <c r="AR45" s="114" t="s">
        <v>65</v>
      </c>
      <c r="AS45" s="118">
        <v>21000000</v>
      </c>
      <c r="AT45" s="114" t="s">
        <v>93</v>
      </c>
      <c r="AU45" s="118">
        <v>0</v>
      </c>
      <c r="AV45" s="122" t="s">
        <v>73</v>
      </c>
      <c r="AW45" s="201">
        <v>9200000</v>
      </c>
      <c r="AX45" s="200">
        <f t="shared" si="8"/>
        <v>11800000</v>
      </c>
      <c r="AY45" s="123">
        <f t="shared" si="9"/>
        <v>0.43809523809523809</v>
      </c>
      <c r="AZ45" s="123">
        <v>0.44</v>
      </c>
      <c r="BA45" s="122" t="s">
        <v>73</v>
      </c>
      <c r="BB45" s="114" t="s">
        <v>94</v>
      </c>
      <c r="BC45" s="279" t="s">
        <v>5078</v>
      </c>
      <c r="BD45" s="110" t="s">
        <v>65</v>
      </c>
      <c r="BE45" s="110" t="s">
        <v>65</v>
      </c>
    </row>
    <row r="46" spans="2:57" x14ac:dyDescent="0.25">
      <c r="B46" s="110">
        <v>2025</v>
      </c>
      <c r="C46" s="110">
        <v>891780111</v>
      </c>
      <c r="D46" s="110" t="s">
        <v>63</v>
      </c>
      <c r="E46" s="111" t="s">
        <v>5077</v>
      </c>
      <c r="F46" s="114" t="s">
        <v>5076</v>
      </c>
      <c r="G46" s="114">
        <v>0</v>
      </c>
      <c r="H46" s="114" t="s">
        <v>71</v>
      </c>
      <c r="I46" s="114" t="s">
        <v>64</v>
      </c>
      <c r="J46" s="111" t="s">
        <v>81</v>
      </c>
      <c r="K46" s="120" t="s">
        <v>5075</v>
      </c>
      <c r="L46" s="118">
        <v>17325000</v>
      </c>
      <c r="M46" s="114" t="s">
        <v>66</v>
      </c>
      <c r="N46" s="120" t="s">
        <v>5074</v>
      </c>
      <c r="O46" s="120">
        <v>57444678</v>
      </c>
      <c r="P46" s="120">
        <v>123</v>
      </c>
      <c r="Q46" s="121">
        <v>45679</v>
      </c>
      <c r="R46" s="120">
        <v>1353279124</v>
      </c>
      <c r="S46" s="169">
        <v>45700</v>
      </c>
      <c r="T46" s="118">
        <v>17325000</v>
      </c>
      <c r="U46" s="114" t="s">
        <v>65</v>
      </c>
      <c r="V46" s="118">
        <v>57428039</v>
      </c>
      <c r="W46" s="111" t="s">
        <v>4767</v>
      </c>
      <c r="X46" s="169">
        <v>45699</v>
      </c>
      <c r="Y46" s="169">
        <v>45700</v>
      </c>
      <c r="Z46" s="169" t="s">
        <v>73</v>
      </c>
      <c r="AA46" s="169">
        <v>45838</v>
      </c>
      <c r="AB46" s="112">
        <f t="shared" si="5"/>
        <v>138</v>
      </c>
      <c r="AC46" s="114">
        <v>0</v>
      </c>
      <c r="AD46" s="118">
        <v>0</v>
      </c>
      <c r="AE46" s="114">
        <v>0</v>
      </c>
      <c r="AF46" s="119" t="s">
        <v>73</v>
      </c>
      <c r="AG46" s="112">
        <f t="shared" si="6"/>
        <v>0</v>
      </c>
      <c r="AH46" s="114">
        <v>0</v>
      </c>
      <c r="AI46" s="118">
        <v>0</v>
      </c>
      <c r="AJ46" s="114" t="s">
        <v>73</v>
      </c>
      <c r="AK46" s="121" t="s">
        <v>73</v>
      </c>
      <c r="AL46" s="114">
        <v>0</v>
      </c>
      <c r="AM46" s="121" t="s">
        <v>73</v>
      </c>
      <c r="AN46" s="121" t="s">
        <v>73</v>
      </c>
      <c r="AO46" s="121" t="s">
        <v>73</v>
      </c>
      <c r="AP46" s="112">
        <f t="shared" si="7"/>
        <v>0</v>
      </c>
      <c r="AQ46" s="112">
        <f>+L46+AD46-AI46</f>
        <v>17325000</v>
      </c>
      <c r="AR46" s="114" t="s">
        <v>65</v>
      </c>
      <c r="AS46" s="118">
        <v>17325000</v>
      </c>
      <c r="AT46" s="114" t="s">
        <v>93</v>
      </c>
      <c r="AU46" s="118">
        <v>0</v>
      </c>
      <c r="AV46" s="122" t="s">
        <v>73</v>
      </c>
      <c r="AW46" s="201">
        <v>6930000</v>
      </c>
      <c r="AX46" s="200">
        <f t="shared" si="8"/>
        <v>10395000</v>
      </c>
      <c r="AY46" s="123">
        <f t="shared" si="9"/>
        <v>0.4</v>
      </c>
      <c r="AZ46" s="123">
        <v>0.4</v>
      </c>
      <c r="BA46" s="122" t="s">
        <v>73</v>
      </c>
      <c r="BB46" s="114" t="s">
        <v>94</v>
      </c>
      <c r="BC46" s="279" t="s">
        <v>5073</v>
      </c>
      <c r="BD46" s="110" t="s">
        <v>65</v>
      </c>
      <c r="BE46" s="110" t="s">
        <v>65</v>
      </c>
    </row>
    <row r="47" spans="2:57" x14ac:dyDescent="0.25">
      <c r="B47" s="110">
        <v>2025</v>
      </c>
      <c r="C47" s="110">
        <v>891780111</v>
      </c>
      <c r="D47" s="110" t="s">
        <v>63</v>
      </c>
      <c r="E47" s="111" t="s">
        <v>5072</v>
      </c>
      <c r="F47" s="114" t="s">
        <v>5071</v>
      </c>
      <c r="G47" s="114">
        <v>0</v>
      </c>
      <c r="H47" s="114" t="s">
        <v>71</v>
      </c>
      <c r="I47" s="114" t="s">
        <v>4618</v>
      </c>
      <c r="J47" s="111" t="s">
        <v>81</v>
      </c>
      <c r="K47" s="120" t="s">
        <v>5070</v>
      </c>
      <c r="L47" s="118">
        <v>10500000</v>
      </c>
      <c r="M47" s="114" t="s">
        <v>66</v>
      </c>
      <c r="N47" s="120" t="s">
        <v>5069</v>
      </c>
      <c r="O47" s="120">
        <v>7143832</v>
      </c>
      <c r="P47" s="120">
        <v>267</v>
      </c>
      <c r="Q47" s="169">
        <v>45693</v>
      </c>
      <c r="R47" s="306">
        <v>266751357.44</v>
      </c>
      <c r="S47" s="169">
        <v>45700</v>
      </c>
      <c r="T47" s="118">
        <v>10500000</v>
      </c>
      <c r="U47" s="114" t="s">
        <v>65</v>
      </c>
      <c r="V47" s="118">
        <v>72005158</v>
      </c>
      <c r="W47" s="111" t="s">
        <v>4615</v>
      </c>
      <c r="X47" s="169">
        <v>45699</v>
      </c>
      <c r="Y47" s="169">
        <v>45700</v>
      </c>
      <c r="Z47" s="169" t="s">
        <v>73</v>
      </c>
      <c r="AA47" s="169">
        <v>45777</v>
      </c>
      <c r="AB47" s="112">
        <f t="shared" si="5"/>
        <v>77</v>
      </c>
      <c r="AC47" s="114">
        <v>0</v>
      </c>
      <c r="AD47" s="118">
        <v>0</v>
      </c>
      <c r="AE47" s="114">
        <v>0</v>
      </c>
      <c r="AF47" s="119" t="s">
        <v>73</v>
      </c>
      <c r="AG47" s="112">
        <f t="shared" si="6"/>
        <v>0</v>
      </c>
      <c r="AH47" s="114">
        <v>0</v>
      </c>
      <c r="AI47" s="118">
        <v>0</v>
      </c>
      <c r="AJ47" s="114" t="s">
        <v>73</v>
      </c>
      <c r="AK47" s="121" t="s">
        <v>73</v>
      </c>
      <c r="AL47" s="114">
        <v>0</v>
      </c>
      <c r="AM47" s="121" t="s">
        <v>73</v>
      </c>
      <c r="AN47" s="121" t="s">
        <v>73</v>
      </c>
      <c r="AO47" s="121" t="s">
        <v>73</v>
      </c>
      <c r="AP47" s="112">
        <f t="shared" si="7"/>
        <v>0</v>
      </c>
      <c r="AQ47" s="112">
        <f>+L47+AD47-AI47</f>
        <v>10500000</v>
      </c>
      <c r="AR47" s="114" t="s">
        <v>93</v>
      </c>
      <c r="AS47" s="118">
        <v>0</v>
      </c>
      <c r="AT47" s="114" t="s">
        <v>93</v>
      </c>
      <c r="AU47" s="118">
        <v>0</v>
      </c>
      <c r="AV47" s="122" t="s">
        <v>73</v>
      </c>
      <c r="AW47" s="201">
        <v>3500000</v>
      </c>
      <c r="AX47" s="200">
        <f t="shared" si="8"/>
        <v>7000000</v>
      </c>
      <c r="AY47" s="123">
        <f t="shared" si="9"/>
        <v>0.33333333333333331</v>
      </c>
      <c r="AZ47" s="123">
        <v>0.33</v>
      </c>
      <c r="BA47" s="122" t="s">
        <v>73</v>
      </c>
      <c r="BB47" s="114" t="s">
        <v>94</v>
      </c>
      <c r="BC47" s="279" t="s">
        <v>5068</v>
      </c>
      <c r="BD47" s="110" t="s">
        <v>65</v>
      </c>
      <c r="BE47" s="110" t="s">
        <v>65</v>
      </c>
    </row>
    <row r="48" spans="2:57" x14ac:dyDescent="0.25">
      <c r="B48" s="110">
        <v>2025</v>
      </c>
      <c r="C48" s="110">
        <v>891780111</v>
      </c>
      <c r="D48" s="110" t="s">
        <v>63</v>
      </c>
      <c r="E48" s="111" t="s">
        <v>5067</v>
      </c>
      <c r="F48" s="114" t="s">
        <v>5066</v>
      </c>
      <c r="G48" s="114">
        <v>0</v>
      </c>
      <c r="H48" s="114" t="s">
        <v>71</v>
      </c>
      <c r="I48" s="114" t="s">
        <v>4618</v>
      </c>
      <c r="J48" s="111" t="s">
        <v>81</v>
      </c>
      <c r="K48" s="120" t="s">
        <v>5057</v>
      </c>
      <c r="L48" s="118">
        <v>4200000</v>
      </c>
      <c r="M48" s="114" t="s">
        <v>66</v>
      </c>
      <c r="N48" s="120" t="s">
        <v>5065</v>
      </c>
      <c r="O48" s="120">
        <v>1082471245</v>
      </c>
      <c r="P48" s="120">
        <v>269</v>
      </c>
      <c r="Q48" s="169">
        <v>45694</v>
      </c>
      <c r="R48" s="205">
        <v>503100000</v>
      </c>
      <c r="S48" s="169">
        <v>45701</v>
      </c>
      <c r="T48" s="118">
        <v>4200000</v>
      </c>
      <c r="U48" s="114" t="s">
        <v>65</v>
      </c>
      <c r="V48" s="118">
        <v>36559959</v>
      </c>
      <c r="W48" s="111" t="s">
        <v>4668</v>
      </c>
      <c r="X48" s="169">
        <v>45700</v>
      </c>
      <c r="Y48" s="169">
        <v>45701</v>
      </c>
      <c r="Z48" s="169" t="s">
        <v>73</v>
      </c>
      <c r="AA48" s="169">
        <v>45716</v>
      </c>
      <c r="AB48" s="112">
        <f t="shared" si="5"/>
        <v>15</v>
      </c>
      <c r="AC48" s="114">
        <v>0</v>
      </c>
      <c r="AD48" s="118">
        <v>0</v>
      </c>
      <c r="AE48" s="114">
        <v>1</v>
      </c>
      <c r="AF48" s="119">
        <v>45747</v>
      </c>
      <c r="AG48" s="112">
        <f t="shared" si="6"/>
        <v>31</v>
      </c>
      <c r="AH48" s="114">
        <v>0</v>
      </c>
      <c r="AI48" s="118">
        <v>0</v>
      </c>
      <c r="AJ48" s="114" t="s">
        <v>73</v>
      </c>
      <c r="AK48" s="121" t="s">
        <v>73</v>
      </c>
      <c r="AL48" s="114">
        <v>0</v>
      </c>
      <c r="AM48" s="121" t="s">
        <v>73</v>
      </c>
      <c r="AN48" s="121" t="s">
        <v>73</v>
      </c>
      <c r="AO48" s="121" t="s">
        <v>73</v>
      </c>
      <c r="AP48" s="112">
        <f t="shared" si="7"/>
        <v>0</v>
      </c>
      <c r="AQ48" s="112">
        <f>+L48+AD48-AI48</f>
        <v>4200000</v>
      </c>
      <c r="AR48" s="114" t="s">
        <v>93</v>
      </c>
      <c r="AS48" s="118">
        <v>0</v>
      </c>
      <c r="AT48" s="114" t="s">
        <v>93</v>
      </c>
      <c r="AU48" s="118">
        <v>0</v>
      </c>
      <c r="AV48" s="122" t="s">
        <v>73</v>
      </c>
      <c r="AW48" s="201">
        <v>0</v>
      </c>
      <c r="AX48" s="200">
        <f t="shared" si="8"/>
        <v>4200000</v>
      </c>
      <c r="AY48" s="123">
        <f t="shared" si="9"/>
        <v>0</v>
      </c>
      <c r="AZ48" s="123">
        <v>1</v>
      </c>
      <c r="BA48" s="122" t="s">
        <v>73</v>
      </c>
      <c r="BB48" s="114" t="s">
        <v>344</v>
      </c>
      <c r="BC48" s="279" t="s">
        <v>5064</v>
      </c>
      <c r="BD48" s="110" t="s">
        <v>65</v>
      </c>
      <c r="BE48" s="110" t="s">
        <v>65</v>
      </c>
    </row>
    <row r="49" spans="2:57" x14ac:dyDescent="0.25">
      <c r="B49" s="110">
        <v>2025</v>
      </c>
      <c r="C49" s="110">
        <v>891780111</v>
      </c>
      <c r="D49" s="110" t="s">
        <v>63</v>
      </c>
      <c r="E49" s="111" t="s">
        <v>5063</v>
      </c>
      <c r="F49" s="114" t="s">
        <v>5062</v>
      </c>
      <c r="G49" s="114">
        <v>0</v>
      </c>
      <c r="H49" s="114" t="s">
        <v>71</v>
      </c>
      <c r="I49" s="114" t="s">
        <v>64</v>
      </c>
      <c r="J49" s="111" t="s">
        <v>81</v>
      </c>
      <c r="K49" s="120" t="s">
        <v>5061</v>
      </c>
      <c r="L49" s="118">
        <v>16500000</v>
      </c>
      <c r="M49" s="114" t="s">
        <v>66</v>
      </c>
      <c r="N49" s="120" t="s">
        <v>5037</v>
      </c>
      <c r="O49" s="120">
        <v>1066185799</v>
      </c>
      <c r="P49" s="120">
        <v>123</v>
      </c>
      <c r="Q49" s="169">
        <v>45679</v>
      </c>
      <c r="R49" s="205">
        <v>1353279124</v>
      </c>
      <c r="S49" s="169">
        <v>45700</v>
      </c>
      <c r="T49" s="118">
        <v>16500000</v>
      </c>
      <c r="U49" s="114" t="s">
        <v>65</v>
      </c>
      <c r="V49" s="118">
        <v>1082939683</v>
      </c>
      <c r="W49" s="111" t="s">
        <v>4715</v>
      </c>
      <c r="X49" s="169">
        <v>45700</v>
      </c>
      <c r="Y49" s="169">
        <v>45700</v>
      </c>
      <c r="Z49" s="169" t="s">
        <v>73</v>
      </c>
      <c r="AA49" s="169">
        <v>45838</v>
      </c>
      <c r="AB49" s="112">
        <f t="shared" si="5"/>
        <v>138</v>
      </c>
      <c r="AC49" s="114">
        <v>0</v>
      </c>
      <c r="AD49" s="118">
        <v>0</v>
      </c>
      <c r="AE49" s="114">
        <v>0</v>
      </c>
      <c r="AF49" s="119" t="s">
        <v>73</v>
      </c>
      <c r="AG49" s="112">
        <f t="shared" si="6"/>
        <v>0</v>
      </c>
      <c r="AH49" s="114">
        <v>0</v>
      </c>
      <c r="AI49" s="118">
        <v>0</v>
      </c>
      <c r="AJ49" s="114" t="s">
        <v>73</v>
      </c>
      <c r="AK49" s="121" t="s">
        <v>73</v>
      </c>
      <c r="AL49" s="114">
        <v>0</v>
      </c>
      <c r="AM49" s="121" t="s">
        <v>73</v>
      </c>
      <c r="AN49" s="121" t="s">
        <v>73</v>
      </c>
      <c r="AO49" s="121" t="s">
        <v>73</v>
      </c>
      <c r="AP49" s="112">
        <f t="shared" si="7"/>
        <v>0</v>
      </c>
      <c r="AQ49" s="112">
        <f>+L49+AD49-AI49</f>
        <v>16500000</v>
      </c>
      <c r="AR49" s="114" t="s">
        <v>65</v>
      </c>
      <c r="AS49" s="118">
        <v>16500000</v>
      </c>
      <c r="AT49" s="114" t="s">
        <v>93</v>
      </c>
      <c r="AU49" s="118">
        <v>0</v>
      </c>
      <c r="AV49" s="122" t="s">
        <v>73</v>
      </c>
      <c r="AW49" s="201">
        <v>6600000</v>
      </c>
      <c r="AX49" s="200">
        <f t="shared" si="8"/>
        <v>9900000</v>
      </c>
      <c r="AY49" s="123">
        <f t="shared" si="9"/>
        <v>0.4</v>
      </c>
      <c r="AZ49" s="123">
        <v>0.4</v>
      </c>
      <c r="BA49" s="122" t="s">
        <v>73</v>
      </c>
      <c r="BB49" s="114" t="s">
        <v>94</v>
      </c>
      <c r="BC49" s="279" t="s">
        <v>5060</v>
      </c>
      <c r="BD49" s="110" t="s">
        <v>65</v>
      </c>
      <c r="BE49" s="110" t="s">
        <v>65</v>
      </c>
    </row>
    <row r="50" spans="2:57" x14ac:dyDescent="0.25">
      <c r="B50" s="110">
        <v>2025</v>
      </c>
      <c r="C50" s="110">
        <v>891780111</v>
      </c>
      <c r="D50" s="110" t="s">
        <v>63</v>
      </c>
      <c r="E50" s="111" t="s">
        <v>5059</v>
      </c>
      <c r="F50" s="114" t="s">
        <v>5058</v>
      </c>
      <c r="G50" s="114">
        <v>0</v>
      </c>
      <c r="H50" s="114" t="s">
        <v>71</v>
      </c>
      <c r="I50" s="114" t="s">
        <v>4618</v>
      </c>
      <c r="J50" s="111" t="s">
        <v>81</v>
      </c>
      <c r="K50" s="120" t="s">
        <v>5057</v>
      </c>
      <c r="L50" s="118">
        <v>4200000</v>
      </c>
      <c r="M50" s="114" t="s">
        <v>66</v>
      </c>
      <c r="N50" s="120" t="s">
        <v>5056</v>
      </c>
      <c r="O50" s="120">
        <v>1085230868</v>
      </c>
      <c r="P50" s="120">
        <v>269</v>
      </c>
      <c r="Q50" s="169">
        <v>45694</v>
      </c>
      <c r="R50" s="205">
        <v>503100000</v>
      </c>
      <c r="S50" s="169">
        <v>45701</v>
      </c>
      <c r="T50" s="118">
        <v>4200000</v>
      </c>
      <c r="U50" s="114" t="s">
        <v>65</v>
      </c>
      <c r="V50" s="118">
        <v>36559959</v>
      </c>
      <c r="W50" s="111" t="s">
        <v>4668</v>
      </c>
      <c r="X50" s="169">
        <v>45700</v>
      </c>
      <c r="Y50" s="169">
        <v>45701</v>
      </c>
      <c r="Z50" s="169" t="s">
        <v>73</v>
      </c>
      <c r="AA50" s="169">
        <v>45716</v>
      </c>
      <c r="AB50" s="112">
        <f t="shared" si="5"/>
        <v>15</v>
      </c>
      <c r="AC50" s="114">
        <v>0</v>
      </c>
      <c r="AD50" s="118">
        <v>0</v>
      </c>
      <c r="AE50" s="114">
        <v>2</v>
      </c>
      <c r="AF50" s="119">
        <v>45777</v>
      </c>
      <c r="AG50" s="112">
        <f t="shared" si="6"/>
        <v>61</v>
      </c>
      <c r="AH50" s="114">
        <v>0</v>
      </c>
      <c r="AI50" s="118">
        <v>0</v>
      </c>
      <c r="AJ50" s="114" t="s">
        <v>73</v>
      </c>
      <c r="AK50" s="121" t="s">
        <v>73</v>
      </c>
      <c r="AL50" s="114">
        <v>0</v>
      </c>
      <c r="AM50" s="121" t="s">
        <v>73</v>
      </c>
      <c r="AN50" s="121" t="s">
        <v>73</v>
      </c>
      <c r="AO50" s="121" t="s">
        <v>73</v>
      </c>
      <c r="AP50" s="112">
        <f t="shared" si="7"/>
        <v>0</v>
      </c>
      <c r="AQ50" s="112">
        <f>+L50+AD50-AI50</f>
        <v>4200000</v>
      </c>
      <c r="AR50" s="114" t="s">
        <v>93</v>
      </c>
      <c r="AS50" s="118">
        <v>0</v>
      </c>
      <c r="AT50" s="114" t="s">
        <v>93</v>
      </c>
      <c r="AU50" s="118">
        <v>0</v>
      </c>
      <c r="AV50" s="122" t="s">
        <v>73</v>
      </c>
      <c r="AW50" s="201">
        <v>0</v>
      </c>
      <c r="AX50" s="200">
        <f t="shared" si="8"/>
        <v>4200000</v>
      </c>
      <c r="AY50" s="123">
        <f t="shared" si="9"/>
        <v>0</v>
      </c>
      <c r="AZ50" s="123">
        <v>0</v>
      </c>
      <c r="BA50" s="122" t="s">
        <v>73</v>
      </c>
      <c r="BB50" s="114" t="s">
        <v>94</v>
      </c>
      <c r="BC50" s="279" t="s">
        <v>5055</v>
      </c>
      <c r="BD50" s="110" t="s">
        <v>65</v>
      </c>
      <c r="BE50" s="110" t="s">
        <v>65</v>
      </c>
    </row>
    <row r="51" spans="2:57" x14ac:dyDescent="0.25">
      <c r="B51" s="110">
        <v>2025</v>
      </c>
      <c r="C51" s="110">
        <v>891780111</v>
      </c>
      <c r="D51" s="110" t="s">
        <v>63</v>
      </c>
      <c r="E51" s="111" t="s">
        <v>5054</v>
      </c>
      <c r="F51" s="114" t="s">
        <v>5053</v>
      </c>
      <c r="G51" s="114">
        <v>0</v>
      </c>
      <c r="H51" s="114" t="s">
        <v>71</v>
      </c>
      <c r="I51" s="114" t="s">
        <v>4618</v>
      </c>
      <c r="J51" s="111" t="s">
        <v>81</v>
      </c>
      <c r="K51" s="120" t="s">
        <v>5052</v>
      </c>
      <c r="L51" s="118">
        <v>16500000</v>
      </c>
      <c r="M51" s="114" t="s">
        <v>66</v>
      </c>
      <c r="N51" s="120" t="s">
        <v>4731</v>
      </c>
      <c r="O51" s="120">
        <v>1082862195</v>
      </c>
      <c r="P51" s="120">
        <v>267</v>
      </c>
      <c r="Q51" s="169">
        <v>45693</v>
      </c>
      <c r="R51" s="306">
        <v>266751357.44</v>
      </c>
      <c r="S51" s="169">
        <v>45700</v>
      </c>
      <c r="T51" s="118">
        <v>16500000</v>
      </c>
      <c r="U51" s="114" t="s">
        <v>65</v>
      </c>
      <c r="V51" s="118">
        <v>72005158</v>
      </c>
      <c r="W51" s="111" t="s">
        <v>4615</v>
      </c>
      <c r="X51" s="169">
        <v>45700</v>
      </c>
      <c r="Y51" s="169">
        <v>45700</v>
      </c>
      <c r="Z51" s="169" t="s">
        <v>73</v>
      </c>
      <c r="AA51" s="169">
        <v>45777</v>
      </c>
      <c r="AB51" s="112">
        <f t="shared" si="5"/>
        <v>77</v>
      </c>
      <c r="AC51" s="114">
        <v>0</v>
      </c>
      <c r="AD51" s="118">
        <v>0</v>
      </c>
      <c r="AE51" s="114">
        <v>0</v>
      </c>
      <c r="AF51" s="119" t="s">
        <v>73</v>
      </c>
      <c r="AG51" s="112">
        <f t="shared" si="6"/>
        <v>0</v>
      </c>
      <c r="AH51" s="114">
        <v>0</v>
      </c>
      <c r="AI51" s="118">
        <v>0</v>
      </c>
      <c r="AJ51" s="114" t="s">
        <v>73</v>
      </c>
      <c r="AK51" s="121" t="s">
        <v>73</v>
      </c>
      <c r="AL51" s="114">
        <v>0</v>
      </c>
      <c r="AM51" s="121" t="s">
        <v>73</v>
      </c>
      <c r="AN51" s="121" t="s">
        <v>73</v>
      </c>
      <c r="AO51" s="121" t="s">
        <v>73</v>
      </c>
      <c r="AP51" s="112">
        <f t="shared" si="7"/>
        <v>0</v>
      </c>
      <c r="AQ51" s="112">
        <f>+L51+AD51-AI51</f>
        <v>16500000</v>
      </c>
      <c r="AR51" s="114" t="s">
        <v>93</v>
      </c>
      <c r="AS51" s="118">
        <v>0</v>
      </c>
      <c r="AT51" s="114" t="s">
        <v>93</v>
      </c>
      <c r="AU51" s="118">
        <v>0</v>
      </c>
      <c r="AV51" s="122" t="s">
        <v>73</v>
      </c>
      <c r="AW51" s="201">
        <v>5500000</v>
      </c>
      <c r="AX51" s="200">
        <f t="shared" si="8"/>
        <v>11000000</v>
      </c>
      <c r="AY51" s="123">
        <f t="shared" si="9"/>
        <v>0.33333333333333331</v>
      </c>
      <c r="AZ51" s="123">
        <v>0.33</v>
      </c>
      <c r="BA51" s="122" t="s">
        <v>73</v>
      </c>
      <c r="BB51" s="114" t="s">
        <v>94</v>
      </c>
      <c r="BC51" s="279" t="s">
        <v>5051</v>
      </c>
      <c r="BD51" s="110" t="s">
        <v>65</v>
      </c>
      <c r="BE51" s="110" t="s">
        <v>65</v>
      </c>
    </row>
    <row r="52" spans="2:57" x14ac:dyDescent="0.25">
      <c r="B52" s="110">
        <v>2025</v>
      </c>
      <c r="C52" s="110">
        <v>891780111</v>
      </c>
      <c r="D52" s="110" t="s">
        <v>63</v>
      </c>
      <c r="E52" s="111" t="s">
        <v>5050</v>
      </c>
      <c r="F52" s="114" t="s">
        <v>5049</v>
      </c>
      <c r="G52" s="114">
        <v>0</v>
      </c>
      <c r="H52" s="114" t="s">
        <v>71</v>
      </c>
      <c r="I52" s="114" t="s">
        <v>4618</v>
      </c>
      <c r="J52" s="111" t="s">
        <v>81</v>
      </c>
      <c r="K52" s="120" t="s">
        <v>5048</v>
      </c>
      <c r="L52" s="118">
        <v>33908970</v>
      </c>
      <c r="M52" s="114" t="s">
        <v>66</v>
      </c>
      <c r="N52" s="120" t="s">
        <v>5047</v>
      </c>
      <c r="O52" s="120">
        <v>1082961548</v>
      </c>
      <c r="P52" s="120">
        <v>227</v>
      </c>
      <c r="Q52" s="169">
        <v>45691</v>
      </c>
      <c r="R52" s="205">
        <v>501037440</v>
      </c>
      <c r="S52" s="169">
        <v>45700</v>
      </c>
      <c r="T52" s="118">
        <v>33908970</v>
      </c>
      <c r="U52" s="114" t="s">
        <v>65</v>
      </c>
      <c r="V52" s="118">
        <v>85472020</v>
      </c>
      <c r="W52" s="111" t="s">
        <v>4836</v>
      </c>
      <c r="X52" s="169">
        <v>45700</v>
      </c>
      <c r="Y52" s="169">
        <v>45700</v>
      </c>
      <c r="Z52" s="169" t="s">
        <v>73</v>
      </c>
      <c r="AA52" s="169">
        <v>45991</v>
      </c>
      <c r="AB52" s="112">
        <f t="shared" si="5"/>
        <v>291</v>
      </c>
      <c r="AC52" s="114">
        <v>0</v>
      </c>
      <c r="AD52" s="118">
        <v>0</v>
      </c>
      <c r="AE52" s="114">
        <v>0</v>
      </c>
      <c r="AF52" s="119" t="s">
        <v>73</v>
      </c>
      <c r="AG52" s="112">
        <f t="shared" si="6"/>
        <v>0</v>
      </c>
      <c r="AH52" s="114">
        <v>0</v>
      </c>
      <c r="AI52" s="118">
        <v>0</v>
      </c>
      <c r="AJ52" s="114" t="s">
        <v>73</v>
      </c>
      <c r="AK52" s="121" t="s">
        <v>73</v>
      </c>
      <c r="AL52" s="114">
        <v>0</v>
      </c>
      <c r="AM52" s="121" t="s">
        <v>73</v>
      </c>
      <c r="AN52" s="121" t="s">
        <v>73</v>
      </c>
      <c r="AO52" s="121" t="s">
        <v>73</v>
      </c>
      <c r="AP52" s="112">
        <f t="shared" si="7"/>
        <v>0</v>
      </c>
      <c r="AQ52" s="112">
        <f>+L52+AD52-AI52</f>
        <v>33908970</v>
      </c>
      <c r="AR52" s="114" t="s">
        <v>93</v>
      </c>
      <c r="AS52" s="118">
        <v>0</v>
      </c>
      <c r="AT52" s="114" t="s">
        <v>93</v>
      </c>
      <c r="AU52" s="118">
        <v>0</v>
      </c>
      <c r="AV52" s="122" t="s">
        <v>73</v>
      </c>
      <c r="AW52" s="201">
        <v>0</v>
      </c>
      <c r="AX52" s="200">
        <f t="shared" si="8"/>
        <v>33908970</v>
      </c>
      <c r="AY52" s="123">
        <f t="shared" si="9"/>
        <v>0</v>
      </c>
      <c r="AZ52" s="123">
        <v>0</v>
      </c>
      <c r="BA52" s="122" t="s">
        <v>73</v>
      </c>
      <c r="BB52" s="114" t="s">
        <v>94</v>
      </c>
      <c r="BC52" s="279" t="s">
        <v>5046</v>
      </c>
      <c r="BD52" s="110" t="s">
        <v>65</v>
      </c>
      <c r="BE52" s="110" t="s">
        <v>65</v>
      </c>
    </row>
    <row r="53" spans="2:57" x14ac:dyDescent="0.25">
      <c r="B53" s="110">
        <v>2025</v>
      </c>
      <c r="C53" s="110">
        <v>891780111</v>
      </c>
      <c r="D53" s="110" t="s">
        <v>63</v>
      </c>
      <c r="E53" s="111" t="s">
        <v>5045</v>
      </c>
      <c r="F53" s="114" t="s">
        <v>5044</v>
      </c>
      <c r="G53" s="114">
        <v>0</v>
      </c>
      <c r="H53" s="114" t="s">
        <v>71</v>
      </c>
      <c r="I53" s="114" t="s">
        <v>64</v>
      </c>
      <c r="J53" s="111" t="s">
        <v>81</v>
      </c>
      <c r="K53" s="120" t="s">
        <v>5043</v>
      </c>
      <c r="L53" s="118">
        <v>15000000</v>
      </c>
      <c r="M53" s="114" t="s">
        <v>66</v>
      </c>
      <c r="N53" s="120" t="s">
        <v>5042</v>
      </c>
      <c r="O53" s="120">
        <v>1140877757</v>
      </c>
      <c r="P53" s="120">
        <v>123</v>
      </c>
      <c r="Q53" s="169">
        <v>45679</v>
      </c>
      <c r="R53" s="205">
        <v>1353279124</v>
      </c>
      <c r="S53" s="169">
        <v>45700</v>
      </c>
      <c r="T53" s="118">
        <v>15000000</v>
      </c>
      <c r="U53" s="114" t="s">
        <v>65</v>
      </c>
      <c r="V53" s="118">
        <v>1082939683</v>
      </c>
      <c r="W53" s="111" t="s">
        <v>4715</v>
      </c>
      <c r="X53" s="169">
        <v>45700</v>
      </c>
      <c r="Y53" s="169">
        <v>45700</v>
      </c>
      <c r="Z53" s="169" t="s">
        <v>73</v>
      </c>
      <c r="AA53" s="169">
        <v>45838</v>
      </c>
      <c r="AB53" s="112">
        <f t="shared" si="5"/>
        <v>138</v>
      </c>
      <c r="AC53" s="114">
        <v>1</v>
      </c>
      <c r="AD53" s="118">
        <v>2500000</v>
      </c>
      <c r="AE53" s="114">
        <v>0</v>
      </c>
      <c r="AF53" s="119" t="s">
        <v>73</v>
      </c>
      <c r="AG53" s="112">
        <f t="shared" si="6"/>
        <v>0</v>
      </c>
      <c r="AH53" s="114">
        <v>0</v>
      </c>
      <c r="AI53" s="118">
        <v>0</v>
      </c>
      <c r="AJ53" s="114" t="s">
        <v>73</v>
      </c>
      <c r="AK53" s="121" t="s">
        <v>73</v>
      </c>
      <c r="AL53" s="114">
        <v>0</v>
      </c>
      <c r="AM53" s="121" t="s">
        <v>73</v>
      </c>
      <c r="AN53" s="121" t="s">
        <v>73</v>
      </c>
      <c r="AO53" s="121" t="s">
        <v>73</v>
      </c>
      <c r="AP53" s="112">
        <f t="shared" si="7"/>
        <v>0</v>
      </c>
      <c r="AQ53" s="112">
        <f>+L53+AD53-AI53</f>
        <v>17500000</v>
      </c>
      <c r="AR53" s="114" t="s">
        <v>65</v>
      </c>
      <c r="AS53" s="118">
        <v>15000000</v>
      </c>
      <c r="AT53" s="114" t="s">
        <v>93</v>
      </c>
      <c r="AU53" s="118">
        <v>0</v>
      </c>
      <c r="AV53" s="122" t="s">
        <v>73</v>
      </c>
      <c r="AW53" s="201">
        <v>7000000</v>
      </c>
      <c r="AX53" s="200">
        <f t="shared" si="8"/>
        <v>10500000</v>
      </c>
      <c r="AY53" s="123">
        <f t="shared" si="9"/>
        <v>0.4</v>
      </c>
      <c r="AZ53" s="123">
        <v>0.4</v>
      </c>
      <c r="BA53" s="122" t="s">
        <v>73</v>
      </c>
      <c r="BB53" s="114" t="s">
        <v>94</v>
      </c>
      <c r="BC53" s="279" t="s">
        <v>5041</v>
      </c>
      <c r="BD53" s="110" t="s">
        <v>65</v>
      </c>
      <c r="BE53" s="110" t="s">
        <v>65</v>
      </c>
    </row>
    <row r="54" spans="2:57" x14ac:dyDescent="0.25">
      <c r="B54" s="110">
        <v>2025</v>
      </c>
      <c r="C54" s="110">
        <v>891780111</v>
      </c>
      <c r="D54" s="110" t="s">
        <v>63</v>
      </c>
      <c r="E54" s="111" t="s">
        <v>5040</v>
      </c>
      <c r="F54" s="114" t="s">
        <v>5039</v>
      </c>
      <c r="G54" s="114">
        <v>0</v>
      </c>
      <c r="H54" s="114" t="s">
        <v>71</v>
      </c>
      <c r="I54" s="114" t="s">
        <v>4618</v>
      </c>
      <c r="J54" s="111" t="s">
        <v>81</v>
      </c>
      <c r="K54" s="120" t="s">
        <v>5038</v>
      </c>
      <c r="L54" s="118">
        <v>2400000</v>
      </c>
      <c r="M54" s="114" t="s">
        <v>66</v>
      </c>
      <c r="N54" s="120" t="s">
        <v>5037</v>
      </c>
      <c r="O54" s="120">
        <v>1066185799</v>
      </c>
      <c r="P54" s="120">
        <v>265</v>
      </c>
      <c r="Q54" s="169">
        <v>45693</v>
      </c>
      <c r="R54" s="205">
        <v>10450000</v>
      </c>
      <c r="S54" s="169">
        <v>45700</v>
      </c>
      <c r="T54" s="118">
        <v>2400000</v>
      </c>
      <c r="U54" s="114" t="s">
        <v>65</v>
      </c>
      <c r="V54" s="118">
        <v>1082939683</v>
      </c>
      <c r="W54" s="111" t="s">
        <v>4715</v>
      </c>
      <c r="X54" s="169">
        <v>45700</v>
      </c>
      <c r="Y54" s="169">
        <v>45700</v>
      </c>
      <c r="Z54" s="169" t="s">
        <v>73</v>
      </c>
      <c r="AA54" s="169">
        <v>45706</v>
      </c>
      <c r="AB54" s="112">
        <f t="shared" si="5"/>
        <v>6</v>
      </c>
      <c r="AC54" s="114">
        <v>0</v>
      </c>
      <c r="AD54" s="118">
        <v>0</v>
      </c>
      <c r="AE54" s="114">
        <v>0</v>
      </c>
      <c r="AF54" s="119" t="s">
        <v>73</v>
      </c>
      <c r="AG54" s="112">
        <f t="shared" si="6"/>
        <v>0</v>
      </c>
      <c r="AH54" s="114">
        <v>0</v>
      </c>
      <c r="AI54" s="118">
        <v>0</v>
      </c>
      <c r="AJ54" s="114" t="s">
        <v>73</v>
      </c>
      <c r="AK54" s="121" t="s">
        <v>73</v>
      </c>
      <c r="AL54" s="114">
        <v>0</v>
      </c>
      <c r="AM54" s="121" t="s">
        <v>73</v>
      </c>
      <c r="AN54" s="121" t="s">
        <v>73</v>
      </c>
      <c r="AO54" s="121" t="s">
        <v>73</v>
      </c>
      <c r="AP54" s="112">
        <f t="shared" si="7"/>
        <v>0</v>
      </c>
      <c r="AQ54" s="112">
        <f>+L54+AD54-AI54</f>
        <v>2400000</v>
      </c>
      <c r="AR54" s="114" t="s">
        <v>93</v>
      </c>
      <c r="AS54" s="118">
        <v>0</v>
      </c>
      <c r="AT54" s="114" t="s">
        <v>93</v>
      </c>
      <c r="AU54" s="118">
        <v>0</v>
      </c>
      <c r="AV54" s="122" t="s">
        <v>73</v>
      </c>
      <c r="AW54" s="201">
        <v>2400000</v>
      </c>
      <c r="AX54" s="200">
        <f t="shared" si="8"/>
        <v>0</v>
      </c>
      <c r="AY54" s="123">
        <f t="shared" si="9"/>
        <v>1</v>
      </c>
      <c r="AZ54" s="123">
        <v>1</v>
      </c>
      <c r="BA54" s="122" t="s">
        <v>73</v>
      </c>
      <c r="BB54" s="114" t="s">
        <v>344</v>
      </c>
      <c r="BC54" s="279" t="s">
        <v>5036</v>
      </c>
      <c r="BD54" s="110" t="s">
        <v>65</v>
      </c>
      <c r="BE54" s="110" t="s">
        <v>65</v>
      </c>
    </row>
    <row r="55" spans="2:57" x14ac:dyDescent="0.25">
      <c r="B55" s="110">
        <v>2025</v>
      </c>
      <c r="C55" s="110">
        <v>891780111</v>
      </c>
      <c r="D55" s="110" t="s">
        <v>63</v>
      </c>
      <c r="E55" s="111" t="s">
        <v>5035</v>
      </c>
      <c r="F55" s="114" t="s">
        <v>5034</v>
      </c>
      <c r="G55" s="114">
        <v>0</v>
      </c>
      <c r="H55" s="114" t="s">
        <v>71</v>
      </c>
      <c r="I55" s="114" t="s">
        <v>4618</v>
      </c>
      <c r="J55" s="111" t="s">
        <v>81</v>
      </c>
      <c r="K55" s="120" t="s">
        <v>5033</v>
      </c>
      <c r="L55" s="118">
        <v>22579200</v>
      </c>
      <c r="M55" s="114" t="s">
        <v>66</v>
      </c>
      <c r="N55" s="120" t="s">
        <v>5032</v>
      </c>
      <c r="O55" s="120">
        <v>1082958308</v>
      </c>
      <c r="P55" s="120">
        <v>227</v>
      </c>
      <c r="Q55" s="169">
        <v>45691</v>
      </c>
      <c r="R55" s="205">
        <v>501037440</v>
      </c>
      <c r="S55" s="169">
        <v>45700</v>
      </c>
      <c r="T55" s="118">
        <v>22579200</v>
      </c>
      <c r="U55" s="114" t="s">
        <v>65</v>
      </c>
      <c r="V55" s="118">
        <v>85472020</v>
      </c>
      <c r="W55" s="111" t="s">
        <v>4836</v>
      </c>
      <c r="X55" s="169">
        <v>45700</v>
      </c>
      <c r="Y55" s="169">
        <v>45700</v>
      </c>
      <c r="Z55" s="169" t="s">
        <v>73</v>
      </c>
      <c r="AA55" s="169">
        <v>45991</v>
      </c>
      <c r="AB55" s="112">
        <f t="shared" si="5"/>
        <v>291</v>
      </c>
      <c r="AC55" s="114">
        <v>0</v>
      </c>
      <c r="AD55" s="118">
        <v>0</v>
      </c>
      <c r="AE55" s="114">
        <v>0</v>
      </c>
      <c r="AF55" s="119" t="s">
        <v>73</v>
      </c>
      <c r="AG55" s="112">
        <f t="shared" si="6"/>
        <v>0</v>
      </c>
      <c r="AH55" s="114">
        <v>0</v>
      </c>
      <c r="AI55" s="118">
        <v>0</v>
      </c>
      <c r="AJ55" s="114" t="s">
        <v>73</v>
      </c>
      <c r="AK55" s="121" t="s">
        <v>73</v>
      </c>
      <c r="AL55" s="114">
        <v>0</v>
      </c>
      <c r="AM55" s="121" t="s">
        <v>73</v>
      </c>
      <c r="AN55" s="121" t="s">
        <v>73</v>
      </c>
      <c r="AO55" s="121" t="s">
        <v>73</v>
      </c>
      <c r="AP55" s="112">
        <f t="shared" si="7"/>
        <v>0</v>
      </c>
      <c r="AQ55" s="112">
        <f>+L55+AD55-AI55</f>
        <v>22579200</v>
      </c>
      <c r="AR55" s="114" t="s">
        <v>93</v>
      </c>
      <c r="AS55" s="118">
        <v>0</v>
      </c>
      <c r="AT55" s="114" t="s">
        <v>93</v>
      </c>
      <c r="AU55" s="118">
        <v>0</v>
      </c>
      <c r="AV55" s="122" t="s">
        <v>73</v>
      </c>
      <c r="AW55" s="201">
        <v>0</v>
      </c>
      <c r="AX55" s="200">
        <f t="shared" si="8"/>
        <v>22579200</v>
      </c>
      <c r="AY55" s="123">
        <f t="shared" si="9"/>
        <v>0</v>
      </c>
      <c r="AZ55" s="123">
        <v>0</v>
      </c>
      <c r="BA55" s="122" t="s">
        <v>73</v>
      </c>
      <c r="BB55" s="114" t="s">
        <v>94</v>
      </c>
      <c r="BC55" s="279" t="s">
        <v>5031</v>
      </c>
      <c r="BD55" s="110" t="s">
        <v>65</v>
      </c>
      <c r="BE55" s="110" t="s">
        <v>65</v>
      </c>
    </row>
    <row r="56" spans="2:57" x14ac:dyDescent="0.25">
      <c r="B56" s="110">
        <v>2025</v>
      </c>
      <c r="C56" s="110">
        <v>891780111</v>
      </c>
      <c r="D56" s="110" t="s">
        <v>63</v>
      </c>
      <c r="E56" s="111" t="s">
        <v>5030</v>
      </c>
      <c r="F56" s="114" t="s">
        <v>5029</v>
      </c>
      <c r="G56" s="114">
        <v>0</v>
      </c>
      <c r="H56" s="114" t="s">
        <v>71</v>
      </c>
      <c r="I56" s="114" t="s">
        <v>4618</v>
      </c>
      <c r="J56" s="111" t="s">
        <v>81</v>
      </c>
      <c r="K56" s="120" t="s">
        <v>5028</v>
      </c>
      <c r="L56" s="118">
        <v>18000000</v>
      </c>
      <c r="M56" s="114" t="s">
        <v>66</v>
      </c>
      <c r="N56" s="120" t="s">
        <v>5027</v>
      </c>
      <c r="O56" s="120">
        <v>1102832707</v>
      </c>
      <c r="P56" s="120">
        <v>267</v>
      </c>
      <c r="Q56" s="169">
        <v>45693</v>
      </c>
      <c r="R56" s="306">
        <v>266751357.44</v>
      </c>
      <c r="S56" s="169">
        <v>45700</v>
      </c>
      <c r="T56" s="118">
        <v>18000000</v>
      </c>
      <c r="U56" s="114" t="s">
        <v>65</v>
      </c>
      <c r="V56" s="118">
        <v>72005158</v>
      </c>
      <c r="W56" s="111" t="s">
        <v>4615</v>
      </c>
      <c r="X56" s="169">
        <v>45700</v>
      </c>
      <c r="Y56" s="169">
        <v>45700</v>
      </c>
      <c r="Z56" s="169" t="s">
        <v>73</v>
      </c>
      <c r="AA56" s="169">
        <v>45777</v>
      </c>
      <c r="AB56" s="112">
        <f t="shared" si="5"/>
        <v>77</v>
      </c>
      <c r="AC56" s="114">
        <v>0</v>
      </c>
      <c r="AD56" s="118">
        <v>0</v>
      </c>
      <c r="AE56" s="114">
        <v>0</v>
      </c>
      <c r="AF56" s="119" t="s">
        <v>73</v>
      </c>
      <c r="AG56" s="112">
        <f t="shared" si="6"/>
        <v>0</v>
      </c>
      <c r="AH56" s="114">
        <v>0</v>
      </c>
      <c r="AI56" s="118">
        <v>0</v>
      </c>
      <c r="AJ56" s="114" t="s">
        <v>73</v>
      </c>
      <c r="AK56" s="121" t="s">
        <v>73</v>
      </c>
      <c r="AL56" s="114">
        <v>0</v>
      </c>
      <c r="AM56" s="121" t="s">
        <v>73</v>
      </c>
      <c r="AN56" s="121" t="s">
        <v>73</v>
      </c>
      <c r="AO56" s="121" t="s">
        <v>73</v>
      </c>
      <c r="AP56" s="112">
        <f t="shared" si="7"/>
        <v>0</v>
      </c>
      <c r="AQ56" s="112">
        <f>+L56+AD56-AI56</f>
        <v>18000000</v>
      </c>
      <c r="AR56" s="114" t="s">
        <v>93</v>
      </c>
      <c r="AS56" s="118">
        <v>0</v>
      </c>
      <c r="AT56" s="114" t="s">
        <v>93</v>
      </c>
      <c r="AU56" s="118">
        <v>0</v>
      </c>
      <c r="AV56" s="122" t="s">
        <v>73</v>
      </c>
      <c r="AW56" s="201">
        <v>6000000</v>
      </c>
      <c r="AX56" s="200">
        <f t="shared" si="8"/>
        <v>12000000</v>
      </c>
      <c r="AY56" s="123">
        <f t="shared" si="9"/>
        <v>0.33333333333333331</v>
      </c>
      <c r="AZ56" s="123">
        <v>0.33</v>
      </c>
      <c r="BA56" s="122" t="s">
        <v>73</v>
      </c>
      <c r="BB56" s="114" t="s">
        <v>94</v>
      </c>
      <c r="BC56" s="279" t="s">
        <v>5026</v>
      </c>
      <c r="BD56" s="110" t="s">
        <v>65</v>
      </c>
      <c r="BE56" s="110" t="s">
        <v>65</v>
      </c>
    </row>
    <row r="57" spans="2:57" x14ac:dyDescent="0.25">
      <c r="B57" s="110">
        <v>2025</v>
      </c>
      <c r="C57" s="110">
        <v>891780111</v>
      </c>
      <c r="D57" s="110" t="s">
        <v>63</v>
      </c>
      <c r="E57" s="111" t="s">
        <v>5025</v>
      </c>
      <c r="F57" s="114" t="s">
        <v>5024</v>
      </c>
      <c r="G57" s="114">
        <v>0</v>
      </c>
      <c r="H57" s="114" t="s">
        <v>71</v>
      </c>
      <c r="I57" s="114" t="s">
        <v>64</v>
      </c>
      <c r="J57" s="111" t="s">
        <v>81</v>
      </c>
      <c r="K57" s="120" t="s">
        <v>5023</v>
      </c>
      <c r="L57" s="118">
        <v>13500000</v>
      </c>
      <c r="M57" s="114" t="s">
        <v>66</v>
      </c>
      <c r="N57" s="120" t="s">
        <v>5022</v>
      </c>
      <c r="O57" s="120">
        <v>1007692688</v>
      </c>
      <c r="P57" s="120">
        <v>123</v>
      </c>
      <c r="Q57" s="169">
        <v>45679</v>
      </c>
      <c r="R57" s="205">
        <v>1353279124</v>
      </c>
      <c r="S57" s="169">
        <v>45701</v>
      </c>
      <c r="T57" s="118">
        <v>13500000</v>
      </c>
      <c r="U57" s="114" t="s">
        <v>65</v>
      </c>
      <c r="V57" s="118">
        <v>1082939683</v>
      </c>
      <c r="W57" s="111" t="s">
        <v>4715</v>
      </c>
      <c r="X57" s="169">
        <v>45700</v>
      </c>
      <c r="Y57" s="169">
        <v>45701</v>
      </c>
      <c r="Z57" s="169" t="s">
        <v>73</v>
      </c>
      <c r="AA57" s="169">
        <v>45838</v>
      </c>
      <c r="AB57" s="112">
        <f t="shared" si="5"/>
        <v>137</v>
      </c>
      <c r="AC57" s="114">
        <v>0</v>
      </c>
      <c r="AD57" s="118">
        <v>0</v>
      </c>
      <c r="AE57" s="114">
        <v>0</v>
      </c>
      <c r="AF57" s="119" t="s">
        <v>73</v>
      </c>
      <c r="AG57" s="112">
        <f t="shared" si="6"/>
        <v>0</v>
      </c>
      <c r="AH57" s="114">
        <v>0</v>
      </c>
      <c r="AI57" s="118">
        <v>0</v>
      </c>
      <c r="AJ57" s="114" t="s">
        <v>73</v>
      </c>
      <c r="AK57" s="121" t="s">
        <v>73</v>
      </c>
      <c r="AL57" s="114">
        <v>0</v>
      </c>
      <c r="AM57" s="121" t="s">
        <v>73</v>
      </c>
      <c r="AN57" s="121" t="s">
        <v>73</v>
      </c>
      <c r="AO57" s="121" t="s">
        <v>73</v>
      </c>
      <c r="AP57" s="112">
        <f t="shared" si="7"/>
        <v>0</v>
      </c>
      <c r="AQ57" s="112">
        <f>+L57+AD57-AI57</f>
        <v>13500000</v>
      </c>
      <c r="AR57" s="114" t="s">
        <v>65</v>
      </c>
      <c r="AS57" s="118">
        <v>13500000</v>
      </c>
      <c r="AT57" s="114" t="s">
        <v>93</v>
      </c>
      <c r="AU57" s="118">
        <v>0</v>
      </c>
      <c r="AV57" s="122" t="s">
        <v>73</v>
      </c>
      <c r="AW57" s="201">
        <v>5400000</v>
      </c>
      <c r="AX57" s="200">
        <f t="shared" si="8"/>
        <v>8100000</v>
      </c>
      <c r="AY57" s="123">
        <f t="shared" si="9"/>
        <v>0.4</v>
      </c>
      <c r="AZ57" s="123">
        <v>0.4</v>
      </c>
      <c r="BA57" s="122" t="s">
        <v>73</v>
      </c>
      <c r="BB57" s="114" t="s">
        <v>94</v>
      </c>
      <c r="BC57" s="279" t="s">
        <v>5021</v>
      </c>
      <c r="BD57" s="110" t="s">
        <v>65</v>
      </c>
      <c r="BE57" s="110" t="s">
        <v>65</v>
      </c>
    </row>
    <row r="58" spans="2:57" x14ac:dyDescent="0.25">
      <c r="B58" s="110">
        <v>2025</v>
      </c>
      <c r="C58" s="110">
        <v>891780111</v>
      </c>
      <c r="D58" s="110" t="s">
        <v>63</v>
      </c>
      <c r="E58" s="111" t="s">
        <v>5020</v>
      </c>
      <c r="F58" s="114" t="s">
        <v>5019</v>
      </c>
      <c r="G58" s="114">
        <v>0</v>
      </c>
      <c r="H58" s="114" t="s">
        <v>71</v>
      </c>
      <c r="I58" s="114" t="s">
        <v>64</v>
      </c>
      <c r="J58" s="111" t="s">
        <v>81</v>
      </c>
      <c r="K58" s="120" t="s">
        <v>5018</v>
      </c>
      <c r="L58" s="118">
        <v>16500000</v>
      </c>
      <c r="M58" s="114" t="s">
        <v>66</v>
      </c>
      <c r="N58" s="120" t="s">
        <v>5017</v>
      </c>
      <c r="O58" s="120">
        <v>1083022534</v>
      </c>
      <c r="P58" s="120">
        <v>123</v>
      </c>
      <c r="Q58" s="169">
        <v>45679</v>
      </c>
      <c r="R58" s="205">
        <v>1353279124</v>
      </c>
      <c r="S58" s="169">
        <v>45701</v>
      </c>
      <c r="T58" s="118">
        <v>16500000</v>
      </c>
      <c r="U58" s="114" t="s">
        <v>65</v>
      </c>
      <c r="V58" s="112">
        <v>57294316</v>
      </c>
      <c r="W58" s="112" t="s">
        <v>5016</v>
      </c>
      <c r="X58" s="169">
        <v>45701</v>
      </c>
      <c r="Y58" s="169">
        <v>45701</v>
      </c>
      <c r="Z58" s="169" t="s">
        <v>73</v>
      </c>
      <c r="AA58" s="169">
        <v>45838</v>
      </c>
      <c r="AB58" s="112">
        <f t="shared" si="5"/>
        <v>137</v>
      </c>
      <c r="AC58" s="114">
        <v>0</v>
      </c>
      <c r="AD58" s="118">
        <v>0</v>
      </c>
      <c r="AE58" s="114">
        <v>0</v>
      </c>
      <c r="AF58" s="119" t="s">
        <v>73</v>
      </c>
      <c r="AG58" s="112">
        <f t="shared" si="6"/>
        <v>0</v>
      </c>
      <c r="AH58" s="114">
        <v>0</v>
      </c>
      <c r="AI58" s="118">
        <v>0</v>
      </c>
      <c r="AJ58" s="114" t="s">
        <v>73</v>
      </c>
      <c r="AK58" s="121" t="s">
        <v>73</v>
      </c>
      <c r="AL58" s="114">
        <v>0</v>
      </c>
      <c r="AM58" s="121" t="s">
        <v>73</v>
      </c>
      <c r="AN58" s="121" t="s">
        <v>73</v>
      </c>
      <c r="AO58" s="121" t="s">
        <v>73</v>
      </c>
      <c r="AP58" s="112">
        <f t="shared" si="7"/>
        <v>0</v>
      </c>
      <c r="AQ58" s="112">
        <f>+L58+AD58-AI58</f>
        <v>16500000</v>
      </c>
      <c r="AR58" s="114" t="s">
        <v>65</v>
      </c>
      <c r="AS58" s="118">
        <v>16500000</v>
      </c>
      <c r="AT58" s="114" t="s">
        <v>93</v>
      </c>
      <c r="AU58" s="118">
        <v>0</v>
      </c>
      <c r="AV58" s="122" t="s">
        <v>73</v>
      </c>
      <c r="AW58" s="201">
        <v>6600000</v>
      </c>
      <c r="AX58" s="200">
        <f t="shared" si="8"/>
        <v>9900000</v>
      </c>
      <c r="AY58" s="123">
        <f t="shared" si="9"/>
        <v>0.4</v>
      </c>
      <c r="AZ58" s="123">
        <v>0.4</v>
      </c>
      <c r="BA58" s="122" t="s">
        <v>73</v>
      </c>
      <c r="BB58" s="114" t="s">
        <v>94</v>
      </c>
      <c r="BC58" s="279" t="s">
        <v>5015</v>
      </c>
      <c r="BD58" s="110" t="s">
        <v>65</v>
      </c>
      <c r="BE58" s="110" t="s">
        <v>65</v>
      </c>
    </row>
    <row r="59" spans="2:57" x14ac:dyDescent="0.25">
      <c r="B59" s="110">
        <v>2025</v>
      </c>
      <c r="C59" s="110">
        <v>891780111</v>
      </c>
      <c r="D59" s="110" t="s">
        <v>63</v>
      </c>
      <c r="E59" s="111" t="s">
        <v>5014</v>
      </c>
      <c r="F59" s="114" t="s">
        <v>5013</v>
      </c>
      <c r="G59" s="114">
        <v>0</v>
      </c>
      <c r="H59" s="114" t="s">
        <v>71</v>
      </c>
      <c r="I59" s="114" t="s">
        <v>64</v>
      </c>
      <c r="J59" s="111" t="s">
        <v>81</v>
      </c>
      <c r="K59" s="120" t="s">
        <v>5012</v>
      </c>
      <c r="L59" s="118">
        <v>11400000</v>
      </c>
      <c r="M59" s="114" t="s">
        <v>66</v>
      </c>
      <c r="N59" s="120" t="s">
        <v>5011</v>
      </c>
      <c r="O59" s="120">
        <v>1083007615</v>
      </c>
      <c r="P59" s="120">
        <v>123</v>
      </c>
      <c r="Q59" s="169">
        <v>45679</v>
      </c>
      <c r="R59" s="205">
        <v>1353279124</v>
      </c>
      <c r="S59" s="169">
        <v>45701</v>
      </c>
      <c r="T59" s="118">
        <v>11400000</v>
      </c>
      <c r="U59" s="114" t="s">
        <v>65</v>
      </c>
      <c r="V59" s="118">
        <v>85155333</v>
      </c>
      <c r="W59" s="115" t="s">
        <v>4627</v>
      </c>
      <c r="X59" s="169">
        <v>45701</v>
      </c>
      <c r="Y59" s="169">
        <v>45701</v>
      </c>
      <c r="Z59" s="169" t="s">
        <v>73</v>
      </c>
      <c r="AA59" s="169">
        <v>45777</v>
      </c>
      <c r="AB59" s="112">
        <f t="shared" si="5"/>
        <v>76</v>
      </c>
      <c r="AC59" s="114">
        <v>0</v>
      </c>
      <c r="AD59" s="118">
        <v>0</v>
      </c>
      <c r="AE59" s="114">
        <v>0</v>
      </c>
      <c r="AF59" s="119" t="s">
        <v>73</v>
      </c>
      <c r="AG59" s="112">
        <f t="shared" si="6"/>
        <v>0</v>
      </c>
      <c r="AH59" s="114">
        <v>0</v>
      </c>
      <c r="AI59" s="118">
        <v>0</v>
      </c>
      <c r="AJ59" s="114" t="s">
        <v>73</v>
      </c>
      <c r="AK59" s="121" t="s">
        <v>73</v>
      </c>
      <c r="AL59" s="114">
        <v>0</v>
      </c>
      <c r="AM59" s="121" t="s">
        <v>73</v>
      </c>
      <c r="AN59" s="121" t="s">
        <v>73</v>
      </c>
      <c r="AO59" s="121" t="s">
        <v>73</v>
      </c>
      <c r="AP59" s="112">
        <f t="shared" si="7"/>
        <v>0</v>
      </c>
      <c r="AQ59" s="112">
        <f>+L59+AD59-AI59</f>
        <v>11400000</v>
      </c>
      <c r="AR59" s="114" t="s">
        <v>65</v>
      </c>
      <c r="AS59" s="118">
        <v>11400000</v>
      </c>
      <c r="AT59" s="114" t="s">
        <v>93</v>
      </c>
      <c r="AU59" s="118">
        <v>0</v>
      </c>
      <c r="AV59" s="122" t="s">
        <v>73</v>
      </c>
      <c r="AW59" s="201">
        <v>7600000</v>
      </c>
      <c r="AX59" s="200">
        <f t="shared" si="8"/>
        <v>3800000</v>
      </c>
      <c r="AY59" s="123">
        <f t="shared" si="9"/>
        <v>0.66666666666666663</v>
      </c>
      <c r="AZ59" s="123">
        <v>0.67</v>
      </c>
      <c r="BA59" s="122" t="s">
        <v>73</v>
      </c>
      <c r="BB59" s="114" t="s">
        <v>94</v>
      </c>
      <c r="BC59" s="279" t="s">
        <v>5010</v>
      </c>
      <c r="BD59" s="110" t="s">
        <v>65</v>
      </c>
      <c r="BE59" s="110" t="s">
        <v>65</v>
      </c>
    </row>
    <row r="60" spans="2:57" x14ac:dyDescent="0.25">
      <c r="B60" s="110">
        <v>2025</v>
      </c>
      <c r="C60" s="110">
        <v>891780111</v>
      </c>
      <c r="D60" s="110" t="s">
        <v>63</v>
      </c>
      <c r="E60" s="111" t="s">
        <v>5009</v>
      </c>
      <c r="F60" s="114" t="s">
        <v>5008</v>
      </c>
      <c r="G60" s="114">
        <v>0</v>
      </c>
      <c r="H60" s="114" t="s">
        <v>71</v>
      </c>
      <c r="I60" s="114" t="s">
        <v>4618</v>
      </c>
      <c r="J60" s="111" t="s">
        <v>81</v>
      </c>
      <c r="K60" s="120" t="s">
        <v>5007</v>
      </c>
      <c r="L60" s="118">
        <v>12000000</v>
      </c>
      <c r="M60" s="114" t="s">
        <v>66</v>
      </c>
      <c r="N60" s="120" t="s">
        <v>4726</v>
      </c>
      <c r="O60" s="120">
        <v>57464799</v>
      </c>
      <c r="P60" s="120">
        <v>267</v>
      </c>
      <c r="Q60" s="169">
        <v>45693</v>
      </c>
      <c r="R60" s="306">
        <v>266751357.44</v>
      </c>
      <c r="S60" s="169">
        <v>45701</v>
      </c>
      <c r="T60" s="118">
        <v>12000000</v>
      </c>
      <c r="U60" s="114" t="s">
        <v>65</v>
      </c>
      <c r="V60" s="118">
        <v>72005158</v>
      </c>
      <c r="W60" s="111" t="s">
        <v>4615</v>
      </c>
      <c r="X60" s="169">
        <v>45701</v>
      </c>
      <c r="Y60" s="169">
        <v>45701</v>
      </c>
      <c r="Z60" s="169" t="s">
        <v>73</v>
      </c>
      <c r="AA60" s="169">
        <v>45777</v>
      </c>
      <c r="AB60" s="112">
        <f t="shared" si="5"/>
        <v>76</v>
      </c>
      <c r="AC60" s="114">
        <v>0</v>
      </c>
      <c r="AD60" s="118">
        <v>0</v>
      </c>
      <c r="AE60" s="114">
        <v>0</v>
      </c>
      <c r="AF60" s="119" t="s">
        <v>73</v>
      </c>
      <c r="AG60" s="112">
        <f t="shared" si="6"/>
        <v>0</v>
      </c>
      <c r="AH60" s="114">
        <v>0</v>
      </c>
      <c r="AI60" s="118">
        <v>0</v>
      </c>
      <c r="AJ60" s="114" t="s">
        <v>73</v>
      </c>
      <c r="AK60" s="121" t="s">
        <v>73</v>
      </c>
      <c r="AL60" s="114">
        <v>0</v>
      </c>
      <c r="AM60" s="121" t="s">
        <v>73</v>
      </c>
      <c r="AN60" s="121" t="s">
        <v>73</v>
      </c>
      <c r="AO60" s="121" t="s">
        <v>73</v>
      </c>
      <c r="AP60" s="112">
        <f t="shared" si="7"/>
        <v>0</v>
      </c>
      <c r="AQ60" s="112">
        <f>+L60+AD60-AI60</f>
        <v>12000000</v>
      </c>
      <c r="AR60" s="114" t="s">
        <v>93</v>
      </c>
      <c r="AS60" s="118">
        <v>0</v>
      </c>
      <c r="AT60" s="114" t="s">
        <v>93</v>
      </c>
      <c r="AU60" s="118">
        <v>0</v>
      </c>
      <c r="AV60" s="122" t="s">
        <v>73</v>
      </c>
      <c r="AW60" s="201">
        <v>4000000</v>
      </c>
      <c r="AX60" s="200">
        <f t="shared" si="8"/>
        <v>8000000</v>
      </c>
      <c r="AY60" s="123">
        <f t="shared" si="9"/>
        <v>0.33333333333333331</v>
      </c>
      <c r="AZ60" s="123">
        <v>0.33</v>
      </c>
      <c r="BA60" s="122" t="s">
        <v>73</v>
      </c>
      <c r="BB60" s="114" t="s">
        <v>94</v>
      </c>
      <c r="BC60" s="279" t="s">
        <v>5006</v>
      </c>
      <c r="BD60" s="110" t="s">
        <v>65</v>
      </c>
      <c r="BE60" s="110" t="s">
        <v>65</v>
      </c>
    </row>
    <row r="61" spans="2:57" x14ac:dyDescent="0.25">
      <c r="B61" s="110">
        <v>2025</v>
      </c>
      <c r="C61" s="110">
        <v>891780111</v>
      </c>
      <c r="D61" s="110" t="s">
        <v>63</v>
      </c>
      <c r="E61" s="111" t="s">
        <v>5005</v>
      </c>
      <c r="F61" s="114" t="s">
        <v>5004</v>
      </c>
      <c r="G61" s="113">
        <v>20200001001160</v>
      </c>
      <c r="H61" s="114" t="s">
        <v>71</v>
      </c>
      <c r="I61" s="114" t="s">
        <v>4618</v>
      </c>
      <c r="J61" s="111" t="s">
        <v>81</v>
      </c>
      <c r="K61" s="120" t="s">
        <v>5003</v>
      </c>
      <c r="L61" s="118">
        <v>12900000</v>
      </c>
      <c r="M61" s="114" t="s">
        <v>66</v>
      </c>
      <c r="N61" s="120" t="s">
        <v>5002</v>
      </c>
      <c r="O61" s="120">
        <v>1102838856</v>
      </c>
      <c r="P61" s="118" t="s">
        <v>4642</v>
      </c>
      <c r="Q61" s="169">
        <v>45678</v>
      </c>
      <c r="R61" s="306">
        <v>55874347.649999999</v>
      </c>
      <c r="S61" s="169">
        <v>45701</v>
      </c>
      <c r="T61" s="118">
        <v>12900000</v>
      </c>
      <c r="U61" s="114" t="s">
        <v>65</v>
      </c>
      <c r="V61" s="118">
        <v>85461685</v>
      </c>
      <c r="W61" s="111" t="s">
        <v>4633</v>
      </c>
      <c r="X61" s="169">
        <v>45701</v>
      </c>
      <c r="Y61" s="169">
        <v>45701</v>
      </c>
      <c r="Z61" s="169" t="s">
        <v>73</v>
      </c>
      <c r="AA61" s="169">
        <v>45777</v>
      </c>
      <c r="AB61" s="112">
        <f t="shared" si="5"/>
        <v>76</v>
      </c>
      <c r="AC61" s="114">
        <v>0</v>
      </c>
      <c r="AD61" s="118">
        <v>0</v>
      </c>
      <c r="AE61" s="114">
        <v>0</v>
      </c>
      <c r="AF61" s="119" t="s">
        <v>73</v>
      </c>
      <c r="AG61" s="112">
        <f t="shared" si="6"/>
        <v>0</v>
      </c>
      <c r="AH61" s="114">
        <v>0</v>
      </c>
      <c r="AI61" s="118">
        <v>0</v>
      </c>
      <c r="AJ61" s="114" t="s">
        <v>73</v>
      </c>
      <c r="AK61" s="121" t="s">
        <v>73</v>
      </c>
      <c r="AL61" s="114">
        <v>0</v>
      </c>
      <c r="AM61" s="121" t="s">
        <v>73</v>
      </c>
      <c r="AN61" s="121" t="s">
        <v>73</v>
      </c>
      <c r="AO61" s="121" t="s">
        <v>73</v>
      </c>
      <c r="AP61" s="112">
        <f t="shared" si="7"/>
        <v>0</v>
      </c>
      <c r="AQ61" s="112">
        <f>+L61+AD61-AI61</f>
        <v>12900000</v>
      </c>
      <c r="AR61" s="114" t="s">
        <v>93</v>
      </c>
      <c r="AS61" s="118">
        <v>0</v>
      </c>
      <c r="AT61" s="114" t="s">
        <v>93</v>
      </c>
      <c r="AU61" s="118">
        <v>0</v>
      </c>
      <c r="AV61" s="122" t="s">
        <v>73</v>
      </c>
      <c r="AW61" s="201">
        <v>0</v>
      </c>
      <c r="AX61" s="200">
        <f t="shared" si="8"/>
        <v>12900000</v>
      </c>
      <c r="AY61" s="123">
        <f t="shared" si="9"/>
        <v>0</v>
      </c>
      <c r="AZ61" s="123">
        <v>0</v>
      </c>
      <c r="BA61" s="122" t="s">
        <v>73</v>
      </c>
      <c r="BB61" s="114" t="s">
        <v>94</v>
      </c>
      <c r="BC61" s="279" t="s">
        <v>5001</v>
      </c>
      <c r="BD61" s="110" t="s">
        <v>65</v>
      </c>
      <c r="BE61" s="110" t="s">
        <v>65</v>
      </c>
    </row>
    <row r="62" spans="2:57" x14ac:dyDescent="0.25">
      <c r="B62" s="110">
        <v>2025</v>
      </c>
      <c r="C62" s="110">
        <v>891780111</v>
      </c>
      <c r="D62" s="110" t="s">
        <v>63</v>
      </c>
      <c r="E62" s="111" t="s">
        <v>5000</v>
      </c>
      <c r="F62" s="114" t="s">
        <v>4999</v>
      </c>
      <c r="G62" s="113">
        <v>2020000100417</v>
      </c>
      <c r="H62" s="114" t="s">
        <v>71</v>
      </c>
      <c r="I62" s="114" t="s">
        <v>4618</v>
      </c>
      <c r="J62" s="114" t="s">
        <v>4998</v>
      </c>
      <c r="K62" s="120" t="s">
        <v>4997</v>
      </c>
      <c r="L62" s="118">
        <v>6962679.0999999996</v>
      </c>
      <c r="M62" s="114" t="s">
        <v>66</v>
      </c>
      <c r="N62" s="120" t="s">
        <v>4996</v>
      </c>
      <c r="O62" s="120">
        <v>901640333</v>
      </c>
      <c r="P62" s="118" t="s">
        <v>4995</v>
      </c>
      <c r="Q62" s="169">
        <v>45679</v>
      </c>
      <c r="R62" s="306">
        <v>6962679.2400000002</v>
      </c>
      <c r="S62" s="169">
        <v>45701</v>
      </c>
      <c r="T62" s="118">
        <v>6962679.0999999996</v>
      </c>
      <c r="U62" s="114" t="s">
        <v>65</v>
      </c>
      <c r="V62" s="112">
        <v>91156594</v>
      </c>
      <c r="W62" s="112" t="s">
        <v>4994</v>
      </c>
      <c r="X62" s="169">
        <v>45701</v>
      </c>
      <c r="Y62" s="169">
        <v>45702</v>
      </c>
      <c r="Z62" s="169">
        <v>45702</v>
      </c>
      <c r="AA62" s="169">
        <v>45716</v>
      </c>
      <c r="AB62" s="112">
        <f t="shared" si="5"/>
        <v>14</v>
      </c>
      <c r="AC62" s="114">
        <v>0</v>
      </c>
      <c r="AD62" s="118">
        <v>0</v>
      </c>
      <c r="AE62" s="114">
        <v>0</v>
      </c>
      <c r="AF62" s="119" t="s">
        <v>73</v>
      </c>
      <c r="AG62" s="112">
        <f t="shared" si="6"/>
        <v>0</v>
      </c>
      <c r="AH62" s="114">
        <v>0</v>
      </c>
      <c r="AI62" s="118">
        <v>0</v>
      </c>
      <c r="AJ62" s="114" t="s">
        <v>73</v>
      </c>
      <c r="AK62" s="121" t="s">
        <v>73</v>
      </c>
      <c r="AL62" s="114">
        <v>0</v>
      </c>
      <c r="AM62" s="121" t="s">
        <v>73</v>
      </c>
      <c r="AN62" s="121" t="s">
        <v>73</v>
      </c>
      <c r="AO62" s="121" t="s">
        <v>73</v>
      </c>
      <c r="AP62" s="112">
        <f t="shared" si="7"/>
        <v>0</v>
      </c>
      <c r="AQ62" s="112">
        <f>+L62+AD62-AI62</f>
        <v>6962679.0999999996</v>
      </c>
      <c r="AR62" s="114" t="s">
        <v>93</v>
      </c>
      <c r="AS62" s="118">
        <v>0</v>
      </c>
      <c r="AT62" s="114" t="s">
        <v>93</v>
      </c>
      <c r="AU62" s="118">
        <v>0</v>
      </c>
      <c r="AV62" s="122" t="s">
        <v>73</v>
      </c>
      <c r="AW62" s="201">
        <v>0</v>
      </c>
      <c r="AX62" s="200">
        <f t="shared" si="8"/>
        <v>6962679.0999999996</v>
      </c>
      <c r="AY62" s="123">
        <f t="shared" si="9"/>
        <v>0</v>
      </c>
      <c r="AZ62" s="123">
        <v>1</v>
      </c>
      <c r="BA62" s="122" t="s">
        <v>73</v>
      </c>
      <c r="BB62" s="114" t="s">
        <v>344</v>
      </c>
      <c r="BC62" s="279" t="s">
        <v>4993</v>
      </c>
      <c r="BD62" s="110" t="s">
        <v>65</v>
      </c>
      <c r="BE62" s="110" t="s">
        <v>65</v>
      </c>
    </row>
    <row r="63" spans="2:57" x14ac:dyDescent="0.25">
      <c r="B63" s="110">
        <v>2025</v>
      </c>
      <c r="C63" s="110">
        <v>891780111</v>
      </c>
      <c r="D63" s="110" t="s">
        <v>63</v>
      </c>
      <c r="E63" s="111" t="s">
        <v>4992</v>
      </c>
      <c r="F63" s="114" t="s">
        <v>4991</v>
      </c>
      <c r="G63" s="114">
        <v>0</v>
      </c>
      <c r="H63" s="114" t="s">
        <v>71</v>
      </c>
      <c r="I63" s="114" t="s">
        <v>4618</v>
      </c>
      <c r="J63" s="111" t="s">
        <v>81</v>
      </c>
      <c r="K63" s="120" t="s">
        <v>4990</v>
      </c>
      <c r="L63" s="118">
        <v>9000000</v>
      </c>
      <c r="M63" s="114" t="s">
        <v>66</v>
      </c>
      <c r="N63" s="120" t="s">
        <v>4989</v>
      </c>
      <c r="O63" s="120">
        <v>1083044865</v>
      </c>
      <c r="P63" s="120">
        <v>267</v>
      </c>
      <c r="Q63" s="169">
        <v>45693</v>
      </c>
      <c r="R63" s="306">
        <v>266751357.44</v>
      </c>
      <c r="S63" s="169">
        <v>45701</v>
      </c>
      <c r="T63" s="118">
        <v>9000000</v>
      </c>
      <c r="U63" s="114" t="s">
        <v>65</v>
      </c>
      <c r="V63" s="118">
        <v>72005158</v>
      </c>
      <c r="W63" s="111" t="s">
        <v>4615</v>
      </c>
      <c r="X63" s="169">
        <v>45701</v>
      </c>
      <c r="Y63" s="169">
        <v>45701</v>
      </c>
      <c r="Z63" s="169" t="s">
        <v>73</v>
      </c>
      <c r="AA63" s="169">
        <v>45777</v>
      </c>
      <c r="AB63" s="112">
        <f t="shared" si="5"/>
        <v>76</v>
      </c>
      <c r="AC63" s="114">
        <v>0</v>
      </c>
      <c r="AD63" s="118">
        <v>0</v>
      </c>
      <c r="AE63" s="114">
        <v>0</v>
      </c>
      <c r="AF63" s="119" t="s">
        <v>73</v>
      </c>
      <c r="AG63" s="112">
        <f t="shared" si="6"/>
        <v>0</v>
      </c>
      <c r="AH63" s="114">
        <v>0</v>
      </c>
      <c r="AI63" s="118">
        <v>0</v>
      </c>
      <c r="AJ63" s="114" t="s">
        <v>73</v>
      </c>
      <c r="AK63" s="121" t="s">
        <v>73</v>
      </c>
      <c r="AL63" s="114">
        <v>0</v>
      </c>
      <c r="AM63" s="121" t="s">
        <v>73</v>
      </c>
      <c r="AN63" s="121" t="s">
        <v>73</v>
      </c>
      <c r="AO63" s="121" t="s">
        <v>73</v>
      </c>
      <c r="AP63" s="112">
        <f t="shared" si="7"/>
        <v>0</v>
      </c>
      <c r="AQ63" s="112">
        <f>+L63+AD63-AI63</f>
        <v>9000000</v>
      </c>
      <c r="AR63" s="114" t="s">
        <v>93</v>
      </c>
      <c r="AS63" s="118">
        <v>0</v>
      </c>
      <c r="AT63" s="114" t="s">
        <v>93</v>
      </c>
      <c r="AU63" s="118">
        <v>0</v>
      </c>
      <c r="AV63" s="122" t="s">
        <v>73</v>
      </c>
      <c r="AW63" s="201">
        <v>3000000</v>
      </c>
      <c r="AX63" s="200">
        <f t="shared" si="8"/>
        <v>6000000</v>
      </c>
      <c r="AY63" s="123">
        <f t="shared" si="9"/>
        <v>0.33333333333333331</v>
      </c>
      <c r="AZ63" s="123">
        <v>0.33</v>
      </c>
      <c r="BA63" s="122" t="s">
        <v>73</v>
      </c>
      <c r="BB63" s="114" t="s">
        <v>94</v>
      </c>
      <c r="BC63" s="279" t="s">
        <v>4988</v>
      </c>
      <c r="BD63" s="110" t="s">
        <v>65</v>
      </c>
      <c r="BE63" s="110" t="s">
        <v>65</v>
      </c>
    </row>
    <row r="64" spans="2:57" x14ac:dyDescent="0.25">
      <c r="B64" s="110">
        <v>2025</v>
      </c>
      <c r="C64" s="110">
        <v>891780111</v>
      </c>
      <c r="D64" s="110" t="s">
        <v>63</v>
      </c>
      <c r="E64" s="111" t="s">
        <v>4987</v>
      </c>
      <c r="F64" s="114" t="s">
        <v>4986</v>
      </c>
      <c r="G64" s="114">
        <v>0</v>
      </c>
      <c r="H64" s="114" t="s">
        <v>71</v>
      </c>
      <c r="I64" s="114" t="s">
        <v>64</v>
      </c>
      <c r="J64" s="111" t="s">
        <v>81</v>
      </c>
      <c r="K64" s="120" t="s">
        <v>4985</v>
      </c>
      <c r="L64" s="118">
        <v>19425000</v>
      </c>
      <c r="M64" s="114" t="s">
        <v>66</v>
      </c>
      <c r="N64" s="120" t="s">
        <v>4984</v>
      </c>
      <c r="O64" s="120">
        <v>1082845298</v>
      </c>
      <c r="P64" s="120">
        <v>123</v>
      </c>
      <c r="Q64" s="169">
        <v>45679</v>
      </c>
      <c r="R64" s="205">
        <v>1353279124</v>
      </c>
      <c r="S64" s="169">
        <v>45702</v>
      </c>
      <c r="T64" s="118">
        <v>19425000</v>
      </c>
      <c r="U64" s="114" t="s">
        <v>65</v>
      </c>
      <c r="V64" s="118">
        <v>1192791759</v>
      </c>
      <c r="W64" s="111" t="s">
        <v>1534</v>
      </c>
      <c r="X64" s="169">
        <v>45702</v>
      </c>
      <c r="Y64" s="169">
        <v>45702</v>
      </c>
      <c r="Z64" s="169" t="s">
        <v>73</v>
      </c>
      <c r="AA64" s="169">
        <v>45838</v>
      </c>
      <c r="AB64" s="112">
        <f t="shared" si="5"/>
        <v>136</v>
      </c>
      <c r="AC64" s="114">
        <v>0</v>
      </c>
      <c r="AD64" s="118">
        <v>0</v>
      </c>
      <c r="AE64" s="114">
        <v>0</v>
      </c>
      <c r="AF64" s="119" t="s">
        <v>73</v>
      </c>
      <c r="AG64" s="112">
        <f t="shared" si="6"/>
        <v>0</v>
      </c>
      <c r="AH64" s="114">
        <v>0</v>
      </c>
      <c r="AI64" s="118">
        <v>0</v>
      </c>
      <c r="AJ64" s="114" t="s">
        <v>73</v>
      </c>
      <c r="AK64" s="121" t="s">
        <v>73</v>
      </c>
      <c r="AL64" s="114">
        <v>0</v>
      </c>
      <c r="AM64" s="121" t="s">
        <v>73</v>
      </c>
      <c r="AN64" s="121" t="s">
        <v>73</v>
      </c>
      <c r="AO64" s="121" t="s">
        <v>73</v>
      </c>
      <c r="AP64" s="112">
        <f t="shared" si="7"/>
        <v>0</v>
      </c>
      <c r="AQ64" s="112">
        <f>+L64+AD64-AI64</f>
        <v>19425000</v>
      </c>
      <c r="AR64" s="114" t="s">
        <v>65</v>
      </c>
      <c r="AS64" s="118">
        <v>19425000</v>
      </c>
      <c r="AT64" s="114" t="s">
        <v>93</v>
      </c>
      <c r="AU64" s="118">
        <v>0</v>
      </c>
      <c r="AV64" s="122" t="s">
        <v>73</v>
      </c>
      <c r="AW64" s="201">
        <v>7770000</v>
      </c>
      <c r="AX64" s="200">
        <f t="shared" si="8"/>
        <v>11655000</v>
      </c>
      <c r="AY64" s="123">
        <f t="shared" si="9"/>
        <v>0.4</v>
      </c>
      <c r="AZ64" s="123">
        <v>0.4</v>
      </c>
      <c r="BA64" s="122" t="s">
        <v>73</v>
      </c>
      <c r="BB64" s="114" t="s">
        <v>94</v>
      </c>
      <c r="BC64" s="279" t="s">
        <v>4983</v>
      </c>
      <c r="BD64" s="110" t="s">
        <v>65</v>
      </c>
      <c r="BE64" s="110" t="s">
        <v>65</v>
      </c>
    </row>
    <row r="65" spans="2:57" x14ac:dyDescent="0.25">
      <c r="B65" s="110">
        <v>2025</v>
      </c>
      <c r="C65" s="110">
        <v>891780111</v>
      </c>
      <c r="D65" s="110" t="s">
        <v>63</v>
      </c>
      <c r="E65" s="111" t="s">
        <v>4982</v>
      </c>
      <c r="F65" s="114" t="s">
        <v>4981</v>
      </c>
      <c r="G65" s="114">
        <v>0</v>
      </c>
      <c r="H65" s="114" t="s">
        <v>71</v>
      </c>
      <c r="I65" s="114" t="s">
        <v>64</v>
      </c>
      <c r="J65" s="111" t="s">
        <v>81</v>
      </c>
      <c r="K65" s="120" t="s">
        <v>4980</v>
      </c>
      <c r="L65" s="118">
        <v>10000000</v>
      </c>
      <c r="M65" s="114" t="s">
        <v>66</v>
      </c>
      <c r="N65" s="120" t="s">
        <v>4979</v>
      </c>
      <c r="O65" s="120">
        <v>1193546593</v>
      </c>
      <c r="P65" s="120">
        <v>123</v>
      </c>
      <c r="Q65" s="169">
        <v>45679</v>
      </c>
      <c r="R65" s="205">
        <v>1353279124</v>
      </c>
      <c r="S65" s="169">
        <v>45702</v>
      </c>
      <c r="T65" s="118">
        <v>10000000</v>
      </c>
      <c r="U65" s="114" t="s">
        <v>65</v>
      </c>
      <c r="V65" s="118">
        <v>85155333</v>
      </c>
      <c r="W65" s="115" t="s">
        <v>4627</v>
      </c>
      <c r="X65" s="169">
        <v>45702</v>
      </c>
      <c r="Y65" s="169">
        <v>45702</v>
      </c>
      <c r="Z65" s="169" t="s">
        <v>73</v>
      </c>
      <c r="AA65" s="169">
        <v>45838</v>
      </c>
      <c r="AB65" s="112">
        <f t="shared" si="5"/>
        <v>136</v>
      </c>
      <c r="AC65" s="114">
        <v>0</v>
      </c>
      <c r="AD65" s="118">
        <v>0</v>
      </c>
      <c r="AE65" s="114">
        <v>0</v>
      </c>
      <c r="AF65" s="119" t="s">
        <v>73</v>
      </c>
      <c r="AG65" s="112">
        <f t="shared" si="6"/>
        <v>0</v>
      </c>
      <c r="AH65" s="114">
        <v>0</v>
      </c>
      <c r="AI65" s="118">
        <v>0</v>
      </c>
      <c r="AJ65" s="114" t="s">
        <v>73</v>
      </c>
      <c r="AK65" s="121" t="s">
        <v>73</v>
      </c>
      <c r="AL65" s="114">
        <v>0</v>
      </c>
      <c r="AM65" s="121" t="s">
        <v>73</v>
      </c>
      <c r="AN65" s="121" t="s">
        <v>73</v>
      </c>
      <c r="AO65" s="121" t="s">
        <v>73</v>
      </c>
      <c r="AP65" s="112">
        <f t="shared" si="7"/>
        <v>0</v>
      </c>
      <c r="AQ65" s="112">
        <f>+L65+AD65-AI65</f>
        <v>10000000</v>
      </c>
      <c r="AR65" s="114" t="s">
        <v>65</v>
      </c>
      <c r="AS65" s="118">
        <v>10000000</v>
      </c>
      <c r="AT65" s="114" t="s">
        <v>93</v>
      </c>
      <c r="AU65" s="118">
        <v>0</v>
      </c>
      <c r="AV65" s="122" t="s">
        <v>73</v>
      </c>
      <c r="AW65" s="201">
        <v>4000000</v>
      </c>
      <c r="AX65" s="200">
        <f t="shared" si="8"/>
        <v>6000000</v>
      </c>
      <c r="AY65" s="123">
        <f t="shared" si="9"/>
        <v>0.4</v>
      </c>
      <c r="AZ65" s="123">
        <v>0.4</v>
      </c>
      <c r="BA65" s="122" t="s">
        <v>73</v>
      </c>
      <c r="BB65" s="114" t="s">
        <v>94</v>
      </c>
      <c r="BC65" s="279" t="s">
        <v>4978</v>
      </c>
      <c r="BD65" s="110" t="s">
        <v>65</v>
      </c>
      <c r="BE65" s="110" t="s">
        <v>65</v>
      </c>
    </row>
    <row r="66" spans="2:57" x14ac:dyDescent="0.25">
      <c r="B66" s="110">
        <v>2025</v>
      </c>
      <c r="C66" s="110">
        <v>891780111</v>
      </c>
      <c r="D66" s="110" t="s">
        <v>63</v>
      </c>
      <c r="E66" s="111" t="s">
        <v>4977</v>
      </c>
      <c r="F66" s="114" t="s">
        <v>4976</v>
      </c>
      <c r="G66" s="114">
        <v>0</v>
      </c>
      <c r="H66" s="114" t="s">
        <v>71</v>
      </c>
      <c r="I66" s="114" t="s">
        <v>64</v>
      </c>
      <c r="J66" s="111" t="s">
        <v>81</v>
      </c>
      <c r="K66" s="120" t="s">
        <v>4975</v>
      </c>
      <c r="L66" s="118">
        <v>17500000</v>
      </c>
      <c r="M66" s="114" t="s">
        <v>66</v>
      </c>
      <c r="N66" s="120" t="s">
        <v>4974</v>
      </c>
      <c r="O66" s="112">
        <v>1083019793</v>
      </c>
      <c r="P66" s="120">
        <v>123</v>
      </c>
      <c r="Q66" s="169">
        <v>45679</v>
      </c>
      <c r="R66" s="205">
        <v>1353279124</v>
      </c>
      <c r="S66" s="169">
        <v>45702</v>
      </c>
      <c r="T66" s="118">
        <v>17500000</v>
      </c>
      <c r="U66" s="114" t="s">
        <v>65</v>
      </c>
      <c r="V66" s="118">
        <v>36723796</v>
      </c>
      <c r="W66" s="111" t="s">
        <v>4847</v>
      </c>
      <c r="X66" s="169">
        <v>45702</v>
      </c>
      <c r="Y66" s="169">
        <v>45702</v>
      </c>
      <c r="Z66" s="169" t="s">
        <v>73</v>
      </c>
      <c r="AA66" s="169">
        <v>45838</v>
      </c>
      <c r="AB66" s="112">
        <f t="shared" si="5"/>
        <v>136</v>
      </c>
      <c r="AC66" s="114">
        <v>0</v>
      </c>
      <c r="AD66" s="118">
        <v>0</v>
      </c>
      <c r="AE66" s="114">
        <v>0</v>
      </c>
      <c r="AF66" s="119" t="s">
        <v>73</v>
      </c>
      <c r="AG66" s="112">
        <f t="shared" si="6"/>
        <v>0</v>
      </c>
      <c r="AH66" s="114">
        <v>0</v>
      </c>
      <c r="AI66" s="118">
        <v>0</v>
      </c>
      <c r="AJ66" s="114" t="s">
        <v>73</v>
      </c>
      <c r="AK66" s="121" t="s">
        <v>73</v>
      </c>
      <c r="AL66" s="114">
        <v>0</v>
      </c>
      <c r="AM66" s="121" t="s">
        <v>73</v>
      </c>
      <c r="AN66" s="121" t="s">
        <v>73</v>
      </c>
      <c r="AO66" s="121" t="s">
        <v>73</v>
      </c>
      <c r="AP66" s="112">
        <f t="shared" si="7"/>
        <v>0</v>
      </c>
      <c r="AQ66" s="112">
        <f>+L66+AD66-AI66</f>
        <v>17500000</v>
      </c>
      <c r="AR66" s="114" t="s">
        <v>65</v>
      </c>
      <c r="AS66" s="118">
        <v>17500000</v>
      </c>
      <c r="AT66" s="114" t="s">
        <v>93</v>
      </c>
      <c r="AU66" s="118">
        <v>0</v>
      </c>
      <c r="AV66" s="122" t="s">
        <v>73</v>
      </c>
      <c r="AW66" s="201">
        <v>3500000</v>
      </c>
      <c r="AX66" s="200">
        <f t="shared" si="8"/>
        <v>14000000</v>
      </c>
      <c r="AY66" s="123">
        <f t="shared" si="9"/>
        <v>0.2</v>
      </c>
      <c r="AZ66" s="123">
        <v>0.2</v>
      </c>
      <c r="BA66" s="122" t="s">
        <v>73</v>
      </c>
      <c r="BB66" s="114" t="s">
        <v>94</v>
      </c>
      <c r="BC66" s="279" t="s">
        <v>4973</v>
      </c>
      <c r="BD66" s="110" t="s">
        <v>65</v>
      </c>
      <c r="BE66" s="110" t="s">
        <v>65</v>
      </c>
    </row>
    <row r="67" spans="2:57" x14ac:dyDescent="0.25">
      <c r="B67" s="110">
        <v>2025</v>
      </c>
      <c r="C67" s="110">
        <v>891780111</v>
      </c>
      <c r="D67" s="110" t="s">
        <v>63</v>
      </c>
      <c r="E67" s="111" t="s">
        <v>4972</v>
      </c>
      <c r="F67" s="114" t="s">
        <v>4971</v>
      </c>
      <c r="G67" s="114">
        <v>0</v>
      </c>
      <c r="H67" s="114" t="s">
        <v>71</v>
      </c>
      <c r="I67" s="114" t="s">
        <v>64</v>
      </c>
      <c r="J67" s="111" t="s">
        <v>81</v>
      </c>
      <c r="K67" s="120" t="s">
        <v>4970</v>
      </c>
      <c r="L67" s="118">
        <v>15780000</v>
      </c>
      <c r="M67" s="114" t="s">
        <v>66</v>
      </c>
      <c r="N67" s="120" t="s">
        <v>4969</v>
      </c>
      <c r="O67" s="120">
        <v>1085230612</v>
      </c>
      <c r="P67" s="120">
        <v>123</v>
      </c>
      <c r="Q67" s="169">
        <v>45679</v>
      </c>
      <c r="R67" s="205">
        <v>1353279124</v>
      </c>
      <c r="S67" s="169">
        <v>45702</v>
      </c>
      <c r="T67" s="118">
        <v>15780000</v>
      </c>
      <c r="U67" s="114" t="s">
        <v>65</v>
      </c>
      <c r="V67" s="118">
        <v>57428039</v>
      </c>
      <c r="W67" s="111" t="s">
        <v>4767</v>
      </c>
      <c r="X67" s="169">
        <v>45702</v>
      </c>
      <c r="Y67" s="169">
        <v>45702</v>
      </c>
      <c r="Z67" s="169" t="s">
        <v>73</v>
      </c>
      <c r="AA67" s="169">
        <v>45838</v>
      </c>
      <c r="AB67" s="112">
        <f t="shared" si="5"/>
        <v>136</v>
      </c>
      <c r="AC67" s="114">
        <v>0</v>
      </c>
      <c r="AD67" s="118">
        <v>0</v>
      </c>
      <c r="AE67" s="114">
        <v>0</v>
      </c>
      <c r="AF67" s="119" t="s">
        <v>73</v>
      </c>
      <c r="AG67" s="112">
        <f t="shared" si="6"/>
        <v>0</v>
      </c>
      <c r="AH67" s="114">
        <v>0</v>
      </c>
      <c r="AI67" s="118">
        <v>0</v>
      </c>
      <c r="AJ67" s="114" t="s">
        <v>73</v>
      </c>
      <c r="AK67" s="121" t="s">
        <v>73</v>
      </c>
      <c r="AL67" s="114">
        <v>0</v>
      </c>
      <c r="AM67" s="121" t="s">
        <v>73</v>
      </c>
      <c r="AN67" s="121" t="s">
        <v>73</v>
      </c>
      <c r="AO67" s="121" t="s">
        <v>73</v>
      </c>
      <c r="AP67" s="112">
        <f t="shared" si="7"/>
        <v>0</v>
      </c>
      <c r="AQ67" s="112">
        <f>+L67+AD67-AI67</f>
        <v>15780000</v>
      </c>
      <c r="AR67" s="114" t="s">
        <v>65</v>
      </c>
      <c r="AS67" s="118">
        <v>15780000</v>
      </c>
      <c r="AT67" s="114" t="s">
        <v>93</v>
      </c>
      <c r="AU67" s="118">
        <v>0</v>
      </c>
      <c r="AV67" s="122" t="s">
        <v>73</v>
      </c>
      <c r="AW67" s="201">
        <v>6312000</v>
      </c>
      <c r="AX67" s="200">
        <f t="shared" si="8"/>
        <v>9468000</v>
      </c>
      <c r="AY67" s="123">
        <f t="shared" si="9"/>
        <v>0.4</v>
      </c>
      <c r="AZ67" s="123">
        <v>0.4</v>
      </c>
      <c r="BA67" s="122" t="s">
        <v>73</v>
      </c>
      <c r="BB67" s="114" t="s">
        <v>94</v>
      </c>
      <c r="BC67" s="279" t="s">
        <v>4968</v>
      </c>
      <c r="BD67" s="110" t="s">
        <v>65</v>
      </c>
      <c r="BE67" s="110" t="s">
        <v>65</v>
      </c>
    </row>
    <row r="68" spans="2:57" x14ac:dyDescent="0.25">
      <c r="B68" s="110">
        <v>2025</v>
      </c>
      <c r="C68" s="110">
        <v>891780111</v>
      </c>
      <c r="D68" s="110" t="s">
        <v>63</v>
      </c>
      <c r="E68" s="111" t="s">
        <v>4967</v>
      </c>
      <c r="F68" s="114" t="s">
        <v>4966</v>
      </c>
      <c r="G68" s="114">
        <v>0</v>
      </c>
      <c r="H68" s="114" t="s">
        <v>71</v>
      </c>
      <c r="I68" s="114" t="s">
        <v>64</v>
      </c>
      <c r="J68" s="111" t="s">
        <v>81</v>
      </c>
      <c r="K68" s="120" t="s">
        <v>4965</v>
      </c>
      <c r="L68" s="118">
        <v>15780000</v>
      </c>
      <c r="M68" s="114" t="s">
        <v>66</v>
      </c>
      <c r="N68" s="120" t="s">
        <v>4964</v>
      </c>
      <c r="O68" s="120">
        <v>1004373006</v>
      </c>
      <c r="P68" s="120">
        <v>123</v>
      </c>
      <c r="Q68" s="169">
        <v>45679</v>
      </c>
      <c r="R68" s="205">
        <v>1353279124</v>
      </c>
      <c r="S68" s="169">
        <v>45702</v>
      </c>
      <c r="T68" s="118">
        <v>15780000</v>
      </c>
      <c r="U68" s="114" t="s">
        <v>65</v>
      </c>
      <c r="V68" s="118">
        <v>57428039</v>
      </c>
      <c r="W68" s="111" t="s">
        <v>4767</v>
      </c>
      <c r="X68" s="169">
        <v>45702</v>
      </c>
      <c r="Y68" s="169">
        <v>45702</v>
      </c>
      <c r="Z68" s="169" t="s">
        <v>73</v>
      </c>
      <c r="AA68" s="169">
        <v>45838</v>
      </c>
      <c r="AB68" s="112">
        <f t="shared" si="5"/>
        <v>136</v>
      </c>
      <c r="AC68" s="114">
        <v>0</v>
      </c>
      <c r="AD68" s="118">
        <v>0</v>
      </c>
      <c r="AE68" s="114">
        <v>0</v>
      </c>
      <c r="AF68" s="119" t="s">
        <v>73</v>
      </c>
      <c r="AG68" s="112">
        <f t="shared" si="6"/>
        <v>0</v>
      </c>
      <c r="AH68" s="114">
        <v>0</v>
      </c>
      <c r="AI68" s="118">
        <v>0</v>
      </c>
      <c r="AJ68" s="114" t="s">
        <v>73</v>
      </c>
      <c r="AK68" s="121" t="s">
        <v>73</v>
      </c>
      <c r="AL68" s="114">
        <v>0</v>
      </c>
      <c r="AM68" s="121" t="s">
        <v>73</v>
      </c>
      <c r="AN68" s="121" t="s">
        <v>73</v>
      </c>
      <c r="AO68" s="121" t="s">
        <v>73</v>
      </c>
      <c r="AP68" s="112">
        <f t="shared" si="7"/>
        <v>0</v>
      </c>
      <c r="AQ68" s="112">
        <f>+L68+AD68-AI68</f>
        <v>15780000</v>
      </c>
      <c r="AR68" s="114" t="s">
        <v>65</v>
      </c>
      <c r="AS68" s="118">
        <v>15780000</v>
      </c>
      <c r="AT68" s="114" t="s">
        <v>93</v>
      </c>
      <c r="AU68" s="118">
        <v>0</v>
      </c>
      <c r="AV68" s="122" t="s">
        <v>73</v>
      </c>
      <c r="AW68" s="201">
        <v>6312000</v>
      </c>
      <c r="AX68" s="200">
        <f t="shared" si="8"/>
        <v>9468000</v>
      </c>
      <c r="AY68" s="123">
        <f t="shared" si="9"/>
        <v>0.4</v>
      </c>
      <c r="AZ68" s="123">
        <v>0.4</v>
      </c>
      <c r="BA68" s="122" t="s">
        <v>73</v>
      </c>
      <c r="BB68" s="114" t="s">
        <v>94</v>
      </c>
      <c r="BC68" s="279" t="s">
        <v>4963</v>
      </c>
      <c r="BD68" s="110" t="s">
        <v>65</v>
      </c>
      <c r="BE68" s="110" t="s">
        <v>65</v>
      </c>
    </row>
    <row r="69" spans="2:57" x14ac:dyDescent="0.25">
      <c r="B69" s="110">
        <v>2025</v>
      </c>
      <c r="C69" s="110">
        <v>891780111</v>
      </c>
      <c r="D69" s="110" t="s">
        <v>63</v>
      </c>
      <c r="E69" s="111" t="s">
        <v>4962</v>
      </c>
      <c r="F69" s="114" t="s">
        <v>4961</v>
      </c>
      <c r="G69" s="114">
        <v>0</v>
      </c>
      <c r="H69" s="114" t="s">
        <v>71</v>
      </c>
      <c r="I69" s="114" t="s">
        <v>64</v>
      </c>
      <c r="J69" s="111" t="s">
        <v>81</v>
      </c>
      <c r="K69" s="120" t="s">
        <v>4960</v>
      </c>
      <c r="L69" s="118">
        <v>14700000</v>
      </c>
      <c r="M69" s="114" t="s">
        <v>66</v>
      </c>
      <c r="N69" s="120" t="s">
        <v>4959</v>
      </c>
      <c r="O69" s="120">
        <v>1062402254</v>
      </c>
      <c r="P69" s="120">
        <v>123</v>
      </c>
      <c r="Q69" s="169">
        <v>45679</v>
      </c>
      <c r="R69" s="205">
        <v>1353279124</v>
      </c>
      <c r="S69" s="169">
        <v>45702</v>
      </c>
      <c r="T69" s="118">
        <v>14700000</v>
      </c>
      <c r="U69" s="114" t="s">
        <v>65</v>
      </c>
      <c r="V69" s="118">
        <v>36723796</v>
      </c>
      <c r="W69" s="111" t="s">
        <v>4847</v>
      </c>
      <c r="X69" s="169">
        <v>45702</v>
      </c>
      <c r="Y69" s="169">
        <v>45702</v>
      </c>
      <c r="Z69" s="169" t="s">
        <v>73</v>
      </c>
      <c r="AA69" s="169">
        <v>45838</v>
      </c>
      <c r="AB69" s="112">
        <f t="shared" si="5"/>
        <v>136</v>
      </c>
      <c r="AC69" s="114">
        <v>0</v>
      </c>
      <c r="AD69" s="118">
        <v>0</v>
      </c>
      <c r="AE69" s="114">
        <v>0</v>
      </c>
      <c r="AF69" s="119" t="s">
        <v>73</v>
      </c>
      <c r="AG69" s="112">
        <f t="shared" si="6"/>
        <v>0</v>
      </c>
      <c r="AH69" s="114">
        <v>0</v>
      </c>
      <c r="AI69" s="118">
        <v>0</v>
      </c>
      <c r="AJ69" s="114" t="s">
        <v>73</v>
      </c>
      <c r="AK69" s="121" t="s">
        <v>73</v>
      </c>
      <c r="AL69" s="114">
        <v>0</v>
      </c>
      <c r="AM69" s="121" t="s">
        <v>73</v>
      </c>
      <c r="AN69" s="121" t="s">
        <v>73</v>
      </c>
      <c r="AO69" s="121" t="s">
        <v>73</v>
      </c>
      <c r="AP69" s="112">
        <f t="shared" si="7"/>
        <v>0</v>
      </c>
      <c r="AQ69" s="112">
        <f>+L69+AD69-AI69</f>
        <v>14700000</v>
      </c>
      <c r="AR69" s="114" t="s">
        <v>65</v>
      </c>
      <c r="AS69" s="118">
        <v>14700000</v>
      </c>
      <c r="AT69" s="114" t="s">
        <v>93</v>
      </c>
      <c r="AU69" s="118">
        <v>0</v>
      </c>
      <c r="AV69" s="122" t="s">
        <v>73</v>
      </c>
      <c r="AW69" s="201">
        <v>5880000</v>
      </c>
      <c r="AX69" s="200">
        <f t="shared" si="8"/>
        <v>8820000</v>
      </c>
      <c r="AY69" s="123">
        <f t="shared" si="9"/>
        <v>0.4</v>
      </c>
      <c r="AZ69" s="123">
        <v>0.4</v>
      </c>
      <c r="BA69" s="122" t="s">
        <v>73</v>
      </c>
      <c r="BB69" s="114" t="s">
        <v>94</v>
      </c>
      <c r="BC69" s="279" t="s">
        <v>4958</v>
      </c>
      <c r="BD69" s="110" t="s">
        <v>65</v>
      </c>
      <c r="BE69" s="110" t="s">
        <v>65</v>
      </c>
    </row>
    <row r="70" spans="2:57" x14ac:dyDescent="0.25">
      <c r="B70" s="110">
        <v>2025</v>
      </c>
      <c r="C70" s="110">
        <v>891780111</v>
      </c>
      <c r="D70" s="110" t="s">
        <v>63</v>
      </c>
      <c r="E70" s="111" t="s">
        <v>4957</v>
      </c>
      <c r="F70" s="114" t="s">
        <v>4956</v>
      </c>
      <c r="G70" s="114">
        <v>0</v>
      </c>
      <c r="H70" s="114" t="s">
        <v>71</v>
      </c>
      <c r="I70" s="114" t="s">
        <v>64</v>
      </c>
      <c r="J70" s="111" t="s">
        <v>81</v>
      </c>
      <c r="K70" s="120" t="s">
        <v>4955</v>
      </c>
      <c r="L70" s="118">
        <v>17325000</v>
      </c>
      <c r="M70" s="114" t="s">
        <v>66</v>
      </c>
      <c r="N70" s="120" t="s">
        <v>4954</v>
      </c>
      <c r="O70" s="120">
        <v>1221970531</v>
      </c>
      <c r="P70" s="120">
        <v>123</v>
      </c>
      <c r="Q70" s="169">
        <v>45679</v>
      </c>
      <c r="R70" s="205">
        <v>1353279124</v>
      </c>
      <c r="S70" s="169">
        <v>45702</v>
      </c>
      <c r="T70" s="118">
        <v>17325000</v>
      </c>
      <c r="U70" s="114" t="s">
        <v>65</v>
      </c>
      <c r="V70" s="118">
        <v>36723796</v>
      </c>
      <c r="W70" s="111" t="s">
        <v>4847</v>
      </c>
      <c r="X70" s="169">
        <v>45702</v>
      </c>
      <c r="Y70" s="169">
        <v>45702</v>
      </c>
      <c r="Z70" s="169" t="s">
        <v>73</v>
      </c>
      <c r="AA70" s="169">
        <v>45838</v>
      </c>
      <c r="AB70" s="112">
        <f t="shared" si="5"/>
        <v>136</v>
      </c>
      <c r="AC70" s="114">
        <v>0</v>
      </c>
      <c r="AD70" s="118">
        <v>0</v>
      </c>
      <c r="AE70" s="114">
        <v>0</v>
      </c>
      <c r="AF70" s="119" t="s">
        <v>73</v>
      </c>
      <c r="AG70" s="112">
        <f t="shared" si="6"/>
        <v>0</v>
      </c>
      <c r="AH70" s="114">
        <v>0</v>
      </c>
      <c r="AI70" s="118">
        <v>0</v>
      </c>
      <c r="AJ70" s="114" t="s">
        <v>73</v>
      </c>
      <c r="AK70" s="121" t="s">
        <v>73</v>
      </c>
      <c r="AL70" s="114">
        <v>0</v>
      </c>
      <c r="AM70" s="121" t="s">
        <v>73</v>
      </c>
      <c r="AN70" s="121" t="s">
        <v>73</v>
      </c>
      <c r="AO70" s="121" t="s">
        <v>73</v>
      </c>
      <c r="AP70" s="112">
        <f t="shared" si="7"/>
        <v>0</v>
      </c>
      <c r="AQ70" s="112">
        <f>+L70+AD70-AI70</f>
        <v>17325000</v>
      </c>
      <c r="AR70" s="114" t="s">
        <v>65</v>
      </c>
      <c r="AS70" s="118">
        <v>17325000</v>
      </c>
      <c r="AT70" s="114" t="s">
        <v>93</v>
      </c>
      <c r="AU70" s="118">
        <v>0</v>
      </c>
      <c r="AV70" s="122" t="s">
        <v>73</v>
      </c>
      <c r="AW70" s="201">
        <v>6930000</v>
      </c>
      <c r="AX70" s="200">
        <f t="shared" si="8"/>
        <v>10395000</v>
      </c>
      <c r="AY70" s="123">
        <f t="shared" si="9"/>
        <v>0.4</v>
      </c>
      <c r="AZ70" s="123">
        <v>0.4</v>
      </c>
      <c r="BA70" s="122" t="s">
        <v>73</v>
      </c>
      <c r="BB70" s="114" t="s">
        <v>94</v>
      </c>
      <c r="BC70" s="279" t="s">
        <v>4953</v>
      </c>
      <c r="BD70" s="110" t="s">
        <v>65</v>
      </c>
      <c r="BE70" s="110" t="s">
        <v>65</v>
      </c>
    </row>
    <row r="71" spans="2:57" x14ac:dyDescent="0.25">
      <c r="B71" s="110">
        <v>2025</v>
      </c>
      <c r="C71" s="110">
        <v>891780111</v>
      </c>
      <c r="D71" s="110" t="s">
        <v>63</v>
      </c>
      <c r="E71" s="111" t="s">
        <v>4952</v>
      </c>
      <c r="F71" s="114" t="s">
        <v>4951</v>
      </c>
      <c r="G71" s="114">
        <v>0</v>
      </c>
      <c r="H71" s="114" t="s">
        <v>71</v>
      </c>
      <c r="I71" s="114" t="s">
        <v>4618</v>
      </c>
      <c r="J71" s="111" t="s">
        <v>81</v>
      </c>
      <c r="K71" s="120" t="s">
        <v>4950</v>
      </c>
      <c r="L71" s="118">
        <v>21073920</v>
      </c>
      <c r="M71" s="114" t="s">
        <v>66</v>
      </c>
      <c r="N71" s="120" t="s">
        <v>4949</v>
      </c>
      <c r="O71" s="120">
        <v>36560284</v>
      </c>
      <c r="P71" s="120">
        <v>227</v>
      </c>
      <c r="Q71" s="169">
        <v>45691</v>
      </c>
      <c r="R71" s="120">
        <v>501037440</v>
      </c>
      <c r="S71" s="169">
        <v>45705</v>
      </c>
      <c r="T71" s="118">
        <v>21073920</v>
      </c>
      <c r="U71" s="114" t="s">
        <v>65</v>
      </c>
      <c r="V71" s="118">
        <v>85472020</v>
      </c>
      <c r="W71" s="111" t="s">
        <v>4836</v>
      </c>
      <c r="X71" s="169">
        <v>45705</v>
      </c>
      <c r="Y71" s="169">
        <v>45705</v>
      </c>
      <c r="Z71" s="169" t="s">
        <v>73</v>
      </c>
      <c r="AA71" s="169">
        <v>45991</v>
      </c>
      <c r="AB71" s="112">
        <f t="shared" si="5"/>
        <v>286</v>
      </c>
      <c r="AC71" s="114">
        <v>0</v>
      </c>
      <c r="AD71" s="118">
        <v>0</v>
      </c>
      <c r="AE71" s="114">
        <v>0</v>
      </c>
      <c r="AF71" s="119" t="s">
        <v>73</v>
      </c>
      <c r="AG71" s="112">
        <f t="shared" si="6"/>
        <v>0</v>
      </c>
      <c r="AH71" s="114">
        <v>0</v>
      </c>
      <c r="AI71" s="118">
        <v>0</v>
      </c>
      <c r="AJ71" s="114" t="s">
        <v>73</v>
      </c>
      <c r="AK71" s="121" t="s">
        <v>73</v>
      </c>
      <c r="AL71" s="114">
        <v>0</v>
      </c>
      <c r="AM71" s="121" t="s">
        <v>73</v>
      </c>
      <c r="AN71" s="121" t="s">
        <v>73</v>
      </c>
      <c r="AO71" s="121" t="s">
        <v>73</v>
      </c>
      <c r="AP71" s="112">
        <f t="shared" si="7"/>
        <v>0</v>
      </c>
      <c r="AQ71" s="112">
        <f>+L71+AD71-AI71</f>
        <v>21073920</v>
      </c>
      <c r="AR71" s="114" t="s">
        <v>93</v>
      </c>
      <c r="AS71" s="118">
        <v>0</v>
      </c>
      <c r="AT71" s="114" t="s">
        <v>93</v>
      </c>
      <c r="AU71" s="118">
        <v>0</v>
      </c>
      <c r="AV71" s="122" t="s">
        <v>73</v>
      </c>
      <c r="AW71" s="201">
        <v>0</v>
      </c>
      <c r="AX71" s="200">
        <f t="shared" si="8"/>
        <v>21073920</v>
      </c>
      <c r="AY71" s="123">
        <f t="shared" si="9"/>
        <v>0</v>
      </c>
      <c r="AZ71" s="123">
        <v>0</v>
      </c>
      <c r="BA71" s="122" t="s">
        <v>73</v>
      </c>
      <c r="BB71" s="114" t="s">
        <v>94</v>
      </c>
      <c r="BC71" s="279" t="s">
        <v>4948</v>
      </c>
      <c r="BD71" s="110" t="s">
        <v>65</v>
      </c>
      <c r="BE71" s="110" t="s">
        <v>65</v>
      </c>
    </row>
    <row r="72" spans="2:57" x14ac:dyDescent="0.25">
      <c r="B72" s="110">
        <v>2025</v>
      </c>
      <c r="C72" s="110">
        <v>891780111</v>
      </c>
      <c r="D72" s="110" t="s">
        <v>63</v>
      </c>
      <c r="E72" s="111" t="s">
        <v>4947</v>
      </c>
      <c r="F72" s="114" t="s">
        <v>4946</v>
      </c>
      <c r="G72" s="114">
        <v>0</v>
      </c>
      <c r="H72" s="114" t="s">
        <v>71</v>
      </c>
      <c r="I72" s="114" t="s">
        <v>64</v>
      </c>
      <c r="J72" s="111" t="s">
        <v>81</v>
      </c>
      <c r="K72" s="120" t="s">
        <v>4945</v>
      </c>
      <c r="L72" s="118">
        <v>16500000</v>
      </c>
      <c r="M72" s="114" t="s">
        <v>66</v>
      </c>
      <c r="N72" s="120" t="s">
        <v>4944</v>
      </c>
      <c r="O72" s="120">
        <v>1079938053</v>
      </c>
      <c r="P72" s="120">
        <v>123</v>
      </c>
      <c r="Q72" s="169">
        <v>45679</v>
      </c>
      <c r="R72" s="205">
        <v>1353279124</v>
      </c>
      <c r="S72" s="169">
        <v>45705</v>
      </c>
      <c r="T72" s="118">
        <v>16500000</v>
      </c>
      <c r="U72" s="114" t="s">
        <v>65</v>
      </c>
      <c r="V72" s="118">
        <v>1082939683</v>
      </c>
      <c r="W72" s="111" t="s">
        <v>4715</v>
      </c>
      <c r="X72" s="169">
        <v>45705</v>
      </c>
      <c r="Y72" s="169">
        <v>45705</v>
      </c>
      <c r="Z72" s="169" t="s">
        <v>73</v>
      </c>
      <c r="AA72" s="169">
        <v>45838</v>
      </c>
      <c r="AB72" s="112">
        <f t="shared" ref="AB72:AB103" si="10">+IF(Z72="1800-01-01",AA72-Y72,AA72-Z72)</f>
        <v>133</v>
      </c>
      <c r="AC72" s="114">
        <v>0</v>
      </c>
      <c r="AD72" s="118">
        <v>0</v>
      </c>
      <c r="AE72" s="114">
        <v>0</v>
      </c>
      <c r="AF72" s="119" t="s">
        <v>73</v>
      </c>
      <c r="AG72" s="112">
        <f t="shared" ref="AG72:AG103" si="11">+IF(AF72="1800-01-01",0,AF72-AA72)</f>
        <v>0</v>
      </c>
      <c r="AH72" s="114">
        <v>0</v>
      </c>
      <c r="AI72" s="118">
        <v>0</v>
      </c>
      <c r="AJ72" s="114" t="s">
        <v>73</v>
      </c>
      <c r="AK72" s="121" t="s">
        <v>73</v>
      </c>
      <c r="AL72" s="114">
        <v>0</v>
      </c>
      <c r="AM72" s="121" t="s">
        <v>73</v>
      </c>
      <c r="AN72" s="121" t="s">
        <v>73</v>
      </c>
      <c r="AO72" s="121" t="s">
        <v>73</v>
      </c>
      <c r="AP72" s="112">
        <f t="shared" ref="AP72:AP103" si="12">+IF(AM72="1800-01-01",0,AN72-AM72)</f>
        <v>0</v>
      </c>
      <c r="AQ72" s="112">
        <f>+L72+AD72-AI72</f>
        <v>16500000</v>
      </c>
      <c r="AR72" s="114" t="s">
        <v>65</v>
      </c>
      <c r="AS72" s="118">
        <v>16500000</v>
      </c>
      <c r="AT72" s="114" t="s">
        <v>93</v>
      </c>
      <c r="AU72" s="118">
        <v>0</v>
      </c>
      <c r="AV72" s="122" t="s">
        <v>73</v>
      </c>
      <c r="AW72" s="201">
        <v>6600000</v>
      </c>
      <c r="AX72" s="200">
        <f t="shared" ref="AX72:AX103" si="13">AQ72-AW72</f>
        <v>9900000</v>
      </c>
      <c r="AY72" s="123">
        <f t="shared" ref="AY72:AY103" si="14">+IFERROR(AW72/AQ72,"_")</f>
        <v>0.4</v>
      </c>
      <c r="AZ72" s="123">
        <v>0.4</v>
      </c>
      <c r="BA72" s="122" t="s">
        <v>73</v>
      </c>
      <c r="BB72" s="114" t="s">
        <v>94</v>
      </c>
      <c r="BC72" s="279" t="s">
        <v>4943</v>
      </c>
      <c r="BD72" s="110" t="s">
        <v>65</v>
      </c>
      <c r="BE72" s="110" t="s">
        <v>65</v>
      </c>
    </row>
    <row r="73" spans="2:57" x14ac:dyDescent="0.25">
      <c r="B73" s="110">
        <v>2025</v>
      </c>
      <c r="C73" s="110">
        <v>891780111</v>
      </c>
      <c r="D73" s="110" t="s">
        <v>63</v>
      </c>
      <c r="E73" s="111" t="s">
        <v>4942</v>
      </c>
      <c r="F73" s="114" t="s">
        <v>4941</v>
      </c>
      <c r="G73" s="114">
        <v>0</v>
      </c>
      <c r="H73" s="114" t="s">
        <v>71</v>
      </c>
      <c r="I73" s="114" t="s">
        <v>64</v>
      </c>
      <c r="J73" s="111" t="s">
        <v>81</v>
      </c>
      <c r="K73" s="120" t="s">
        <v>4940</v>
      </c>
      <c r="L73" s="118">
        <v>15500000</v>
      </c>
      <c r="M73" s="114" t="s">
        <v>66</v>
      </c>
      <c r="N73" s="120" t="s">
        <v>4939</v>
      </c>
      <c r="O73" s="120">
        <v>1082916114</v>
      </c>
      <c r="P73" s="120">
        <v>123</v>
      </c>
      <c r="Q73" s="169">
        <v>45679</v>
      </c>
      <c r="R73" s="205">
        <v>1353279124</v>
      </c>
      <c r="S73" s="169">
        <v>45705</v>
      </c>
      <c r="T73" s="118">
        <v>15500000</v>
      </c>
      <c r="U73" s="114" t="s">
        <v>65</v>
      </c>
      <c r="V73" s="112">
        <v>36669284</v>
      </c>
      <c r="W73" s="112" t="s">
        <v>4892</v>
      </c>
      <c r="X73" s="169">
        <v>45705</v>
      </c>
      <c r="Y73" s="169">
        <v>45705</v>
      </c>
      <c r="Z73" s="169" t="s">
        <v>73</v>
      </c>
      <c r="AA73" s="169">
        <v>45838</v>
      </c>
      <c r="AB73" s="112">
        <f t="shared" si="10"/>
        <v>133</v>
      </c>
      <c r="AC73" s="114">
        <v>0</v>
      </c>
      <c r="AD73" s="118">
        <v>0</v>
      </c>
      <c r="AE73" s="114">
        <v>0</v>
      </c>
      <c r="AF73" s="119" t="s">
        <v>73</v>
      </c>
      <c r="AG73" s="112">
        <f t="shared" si="11"/>
        <v>0</v>
      </c>
      <c r="AH73" s="114">
        <v>0</v>
      </c>
      <c r="AI73" s="118">
        <v>0</v>
      </c>
      <c r="AJ73" s="114" t="s">
        <v>73</v>
      </c>
      <c r="AK73" s="121" t="s">
        <v>73</v>
      </c>
      <c r="AL73" s="114">
        <v>0</v>
      </c>
      <c r="AM73" s="121" t="s">
        <v>73</v>
      </c>
      <c r="AN73" s="121" t="s">
        <v>73</v>
      </c>
      <c r="AO73" s="121" t="s">
        <v>73</v>
      </c>
      <c r="AP73" s="112">
        <f t="shared" si="12"/>
        <v>0</v>
      </c>
      <c r="AQ73" s="112">
        <f>+L73+AD73-AI73</f>
        <v>15500000</v>
      </c>
      <c r="AR73" s="114" t="s">
        <v>65</v>
      </c>
      <c r="AS73" s="118">
        <v>15500000</v>
      </c>
      <c r="AT73" s="114" t="s">
        <v>93</v>
      </c>
      <c r="AU73" s="118">
        <v>0</v>
      </c>
      <c r="AV73" s="122" t="s">
        <v>73</v>
      </c>
      <c r="AW73" s="201">
        <v>6200000</v>
      </c>
      <c r="AX73" s="200">
        <f t="shared" si="13"/>
        <v>9300000</v>
      </c>
      <c r="AY73" s="123">
        <f t="shared" si="14"/>
        <v>0.4</v>
      </c>
      <c r="AZ73" s="123">
        <v>0.4</v>
      </c>
      <c r="BA73" s="122" t="s">
        <v>73</v>
      </c>
      <c r="BB73" s="114" t="s">
        <v>94</v>
      </c>
      <c r="BC73" s="279" t="s">
        <v>4938</v>
      </c>
      <c r="BD73" s="110" t="s">
        <v>65</v>
      </c>
      <c r="BE73" s="110" t="s">
        <v>65</v>
      </c>
    </row>
    <row r="74" spans="2:57" x14ac:dyDescent="0.25">
      <c r="B74" s="110">
        <v>2025</v>
      </c>
      <c r="C74" s="110">
        <v>891780111</v>
      </c>
      <c r="D74" s="110" t="s">
        <v>63</v>
      </c>
      <c r="E74" s="111" t="s">
        <v>4937</v>
      </c>
      <c r="F74" s="114" t="s">
        <v>4936</v>
      </c>
      <c r="G74" s="114">
        <v>0</v>
      </c>
      <c r="H74" s="114" t="s">
        <v>71</v>
      </c>
      <c r="I74" s="114" t="s">
        <v>64</v>
      </c>
      <c r="J74" s="111" t="s">
        <v>81</v>
      </c>
      <c r="K74" s="120" t="s">
        <v>4935</v>
      </c>
      <c r="L74" s="118">
        <v>8000000</v>
      </c>
      <c r="M74" s="114" t="s">
        <v>66</v>
      </c>
      <c r="N74" s="120" t="s">
        <v>4934</v>
      </c>
      <c r="O74" s="120">
        <v>1001911525</v>
      </c>
      <c r="P74" s="120">
        <v>123</v>
      </c>
      <c r="Q74" s="169">
        <v>45679</v>
      </c>
      <c r="R74" s="205">
        <v>1353279124</v>
      </c>
      <c r="S74" s="169">
        <v>45705</v>
      </c>
      <c r="T74" s="118">
        <v>8000000</v>
      </c>
      <c r="U74" s="114" t="s">
        <v>65</v>
      </c>
      <c r="V74" s="118">
        <v>1082939683</v>
      </c>
      <c r="W74" s="111" t="s">
        <v>4715</v>
      </c>
      <c r="X74" s="169">
        <v>45705</v>
      </c>
      <c r="Y74" s="169">
        <v>45705</v>
      </c>
      <c r="Z74" s="169" t="s">
        <v>73</v>
      </c>
      <c r="AA74" s="169">
        <v>45747</v>
      </c>
      <c r="AB74" s="112">
        <f t="shared" si="10"/>
        <v>42</v>
      </c>
      <c r="AC74" s="114">
        <v>0</v>
      </c>
      <c r="AD74" s="118">
        <v>0</v>
      </c>
      <c r="AE74" s="114">
        <v>0</v>
      </c>
      <c r="AF74" s="119" t="s">
        <v>73</v>
      </c>
      <c r="AG74" s="112">
        <f t="shared" si="11"/>
        <v>0</v>
      </c>
      <c r="AH74" s="114">
        <v>0</v>
      </c>
      <c r="AI74" s="118">
        <v>0</v>
      </c>
      <c r="AJ74" s="114" t="s">
        <v>73</v>
      </c>
      <c r="AK74" s="121" t="s">
        <v>73</v>
      </c>
      <c r="AL74" s="114">
        <v>0</v>
      </c>
      <c r="AM74" s="121" t="s">
        <v>73</v>
      </c>
      <c r="AN74" s="121" t="s">
        <v>73</v>
      </c>
      <c r="AO74" s="121" t="s">
        <v>73</v>
      </c>
      <c r="AP74" s="112">
        <f t="shared" si="12"/>
        <v>0</v>
      </c>
      <c r="AQ74" s="112">
        <f>+L74+AD74-AI74</f>
        <v>8000000</v>
      </c>
      <c r="AR74" s="114" t="s">
        <v>65</v>
      </c>
      <c r="AS74" s="118">
        <v>8000000</v>
      </c>
      <c r="AT74" s="114" t="s">
        <v>93</v>
      </c>
      <c r="AU74" s="118">
        <v>0</v>
      </c>
      <c r="AV74" s="122" t="s">
        <v>73</v>
      </c>
      <c r="AW74" s="201">
        <v>8000000</v>
      </c>
      <c r="AX74" s="200">
        <f t="shared" si="13"/>
        <v>0</v>
      </c>
      <c r="AY74" s="123">
        <f t="shared" si="14"/>
        <v>1</v>
      </c>
      <c r="AZ74" s="123">
        <v>1</v>
      </c>
      <c r="BA74" s="122" t="s">
        <v>73</v>
      </c>
      <c r="BB74" s="114" t="s">
        <v>344</v>
      </c>
      <c r="BC74" s="279" t="s">
        <v>4933</v>
      </c>
      <c r="BD74" s="110" t="s">
        <v>65</v>
      </c>
      <c r="BE74" s="110" t="s">
        <v>65</v>
      </c>
    </row>
    <row r="75" spans="2:57" x14ac:dyDescent="0.25">
      <c r="B75" s="110">
        <v>2025</v>
      </c>
      <c r="C75" s="110">
        <v>891780111</v>
      </c>
      <c r="D75" s="110" t="s">
        <v>63</v>
      </c>
      <c r="E75" s="111" t="s">
        <v>4932</v>
      </c>
      <c r="F75" s="114" t="s">
        <v>4931</v>
      </c>
      <c r="G75" s="114">
        <v>0</v>
      </c>
      <c r="H75" s="114" t="s">
        <v>71</v>
      </c>
      <c r="I75" s="114" t="s">
        <v>4618</v>
      </c>
      <c r="J75" s="111" t="s">
        <v>81</v>
      </c>
      <c r="K75" s="120" t="s">
        <v>4930</v>
      </c>
      <c r="L75" s="118">
        <v>9000000</v>
      </c>
      <c r="M75" s="114" t="s">
        <v>66</v>
      </c>
      <c r="N75" s="120" t="s">
        <v>4929</v>
      </c>
      <c r="O75" s="120">
        <v>1082927824</v>
      </c>
      <c r="P75" s="120">
        <v>269</v>
      </c>
      <c r="Q75" s="169">
        <v>45694</v>
      </c>
      <c r="R75" s="120">
        <v>503100000</v>
      </c>
      <c r="S75" s="169">
        <v>45706</v>
      </c>
      <c r="T75" s="118">
        <v>9000000</v>
      </c>
      <c r="U75" s="114" t="s">
        <v>65</v>
      </c>
      <c r="V75" s="118">
        <v>72221403</v>
      </c>
      <c r="W75" s="111" t="s">
        <v>4810</v>
      </c>
      <c r="X75" s="169">
        <v>45706</v>
      </c>
      <c r="Y75" s="169">
        <v>45706</v>
      </c>
      <c r="Z75" s="169" t="s">
        <v>73</v>
      </c>
      <c r="AA75" s="169">
        <v>45747</v>
      </c>
      <c r="AB75" s="112">
        <f t="shared" si="10"/>
        <v>41</v>
      </c>
      <c r="AC75" s="114">
        <v>0</v>
      </c>
      <c r="AD75" s="118">
        <v>0</v>
      </c>
      <c r="AE75" s="114">
        <v>0</v>
      </c>
      <c r="AF75" s="119" t="s">
        <v>73</v>
      </c>
      <c r="AG75" s="112">
        <f t="shared" si="11"/>
        <v>0</v>
      </c>
      <c r="AH75" s="114">
        <v>0</v>
      </c>
      <c r="AI75" s="118">
        <v>0</v>
      </c>
      <c r="AJ75" s="114" t="s">
        <v>73</v>
      </c>
      <c r="AK75" s="121" t="s">
        <v>73</v>
      </c>
      <c r="AL75" s="114">
        <v>0</v>
      </c>
      <c r="AM75" s="121" t="s">
        <v>73</v>
      </c>
      <c r="AN75" s="121" t="s">
        <v>73</v>
      </c>
      <c r="AO75" s="121" t="s">
        <v>73</v>
      </c>
      <c r="AP75" s="112">
        <f t="shared" si="12"/>
        <v>0</v>
      </c>
      <c r="AQ75" s="112">
        <f>+L75+AD75-AI75</f>
        <v>9000000</v>
      </c>
      <c r="AR75" s="114" t="s">
        <v>93</v>
      </c>
      <c r="AS75" s="118">
        <v>0</v>
      </c>
      <c r="AT75" s="114" t="s">
        <v>93</v>
      </c>
      <c r="AU75" s="118">
        <v>0</v>
      </c>
      <c r="AV75" s="122" t="s">
        <v>73</v>
      </c>
      <c r="AW75" s="201">
        <v>4500000</v>
      </c>
      <c r="AX75" s="200">
        <f t="shared" si="13"/>
        <v>4500000</v>
      </c>
      <c r="AY75" s="123">
        <f t="shared" si="14"/>
        <v>0.5</v>
      </c>
      <c r="AZ75" s="123">
        <v>1</v>
      </c>
      <c r="BA75" s="122" t="s">
        <v>73</v>
      </c>
      <c r="BB75" s="114" t="s">
        <v>344</v>
      </c>
      <c r="BC75" s="279" t="s">
        <v>4928</v>
      </c>
      <c r="BD75" s="110" t="s">
        <v>65</v>
      </c>
      <c r="BE75" s="110" t="s">
        <v>65</v>
      </c>
    </row>
    <row r="76" spans="2:57" x14ac:dyDescent="0.25">
      <c r="B76" s="110">
        <v>2025</v>
      </c>
      <c r="C76" s="110">
        <v>891780111</v>
      </c>
      <c r="D76" s="110" t="s">
        <v>63</v>
      </c>
      <c r="E76" s="111" t="s">
        <v>4927</v>
      </c>
      <c r="F76" s="114" t="s">
        <v>4926</v>
      </c>
      <c r="G76" s="114">
        <v>0</v>
      </c>
      <c r="H76" s="114" t="s">
        <v>71</v>
      </c>
      <c r="I76" s="114" t="s">
        <v>4618</v>
      </c>
      <c r="J76" s="111" t="s">
        <v>81</v>
      </c>
      <c r="K76" s="120" t="s">
        <v>4925</v>
      </c>
      <c r="L76" s="118">
        <v>2400000</v>
      </c>
      <c r="M76" s="114" t="s">
        <v>66</v>
      </c>
      <c r="N76" s="120" t="s">
        <v>4924</v>
      </c>
      <c r="O76" s="120">
        <v>1098748884</v>
      </c>
      <c r="P76" s="120">
        <v>265</v>
      </c>
      <c r="Q76" s="169">
        <v>45693</v>
      </c>
      <c r="R76" s="205">
        <v>10450000</v>
      </c>
      <c r="S76" s="169">
        <v>45706</v>
      </c>
      <c r="T76" s="118">
        <v>2400000</v>
      </c>
      <c r="U76" s="114" t="s">
        <v>65</v>
      </c>
      <c r="V76" s="118">
        <v>1082939683</v>
      </c>
      <c r="W76" s="111" t="s">
        <v>4715</v>
      </c>
      <c r="X76" s="169">
        <v>45706</v>
      </c>
      <c r="Y76" s="169">
        <v>45706</v>
      </c>
      <c r="Z76" s="169" t="s">
        <v>73</v>
      </c>
      <c r="AA76" s="169">
        <v>45712</v>
      </c>
      <c r="AB76" s="112">
        <f t="shared" si="10"/>
        <v>6</v>
      </c>
      <c r="AC76" s="114">
        <v>0</v>
      </c>
      <c r="AD76" s="118">
        <v>0</v>
      </c>
      <c r="AE76" s="114">
        <v>0</v>
      </c>
      <c r="AF76" s="119" t="s">
        <v>73</v>
      </c>
      <c r="AG76" s="112">
        <f t="shared" si="11"/>
        <v>0</v>
      </c>
      <c r="AH76" s="114">
        <v>0</v>
      </c>
      <c r="AI76" s="118">
        <v>0</v>
      </c>
      <c r="AJ76" s="114" t="s">
        <v>73</v>
      </c>
      <c r="AK76" s="121" t="s">
        <v>73</v>
      </c>
      <c r="AL76" s="114">
        <v>0</v>
      </c>
      <c r="AM76" s="121" t="s">
        <v>73</v>
      </c>
      <c r="AN76" s="121" t="s">
        <v>73</v>
      </c>
      <c r="AO76" s="121" t="s">
        <v>73</v>
      </c>
      <c r="AP76" s="112">
        <f t="shared" si="12"/>
        <v>0</v>
      </c>
      <c r="AQ76" s="112">
        <f>+L76+AD76-AI76</f>
        <v>2400000</v>
      </c>
      <c r="AR76" s="114" t="s">
        <v>93</v>
      </c>
      <c r="AS76" s="118">
        <v>0</v>
      </c>
      <c r="AT76" s="114" t="s">
        <v>93</v>
      </c>
      <c r="AU76" s="118">
        <v>0</v>
      </c>
      <c r="AV76" s="122" t="s">
        <v>73</v>
      </c>
      <c r="AW76" s="201">
        <v>2400000</v>
      </c>
      <c r="AX76" s="200">
        <f t="shared" si="13"/>
        <v>0</v>
      </c>
      <c r="AY76" s="123">
        <f t="shared" si="14"/>
        <v>1</v>
      </c>
      <c r="AZ76" s="123">
        <v>1</v>
      </c>
      <c r="BA76" s="122" t="s">
        <v>73</v>
      </c>
      <c r="BB76" s="114" t="s">
        <v>344</v>
      </c>
      <c r="BC76" s="279" t="s">
        <v>4923</v>
      </c>
      <c r="BD76" s="110" t="s">
        <v>65</v>
      </c>
      <c r="BE76" s="110" t="s">
        <v>65</v>
      </c>
    </row>
    <row r="77" spans="2:57" x14ac:dyDescent="0.25">
      <c r="B77" s="110">
        <v>2025</v>
      </c>
      <c r="C77" s="110">
        <v>891780111</v>
      </c>
      <c r="D77" s="110" t="s">
        <v>63</v>
      </c>
      <c r="E77" s="111" t="s">
        <v>4922</v>
      </c>
      <c r="F77" s="114" t="s">
        <v>4921</v>
      </c>
      <c r="G77" s="114">
        <v>0</v>
      </c>
      <c r="H77" s="114" t="s">
        <v>71</v>
      </c>
      <c r="I77" s="114" t="s">
        <v>64</v>
      </c>
      <c r="J77" s="111" t="s">
        <v>81</v>
      </c>
      <c r="K77" s="120" t="s">
        <v>4920</v>
      </c>
      <c r="L77" s="118">
        <v>20000000</v>
      </c>
      <c r="M77" s="114" t="s">
        <v>66</v>
      </c>
      <c r="N77" s="120" t="s">
        <v>4919</v>
      </c>
      <c r="O77" s="120">
        <v>1102862718</v>
      </c>
      <c r="P77" s="120">
        <v>322</v>
      </c>
      <c r="Q77" s="169">
        <v>45699</v>
      </c>
      <c r="R77" s="120">
        <v>77325000</v>
      </c>
      <c r="S77" s="169">
        <v>45707</v>
      </c>
      <c r="T77" s="118">
        <v>20000000</v>
      </c>
      <c r="U77" s="114" t="s">
        <v>65</v>
      </c>
      <c r="V77" s="118">
        <v>1082939683</v>
      </c>
      <c r="W77" s="111" t="s">
        <v>4715</v>
      </c>
      <c r="X77" s="169">
        <v>45707</v>
      </c>
      <c r="Y77" s="169">
        <v>45707</v>
      </c>
      <c r="Z77" s="169" t="s">
        <v>73</v>
      </c>
      <c r="AA77" s="169">
        <v>45838</v>
      </c>
      <c r="AB77" s="112">
        <f t="shared" si="10"/>
        <v>131</v>
      </c>
      <c r="AC77" s="114">
        <v>0</v>
      </c>
      <c r="AD77" s="118">
        <v>0</v>
      </c>
      <c r="AE77" s="114">
        <v>0</v>
      </c>
      <c r="AF77" s="119" t="s">
        <v>73</v>
      </c>
      <c r="AG77" s="112">
        <f t="shared" si="11"/>
        <v>0</v>
      </c>
      <c r="AH77" s="114">
        <v>0</v>
      </c>
      <c r="AI77" s="118">
        <v>0</v>
      </c>
      <c r="AJ77" s="114" t="s">
        <v>73</v>
      </c>
      <c r="AK77" s="121" t="s">
        <v>73</v>
      </c>
      <c r="AL77" s="114">
        <v>0</v>
      </c>
      <c r="AM77" s="121" t="s">
        <v>73</v>
      </c>
      <c r="AN77" s="121" t="s">
        <v>73</v>
      </c>
      <c r="AO77" s="121" t="s">
        <v>73</v>
      </c>
      <c r="AP77" s="112">
        <f t="shared" si="12"/>
        <v>0</v>
      </c>
      <c r="AQ77" s="112">
        <f>+L77+AD77-AI77</f>
        <v>20000000</v>
      </c>
      <c r="AR77" s="114" t="s">
        <v>65</v>
      </c>
      <c r="AS77" s="118">
        <v>20000000</v>
      </c>
      <c r="AT77" s="114" t="s">
        <v>93</v>
      </c>
      <c r="AU77" s="118">
        <v>0</v>
      </c>
      <c r="AV77" s="122" t="s">
        <v>73</v>
      </c>
      <c r="AW77" s="201">
        <v>8000000</v>
      </c>
      <c r="AX77" s="200">
        <f t="shared" si="13"/>
        <v>12000000</v>
      </c>
      <c r="AY77" s="123">
        <f t="shared" si="14"/>
        <v>0.4</v>
      </c>
      <c r="AZ77" s="123">
        <v>0.4</v>
      </c>
      <c r="BA77" s="122" t="s">
        <v>73</v>
      </c>
      <c r="BB77" s="114" t="s">
        <v>94</v>
      </c>
      <c r="BC77" s="279" t="s">
        <v>4918</v>
      </c>
      <c r="BD77" s="110" t="s">
        <v>65</v>
      </c>
      <c r="BE77" s="110" t="s">
        <v>65</v>
      </c>
    </row>
    <row r="78" spans="2:57" x14ac:dyDescent="0.25">
      <c r="B78" s="110">
        <v>2025</v>
      </c>
      <c r="C78" s="110">
        <v>891780111</v>
      </c>
      <c r="D78" s="110" t="s">
        <v>63</v>
      </c>
      <c r="E78" s="111" t="s">
        <v>4917</v>
      </c>
      <c r="F78" s="114" t="s">
        <v>4916</v>
      </c>
      <c r="G78" s="114">
        <v>0</v>
      </c>
      <c r="H78" s="114" t="s">
        <v>71</v>
      </c>
      <c r="I78" s="114" t="s">
        <v>4618</v>
      </c>
      <c r="J78" s="111" t="s">
        <v>81</v>
      </c>
      <c r="K78" s="120" t="s">
        <v>4915</v>
      </c>
      <c r="L78" s="118">
        <v>10500000</v>
      </c>
      <c r="M78" s="114" t="s">
        <v>66</v>
      </c>
      <c r="N78" s="120" t="s">
        <v>4914</v>
      </c>
      <c r="O78" s="120">
        <v>1049615490</v>
      </c>
      <c r="P78" s="120">
        <v>375</v>
      </c>
      <c r="Q78" s="169">
        <v>45705</v>
      </c>
      <c r="R78" s="120">
        <v>10500000</v>
      </c>
      <c r="S78" s="169">
        <v>45707</v>
      </c>
      <c r="T78" s="118">
        <v>10500000</v>
      </c>
      <c r="U78" s="114" t="s">
        <v>65</v>
      </c>
      <c r="V78" s="118">
        <v>72221403</v>
      </c>
      <c r="W78" s="111" t="s">
        <v>4810</v>
      </c>
      <c r="X78" s="169">
        <v>45707</v>
      </c>
      <c r="Y78" s="169">
        <v>45707</v>
      </c>
      <c r="Z78" s="169" t="s">
        <v>73</v>
      </c>
      <c r="AA78" s="169">
        <v>45747</v>
      </c>
      <c r="AB78" s="112">
        <f t="shared" si="10"/>
        <v>40</v>
      </c>
      <c r="AC78" s="114">
        <v>0</v>
      </c>
      <c r="AD78" s="118">
        <v>0</v>
      </c>
      <c r="AE78" s="114">
        <v>0</v>
      </c>
      <c r="AF78" s="119" t="s">
        <v>73</v>
      </c>
      <c r="AG78" s="112">
        <f t="shared" si="11"/>
        <v>0</v>
      </c>
      <c r="AH78" s="114">
        <v>0</v>
      </c>
      <c r="AI78" s="118">
        <v>0</v>
      </c>
      <c r="AJ78" s="114" t="s">
        <v>73</v>
      </c>
      <c r="AK78" s="121" t="s">
        <v>73</v>
      </c>
      <c r="AL78" s="114">
        <v>0</v>
      </c>
      <c r="AM78" s="121" t="s">
        <v>73</v>
      </c>
      <c r="AN78" s="121" t="s">
        <v>73</v>
      </c>
      <c r="AO78" s="121" t="s">
        <v>73</v>
      </c>
      <c r="AP78" s="112">
        <f t="shared" si="12"/>
        <v>0</v>
      </c>
      <c r="AQ78" s="112">
        <f>+L78+AD78-AI78</f>
        <v>10500000</v>
      </c>
      <c r="AR78" s="114" t="s">
        <v>93</v>
      </c>
      <c r="AS78" s="118">
        <v>0</v>
      </c>
      <c r="AT78" s="114" t="s">
        <v>93</v>
      </c>
      <c r="AU78" s="118">
        <v>0</v>
      </c>
      <c r="AV78" s="122" t="s">
        <v>73</v>
      </c>
      <c r="AW78" s="201">
        <v>5250000</v>
      </c>
      <c r="AX78" s="200">
        <f t="shared" si="13"/>
        <v>5250000</v>
      </c>
      <c r="AY78" s="123">
        <f t="shared" si="14"/>
        <v>0.5</v>
      </c>
      <c r="AZ78" s="123">
        <v>1</v>
      </c>
      <c r="BA78" s="122" t="s">
        <v>73</v>
      </c>
      <c r="BB78" s="114" t="s">
        <v>344</v>
      </c>
      <c r="BC78" s="279" t="s">
        <v>4913</v>
      </c>
      <c r="BD78" s="110" t="s">
        <v>65</v>
      </c>
      <c r="BE78" s="110" t="s">
        <v>65</v>
      </c>
    </row>
    <row r="79" spans="2:57" x14ac:dyDescent="0.25">
      <c r="B79" s="110">
        <v>2025</v>
      </c>
      <c r="C79" s="110">
        <v>891780111</v>
      </c>
      <c r="D79" s="110" t="s">
        <v>63</v>
      </c>
      <c r="E79" s="111" t="s">
        <v>4912</v>
      </c>
      <c r="F79" s="114" t="s">
        <v>4911</v>
      </c>
      <c r="G79" s="114">
        <v>0</v>
      </c>
      <c r="H79" s="114" t="s">
        <v>71</v>
      </c>
      <c r="I79" s="114" t="s">
        <v>4618</v>
      </c>
      <c r="J79" s="111" t="s">
        <v>81</v>
      </c>
      <c r="K79" s="120" t="s">
        <v>4910</v>
      </c>
      <c r="L79" s="118">
        <v>20000000</v>
      </c>
      <c r="M79" s="114" t="s">
        <v>66</v>
      </c>
      <c r="N79" s="120" t="s">
        <v>4909</v>
      </c>
      <c r="O79" s="120">
        <v>43577155</v>
      </c>
      <c r="P79" s="120">
        <v>374</v>
      </c>
      <c r="Q79" s="169">
        <v>45705</v>
      </c>
      <c r="R79" s="120">
        <v>44000000</v>
      </c>
      <c r="S79" s="169">
        <v>45707</v>
      </c>
      <c r="T79" s="118">
        <v>20000000</v>
      </c>
      <c r="U79" s="114" t="s">
        <v>65</v>
      </c>
      <c r="V79" s="118">
        <v>22793763</v>
      </c>
      <c r="W79" s="111" t="s">
        <v>4908</v>
      </c>
      <c r="X79" s="169">
        <v>45707</v>
      </c>
      <c r="Y79" s="169">
        <v>45707</v>
      </c>
      <c r="Z79" s="169" t="s">
        <v>73</v>
      </c>
      <c r="AA79" s="169">
        <v>45838</v>
      </c>
      <c r="AB79" s="112">
        <f t="shared" si="10"/>
        <v>131</v>
      </c>
      <c r="AC79" s="114">
        <v>0</v>
      </c>
      <c r="AD79" s="118">
        <v>0</v>
      </c>
      <c r="AE79" s="114">
        <v>0</v>
      </c>
      <c r="AF79" s="119" t="s">
        <v>73</v>
      </c>
      <c r="AG79" s="112">
        <f t="shared" si="11"/>
        <v>0</v>
      </c>
      <c r="AH79" s="114">
        <v>0</v>
      </c>
      <c r="AI79" s="118">
        <v>0</v>
      </c>
      <c r="AJ79" s="114" t="s">
        <v>73</v>
      </c>
      <c r="AK79" s="121" t="s">
        <v>73</v>
      </c>
      <c r="AL79" s="114">
        <v>0</v>
      </c>
      <c r="AM79" s="121" t="s">
        <v>73</v>
      </c>
      <c r="AN79" s="121" t="s">
        <v>73</v>
      </c>
      <c r="AO79" s="121" t="s">
        <v>73</v>
      </c>
      <c r="AP79" s="112">
        <f t="shared" si="12"/>
        <v>0</v>
      </c>
      <c r="AQ79" s="112">
        <f>+L79+AD79-AI79</f>
        <v>20000000</v>
      </c>
      <c r="AR79" s="114" t="s">
        <v>93</v>
      </c>
      <c r="AS79" s="118">
        <v>0</v>
      </c>
      <c r="AT79" s="114" t="s">
        <v>93</v>
      </c>
      <c r="AU79" s="118">
        <v>0</v>
      </c>
      <c r="AV79" s="122" t="s">
        <v>73</v>
      </c>
      <c r="AW79" s="201">
        <v>4000000</v>
      </c>
      <c r="AX79" s="200">
        <f t="shared" si="13"/>
        <v>16000000</v>
      </c>
      <c r="AY79" s="123">
        <f t="shared" si="14"/>
        <v>0.2</v>
      </c>
      <c r="AZ79" s="123">
        <v>0.2</v>
      </c>
      <c r="BA79" s="122" t="s">
        <v>73</v>
      </c>
      <c r="BB79" s="114" t="s">
        <v>94</v>
      </c>
      <c r="BC79" s="279" t="s">
        <v>4907</v>
      </c>
      <c r="BD79" s="110" t="s">
        <v>65</v>
      </c>
      <c r="BE79" s="110" t="s">
        <v>65</v>
      </c>
    </row>
    <row r="80" spans="2:57" x14ac:dyDescent="0.25">
      <c r="B80" s="110">
        <v>2025</v>
      </c>
      <c r="C80" s="110">
        <v>891780111</v>
      </c>
      <c r="D80" s="110" t="s">
        <v>63</v>
      </c>
      <c r="E80" s="111" t="s">
        <v>4906</v>
      </c>
      <c r="F80" s="114" t="s">
        <v>4905</v>
      </c>
      <c r="G80" s="114">
        <v>0</v>
      </c>
      <c r="H80" s="114" t="s">
        <v>71</v>
      </c>
      <c r="I80" s="114" t="s">
        <v>64</v>
      </c>
      <c r="J80" s="111" t="s">
        <v>81</v>
      </c>
      <c r="K80" s="120" t="s">
        <v>4904</v>
      </c>
      <c r="L80" s="118">
        <v>17325000</v>
      </c>
      <c r="M80" s="114" t="s">
        <v>66</v>
      </c>
      <c r="N80" s="120" t="s">
        <v>4903</v>
      </c>
      <c r="O80" s="120">
        <v>57303000</v>
      </c>
      <c r="P80" s="120">
        <v>322</v>
      </c>
      <c r="Q80" s="169">
        <v>45699</v>
      </c>
      <c r="R80" s="120">
        <v>77325000</v>
      </c>
      <c r="S80" s="169">
        <v>45707</v>
      </c>
      <c r="T80" s="118">
        <v>17325000</v>
      </c>
      <c r="U80" s="114" t="s">
        <v>65</v>
      </c>
      <c r="V80" s="118">
        <v>1082939683</v>
      </c>
      <c r="W80" s="111" t="s">
        <v>4715</v>
      </c>
      <c r="X80" s="169">
        <v>45707</v>
      </c>
      <c r="Y80" s="169">
        <v>45707</v>
      </c>
      <c r="Z80" s="169" t="s">
        <v>73</v>
      </c>
      <c r="AA80" s="169">
        <v>45838</v>
      </c>
      <c r="AB80" s="112">
        <f t="shared" si="10"/>
        <v>131</v>
      </c>
      <c r="AC80" s="114">
        <v>0</v>
      </c>
      <c r="AD80" s="118">
        <v>0</v>
      </c>
      <c r="AE80" s="114">
        <v>0</v>
      </c>
      <c r="AF80" s="119" t="s">
        <v>73</v>
      </c>
      <c r="AG80" s="112">
        <f t="shared" si="11"/>
        <v>0</v>
      </c>
      <c r="AH80" s="114">
        <v>0</v>
      </c>
      <c r="AI80" s="118">
        <v>0</v>
      </c>
      <c r="AJ80" s="114" t="s">
        <v>73</v>
      </c>
      <c r="AK80" s="121" t="s">
        <v>73</v>
      </c>
      <c r="AL80" s="114">
        <v>0</v>
      </c>
      <c r="AM80" s="121" t="s">
        <v>73</v>
      </c>
      <c r="AN80" s="121" t="s">
        <v>73</v>
      </c>
      <c r="AO80" s="121" t="s">
        <v>73</v>
      </c>
      <c r="AP80" s="112">
        <f t="shared" si="12"/>
        <v>0</v>
      </c>
      <c r="AQ80" s="112">
        <f>+L80+AD80-AI80</f>
        <v>17325000</v>
      </c>
      <c r="AR80" s="114" t="s">
        <v>65</v>
      </c>
      <c r="AS80" s="118">
        <v>17325000</v>
      </c>
      <c r="AT80" s="114" t="s">
        <v>93</v>
      </c>
      <c r="AU80" s="118">
        <v>0</v>
      </c>
      <c r="AV80" s="122" t="s">
        <v>73</v>
      </c>
      <c r="AW80" s="201">
        <v>6930000</v>
      </c>
      <c r="AX80" s="200">
        <f t="shared" si="13"/>
        <v>10395000</v>
      </c>
      <c r="AY80" s="123">
        <f t="shared" si="14"/>
        <v>0.4</v>
      </c>
      <c r="AZ80" s="123">
        <v>0.4</v>
      </c>
      <c r="BA80" s="122" t="s">
        <v>73</v>
      </c>
      <c r="BB80" s="114" t="s">
        <v>94</v>
      </c>
      <c r="BC80" s="279" t="s">
        <v>4902</v>
      </c>
      <c r="BD80" s="110" t="s">
        <v>65</v>
      </c>
      <c r="BE80" s="110" t="s">
        <v>65</v>
      </c>
    </row>
    <row r="81" spans="2:57" x14ac:dyDescent="0.25">
      <c r="B81" s="110">
        <v>2025</v>
      </c>
      <c r="C81" s="110">
        <v>891780111</v>
      </c>
      <c r="D81" s="110" t="s">
        <v>63</v>
      </c>
      <c r="E81" s="111" t="s">
        <v>4901</v>
      </c>
      <c r="F81" s="114" t="s">
        <v>4900</v>
      </c>
      <c r="G81" s="114">
        <v>0</v>
      </c>
      <c r="H81" s="114" t="s">
        <v>71</v>
      </c>
      <c r="I81" s="114" t="s">
        <v>64</v>
      </c>
      <c r="J81" s="111" t="s">
        <v>81</v>
      </c>
      <c r="K81" s="120" t="s">
        <v>4899</v>
      </c>
      <c r="L81" s="118">
        <v>16500000</v>
      </c>
      <c r="M81" s="114" t="s">
        <v>66</v>
      </c>
      <c r="N81" s="120" t="s">
        <v>4898</v>
      </c>
      <c r="O81" s="120">
        <v>1082958237</v>
      </c>
      <c r="P81" s="120">
        <v>123</v>
      </c>
      <c r="Q81" s="169">
        <v>45679</v>
      </c>
      <c r="R81" s="205">
        <v>1353279124</v>
      </c>
      <c r="S81" s="169">
        <v>45708</v>
      </c>
      <c r="T81" s="118">
        <v>16500000</v>
      </c>
      <c r="U81" s="114" t="s">
        <v>65</v>
      </c>
      <c r="V81" s="118">
        <v>1082939683</v>
      </c>
      <c r="W81" s="111" t="s">
        <v>4715</v>
      </c>
      <c r="X81" s="169">
        <v>45708</v>
      </c>
      <c r="Y81" s="169">
        <v>45708</v>
      </c>
      <c r="Z81" s="169" t="s">
        <v>73</v>
      </c>
      <c r="AA81" s="169">
        <v>45838</v>
      </c>
      <c r="AB81" s="112">
        <f t="shared" si="10"/>
        <v>130</v>
      </c>
      <c r="AC81" s="114">
        <v>0</v>
      </c>
      <c r="AD81" s="118">
        <v>0</v>
      </c>
      <c r="AE81" s="114">
        <v>0</v>
      </c>
      <c r="AF81" s="119" t="s">
        <v>73</v>
      </c>
      <c r="AG81" s="112">
        <f t="shared" si="11"/>
        <v>0</v>
      </c>
      <c r="AH81" s="114">
        <v>0</v>
      </c>
      <c r="AI81" s="118">
        <v>0</v>
      </c>
      <c r="AJ81" s="114" t="s">
        <v>73</v>
      </c>
      <c r="AK81" s="121" t="s">
        <v>73</v>
      </c>
      <c r="AL81" s="114">
        <v>0</v>
      </c>
      <c r="AM81" s="121" t="s">
        <v>73</v>
      </c>
      <c r="AN81" s="121" t="s">
        <v>73</v>
      </c>
      <c r="AO81" s="121" t="s">
        <v>73</v>
      </c>
      <c r="AP81" s="112">
        <f t="shared" si="12"/>
        <v>0</v>
      </c>
      <c r="AQ81" s="112">
        <f>+L81+AD81-AI81</f>
        <v>16500000</v>
      </c>
      <c r="AR81" s="114" t="s">
        <v>65</v>
      </c>
      <c r="AS81" s="118">
        <v>16500000</v>
      </c>
      <c r="AT81" s="114" t="s">
        <v>93</v>
      </c>
      <c r="AU81" s="118">
        <v>0</v>
      </c>
      <c r="AV81" s="122" t="s">
        <v>73</v>
      </c>
      <c r="AW81" s="201">
        <v>6600000</v>
      </c>
      <c r="AX81" s="200">
        <f t="shared" si="13"/>
        <v>9900000</v>
      </c>
      <c r="AY81" s="123">
        <f t="shared" si="14"/>
        <v>0.4</v>
      </c>
      <c r="AZ81" s="123">
        <v>0.4</v>
      </c>
      <c r="BA81" s="122" t="s">
        <v>73</v>
      </c>
      <c r="BB81" s="114" t="s">
        <v>94</v>
      </c>
      <c r="BC81" s="279" t="s">
        <v>4897</v>
      </c>
      <c r="BD81" s="110" t="s">
        <v>65</v>
      </c>
      <c r="BE81" s="110" t="s">
        <v>65</v>
      </c>
    </row>
    <row r="82" spans="2:57" x14ac:dyDescent="0.25">
      <c r="B82" s="110">
        <v>2025</v>
      </c>
      <c r="C82" s="110">
        <v>891780111</v>
      </c>
      <c r="D82" s="110" t="s">
        <v>63</v>
      </c>
      <c r="E82" s="111" t="s">
        <v>4896</v>
      </c>
      <c r="F82" s="114" t="s">
        <v>4895</v>
      </c>
      <c r="G82" s="114">
        <v>0</v>
      </c>
      <c r="H82" s="114" t="s">
        <v>71</v>
      </c>
      <c r="I82" s="114" t="s">
        <v>64</v>
      </c>
      <c r="J82" s="111" t="s">
        <v>81</v>
      </c>
      <c r="K82" s="120" t="s">
        <v>4894</v>
      </c>
      <c r="L82" s="118">
        <v>12150000</v>
      </c>
      <c r="M82" s="114" t="s">
        <v>66</v>
      </c>
      <c r="N82" s="120" t="s">
        <v>4893</v>
      </c>
      <c r="O82" s="120">
        <v>36562025</v>
      </c>
      <c r="P82" s="120">
        <v>123</v>
      </c>
      <c r="Q82" s="169">
        <v>45679</v>
      </c>
      <c r="R82" s="120">
        <v>1353279124</v>
      </c>
      <c r="S82" s="169">
        <v>45709</v>
      </c>
      <c r="T82" s="118">
        <v>12150000</v>
      </c>
      <c r="U82" s="114" t="s">
        <v>65</v>
      </c>
      <c r="V82" s="118">
        <v>36669284</v>
      </c>
      <c r="W82" s="111" t="s">
        <v>4892</v>
      </c>
      <c r="X82" s="169">
        <v>45709</v>
      </c>
      <c r="Y82" s="169">
        <v>45709</v>
      </c>
      <c r="Z82" s="169" t="s">
        <v>73</v>
      </c>
      <c r="AA82" s="169">
        <v>45838</v>
      </c>
      <c r="AB82" s="112">
        <f t="shared" si="10"/>
        <v>129</v>
      </c>
      <c r="AC82" s="114">
        <v>0</v>
      </c>
      <c r="AD82" s="118">
        <v>0</v>
      </c>
      <c r="AE82" s="114">
        <v>0</v>
      </c>
      <c r="AF82" s="119" t="s">
        <v>73</v>
      </c>
      <c r="AG82" s="112">
        <f t="shared" si="11"/>
        <v>0</v>
      </c>
      <c r="AH82" s="114">
        <v>0</v>
      </c>
      <c r="AI82" s="118">
        <v>0</v>
      </c>
      <c r="AJ82" s="114" t="s">
        <v>73</v>
      </c>
      <c r="AK82" s="121" t="s">
        <v>73</v>
      </c>
      <c r="AL82" s="114">
        <v>0</v>
      </c>
      <c r="AM82" s="121" t="s">
        <v>73</v>
      </c>
      <c r="AN82" s="121" t="s">
        <v>73</v>
      </c>
      <c r="AO82" s="121" t="s">
        <v>73</v>
      </c>
      <c r="AP82" s="112">
        <f t="shared" si="12"/>
        <v>0</v>
      </c>
      <c r="AQ82" s="112">
        <f>+L82+AD82-AI82</f>
        <v>12150000</v>
      </c>
      <c r="AR82" s="114" t="s">
        <v>65</v>
      </c>
      <c r="AS82" s="118">
        <v>12150000</v>
      </c>
      <c r="AT82" s="114" t="s">
        <v>93</v>
      </c>
      <c r="AU82" s="118">
        <v>0</v>
      </c>
      <c r="AV82" s="122" t="s">
        <v>73</v>
      </c>
      <c r="AW82" s="201">
        <v>4050000</v>
      </c>
      <c r="AX82" s="200">
        <f t="shared" si="13"/>
        <v>8100000</v>
      </c>
      <c r="AY82" s="123">
        <f t="shared" si="14"/>
        <v>0.33333333333333331</v>
      </c>
      <c r="AZ82" s="123">
        <v>0.33</v>
      </c>
      <c r="BA82" s="122" t="s">
        <v>73</v>
      </c>
      <c r="BB82" s="114" t="s">
        <v>94</v>
      </c>
      <c r="BC82" s="279" t="s">
        <v>4891</v>
      </c>
      <c r="BD82" s="110" t="s">
        <v>65</v>
      </c>
      <c r="BE82" s="110" t="s">
        <v>65</v>
      </c>
    </row>
    <row r="83" spans="2:57" x14ac:dyDescent="0.25">
      <c r="B83" s="110">
        <v>2025</v>
      </c>
      <c r="C83" s="110">
        <v>891780111</v>
      </c>
      <c r="D83" s="110" t="s">
        <v>63</v>
      </c>
      <c r="E83" s="111" t="s">
        <v>4890</v>
      </c>
      <c r="F83" s="114" t="s">
        <v>4889</v>
      </c>
      <c r="G83" s="114">
        <v>0</v>
      </c>
      <c r="H83" s="114" t="s">
        <v>71</v>
      </c>
      <c r="I83" s="114" t="s">
        <v>64</v>
      </c>
      <c r="J83" s="111" t="s">
        <v>81</v>
      </c>
      <c r="K83" s="120" t="s">
        <v>4888</v>
      </c>
      <c r="L83" s="118">
        <v>15780000</v>
      </c>
      <c r="M83" s="114" t="s">
        <v>66</v>
      </c>
      <c r="N83" s="120" t="s">
        <v>4887</v>
      </c>
      <c r="O83" s="120">
        <v>1004371803</v>
      </c>
      <c r="P83" s="120">
        <v>123</v>
      </c>
      <c r="Q83" s="169">
        <v>45679</v>
      </c>
      <c r="R83" s="205">
        <v>1353279124</v>
      </c>
      <c r="S83" s="169">
        <v>45709</v>
      </c>
      <c r="T83" s="118">
        <v>15780000</v>
      </c>
      <c r="U83" s="114" t="s">
        <v>65</v>
      </c>
      <c r="V83" s="118">
        <v>57428039</v>
      </c>
      <c r="W83" s="111" t="s">
        <v>4767</v>
      </c>
      <c r="X83" s="169">
        <v>45709</v>
      </c>
      <c r="Y83" s="169">
        <v>45709</v>
      </c>
      <c r="Z83" s="169" t="s">
        <v>73</v>
      </c>
      <c r="AA83" s="169">
        <v>45838</v>
      </c>
      <c r="AB83" s="112">
        <f t="shared" si="10"/>
        <v>129</v>
      </c>
      <c r="AC83" s="114">
        <v>0</v>
      </c>
      <c r="AD83" s="118">
        <v>0</v>
      </c>
      <c r="AE83" s="114">
        <v>0</v>
      </c>
      <c r="AF83" s="119" t="s">
        <v>73</v>
      </c>
      <c r="AG83" s="112">
        <f t="shared" si="11"/>
        <v>0</v>
      </c>
      <c r="AH83" s="114">
        <v>0</v>
      </c>
      <c r="AI83" s="118">
        <v>0</v>
      </c>
      <c r="AJ83" s="114" t="s">
        <v>73</v>
      </c>
      <c r="AK83" s="121" t="s">
        <v>73</v>
      </c>
      <c r="AL83" s="114">
        <v>0</v>
      </c>
      <c r="AM83" s="121" t="s">
        <v>73</v>
      </c>
      <c r="AN83" s="121" t="s">
        <v>73</v>
      </c>
      <c r="AO83" s="121" t="s">
        <v>73</v>
      </c>
      <c r="AP83" s="112">
        <f t="shared" si="12"/>
        <v>0</v>
      </c>
      <c r="AQ83" s="112">
        <f>+L83+AD83-AI83</f>
        <v>15780000</v>
      </c>
      <c r="AR83" s="114" t="s">
        <v>65</v>
      </c>
      <c r="AS83" s="118">
        <v>15780000</v>
      </c>
      <c r="AT83" s="114" t="s">
        <v>93</v>
      </c>
      <c r="AU83" s="118">
        <v>0</v>
      </c>
      <c r="AV83" s="122" t="s">
        <v>73</v>
      </c>
      <c r="AW83" s="201">
        <v>6312000</v>
      </c>
      <c r="AX83" s="200">
        <f t="shared" si="13"/>
        <v>9468000</v>
      </c>
      <c r="AY83" s="123">
        <f t="shared" si="14"/>
        <v>0.4</v>
      </c>
      <c r="AZ83" s="123">
        <v>0.4</v>
      </c>
      <c r="BA83" s="122" t="s">
        <v>73</v>
      </c>
      <c r="BB83" s="114" t="s">
        <v>94</v>
      </c>
      <c r="BC83" s="279" t="s">
        <v>4886</v>
      </c>
      <c r="BD83" s="110" t="s">
        <v>65</v>
      </c>
      <c r="BE83" s="110" t="s">
        <v>65</v>
      </c>
    </row>
    <row r="84" spans="2:57" x14ac:dyDescent="0.25">
      <c r="B84" s="110">
        <v>2025</v>
      </c>
      <c r="C84" s="110">
        <v>891780111</v>
      </c>
      <c r="D84" s="110" t="s">
        <v>63</v>
      </c>
      <c r="E84" s="111" t="s">
        <v>4885</v>
      </c>
      <c r="F84" s="114" t="s">
        <v>4884</v>
      </c>
      <c r="G84" s="114">
        <v>0</v>
      </c>
      <c r="H84" s="114" t="s">
        <v>71</v>
      </c>
      <c r="I84" s="114" t="s">
        <v>64</v>
      </c>
      <c r="J84" s="111" t="s">
        <v>81</v>
      </c>
      <c r="K84" s="120" t="s">
        <v>4883</v>
      </c>
      <c r="L84" s="118">
        <v>15780000</v>
      </c>
      <c r="M84" s="114" t="s">
        <v>66</v>
      </c>
      <c r="N84" s="120" t="s">
        <v>4882</v>
      </c>
      <c r="O84" s="120">
        <v>1083045066</v>
      </c>
      <c r="P84" s="120">
        <v>123</v>
      </c>
      <c r="Q84" s="169">
        <v>45679</v>
      </c>
      <c r="R84" s="205">
        <v>1353279124</v>
      </c>
      <c r="S84" s="169">
        <v>45709</v>
      </c>
      <c r="T84" s="118">
        <v>15780000</v>
      </c>
      <c r="U84" s="114" t="s">
        <v>65</v>
      </c>
      <c r="V84" s="118">
        <v>57428039</v>
      </c>
      <c r="W84" s="111" t="s">
        <v>4767</v>
      </c>
      <c r="X84" s="169">
        <v>45709</v>
      </c>
      <c r="Y84" s="169">
        <v>45709</v>
      </c>
      <c r="Z84" s="169" t="s">
        <v>73</v>
      </c>
      <c r="AA84" s="169">
        <v>45838</v>
      </c>
      <c r="AB84" s="112">
        <f t="shared" si="10"/>
        <v>129</v>
      </c>
      <c r="AC84" s="114">
        <v>0</v>
      </c>
      <c r="AD84" s="118">
        <v>0</v>
      </c>
      <c r="AE84" s="114">
        <v>0</v>
      </c>
      <c r="AF84" s="119" t="s">
        <v>73</v>
      </c>
      <c r="AG84" s="112">
        <f t="shared" si="11"/>
        <v>0</v>
      </c>
      <c r="AH84" s="114">
        <v>0</v>
      </c>
      <c r="AI84" s="118">
        <v>0</v>
      </c>
      <c r="AJ84" s="114" t="s">
        <v>73</v>
      </c>
      <c r="AK84" s="121" t="s">
        <v>73</v>
      </c>
      <c r="AL84" s="114">
        <v>0</v>
      </c>
      <c r="AM84" s="121" t="s">
        <v>73</v>
      </c>
      <c r="AN84" s="121" t="s">
        <v>73</v>
      </c>
      <c r="AO84" s="121" t="s">
        <v>73</v>
      </c>
      <c r="AP84" s="112">
        <f t="shared" si="12"/>
        <v>0</v>
      </c>
      <c r="AQ84" s="112">
        <f>+L84+AD84-AI84</f>
        <v>15780000</v>
      </c>
      <c r="AR84" s="114" t="s">
        <v>65</v>
      </c>
      <c r="AS84" s="118">
        <v>15780000</v>
      </c>
      <c r="AT84" s="114" t="s">
        <v>93</v>
      </c>
      <c r="AU84" s="118">
        <v>0</v>
      </c>
      <c r="AV84" s="122" t="s">
        <v>73</v>
      </c>
      <c r="AW84" s="201">
        <v>6312000</v>
      </c>
      <c r="AX84" s="200">
        <f t="shared" si="13"/>
        <v>9468000</v>
      </c>
      <c r="AY84" s="123">
        <f t="shared" si="14"/>
        <v>0.4</v>
      </c>
      <c r="AZ84" s="123">
        <v>0.4</v>
      </c>
      <c r="BA84" s="122" t="s">
        <v>73</v>
      </c>
      <c r="BB84" s="114" t="s">
        <v>94</v>
      </c>
      <c r="BC84" s="279" t="s">
        <v>4881</v>
      </c>
      <c r="BD84" s="110" t="s">
        <v>65</v>
      </c>
      <c r="BE84" s="110" t="s">
        <v>65</v>
      </c>
    </row>
    <row r="85" spans="2:57" x14ac:dyDescent="0.25">
      <c r="B85" s="110">
        <v>2025</v>
      </c>
      <c r="C85" s="110">
        <v>891780111</v>
      </c>
      <c r="D85" s="110" t="s">
        <v>63</v>
      </c>
      <c r="E85" s="111" t="s">
        <v>4880</v>
      </c>
      <c r="F85" s="114" t="s">
        <v>4879</v>
      </c>
      <c r="G85" s="114">
        <v>0</v>
      </c>
      <c r="H85" s="114" t="s">
        <v>71</v>
      </c>
      <c r="I85" s="114" t="s">
        <v>4618</v>
      </c>
      <c r="J85" s="111" t="s">
        <v>81</v>
      </c>
      <c r="K85" s="120" t="s">
        <v>4878</v>
      </c>
      <c r="L85" s="118">
        <v>199420000</v>
      </c>
      <c r="M85" s="114" t="s">
        <v>66</v>
      </c>
      <c r="N85" s="120" t="s">
        <v>4877</v>
      </c>
      <c r="O85" s="120">
        <v>900173983</v>
      </c>
      <c r="P85" s="118" t="s">
        <v>4876</v>
      </c>
      <c r="Q85" s="305" t="s">
        <v>4875</v>
      </c>
      <c r="R85" s="120">
        <v>234000000</v>
      </c>
      <c r="S85" s="169">
        <v>45709</v>
      </c>
      <c r="T85" s="118">
        <v>199420000</v>
      </c>
      <c r="U85" s="114" t="s">
        <v>65</v>
      </c>
      <c r="V85" s="118">
        <v>85155333</v>
      </c>
      <c r="W85" s="111" t="s">
        <v>4627</v>
      </c>
      <c r="X85" s="169">
        <v>45709</v>
      </c>
      <c r="Y85" s="169">
        <v>45709</v>
      </c>
      <c r="Z85" s="169">
        <v>45709</v>
      </c>
      <c r="AA85" s="169">
        <v>45739</v>
      </c>
      <c r="AB85" s="112">
        <f t="shared" si="10"/>
        <v>30</v>
      </c>
      <c r="AC85" s="114">
        <v>0</v>
      </c>
      <c r="AD85" s="118">
        <v>0</v>
      </c>
      <c r="AE85" s="114">
        <v>0</v>
      </c>
      <c r="AF85" s="119" t="s">
        <v>73</v>
      </c>
      <c r="AG85" s="112">
        <f t="shared" si="11"/>
        <v>0</v>
      </c>
      <c r="AH85" s="114">
        <v>0</v>
      </c>
      <c r="AI85" s="118">
        <v>0</v>
      </c>
      <c r="AJ85" s="114" t="s">
        <v>73</v>
      </c>
      <c r="AK85" s="121" t="s">
        <v>73</v>
      </c>
      <c r="AL85" s="114">
        <v>0</v>
      </c>
      <c r="AM85" s="121" t="s">
        <v>73</v>
      </c>
      <c r="AN85" s="121" t="s">
        <v>73</v>
      </c>
      <c r="AO85" s="121" t="s">
        <v>73</v>
      </c>
      <c r="AP85" s="112">
        <f t="shared" si="12"/>
        <v>0</v>
      </c>
      <c r="AQ85" s="112">
        <f>+L85+AD85-AI85</f>
        <v>199420000</v>
      </c>
      <c r="AR85" s="114" t="s">
        <v>93</v>
      </c>
      <c r="AS85" s="118">
        <v>0</v>
      </c>
      <c r="AT85" s="114" t="s">
        <v>93</v>
      </c>
      <c r="AU85" s="118">
        <v>0</v>
      </c>
      <c r="AV85" s="122" t="s">
        <v>73</v>
      </c>
      <c r="AW85" s="201">
        <v>0</v>
      </c>
      <c r="AX85" s="200">
        <f t="shared" si="13"/>
        <v>199420000</v>
      </c>
      <c r="AY85" s="123">
        <f t="shared" si="14"/>
        <v>0</v>
      </c>
      <c r="AZ85" s="123">
        <v>1</v>
      </c>
      <c r="BA85" s="122" t="s">
        <v>73</v>
      </c>
      <c r="BB85" s="114" t="s">
        <v>344</v>
      </c>
      <c r="BC85" s="279" t="s">
        <v>4874</v>
      </c>
      <c r="BD85" s="110" t="s">
        <v>65</v>
      </c>
      <c r="BE85" s="110" t="s">
        <v>65</v>
      </c>
    </row>
    <row r="86" spans="2:57" x14ac:dyDescent="0.25">
      <c r="B86" s="110">
        <v>2025</v>
      </c>
      <c r="C86" s="110">
        <v>891780111</v>
      </c>
      <c r="D86" s="110" t="s">
        <v>63</v>
      </c>
      <c r="E86" s="111" t="s">
        <v>4873</v>
      </c>
      <c r="F86" s="114" t="s">
        <v>4872</v>
      </c>
      <c r="G86" s="114">
        <v>0</v>
      </c>
      <c r="H86" s="114" t="s">
        <v>71</v>
      </c>
      <c r="I86" s="114" t="s">
        <v>64</v>
      </c>
      <c r="J86" s="111" t="s">
        <v>81</v>
      </c>
      <c r="K86" s="120" t="s">
        <v>4871</v>
      </c>
      <c r="L86" s="118">
        <v>15780000</v>
      </c>
      <c r="M86" s="114" t="s">
        <v>66</v>
      </c>
      <c r="N86" s="120" t="s">
        <v>4870</v>
      </c>
      <c r="O86" s="120">
        <v>1082937109</v>
      </c>
      <c r="P86" s="120">
        <v>123</v>
      </c>
      <c r="Q86" s="169">
        <v>45679</v>
      </c>
      <c r="R86" s="120">
        <v>1353279124</v>
      </c>
      <c r="S86" s="169">
        <v>45709</v>
      </c>
      <c r="T86" s="118">
        <v>15780000</v>
      </c>
      <c r="U86" s="114" t="s">
        <v>65</v>
      </c>
      <c r="V86" s="118">
        <v>57428039</v>
      </c>
      <c r="W86" s="111" t="s">
        <v>4767</v>
      </c>
      <c r="X86" s="169">
        <v>45709</v>
      </c>
      <c r="Y86" s="169">
        <v>45709</v>
      </c>
      <c r="Z86" s="169" t="s">
        <v>73</v>
      </c>
      <c r="AA86" s="169">
        <v>45838</v>
      </c>
      <c r="AB86" s="112">
        <f t="shared" si="10"/>
        <v>129</v>
      </c>
      <c r="AC86" s="114">
        <v>0</v>
      </c>
      <c r="AD86" s="118">
        <v>0</v>
      </c>
      <c r="AE86" s="114">
        <v>0</v>
      </c>
      <c r="AF86" s="119" t="s">
        <v>73</v>
      </c>
      <c r="AG86" s="112">
        <f t="shared" si="11"/>
        <v>0</v>
      </c>
      <c r="AH86" s="114">
        <v>1</v>
      </c>
      <c r="AI86" s="118">
        <v>0</v>
      </c>
      <c r="AJ86" s="169">
        <v>45723</v>
      </c>
      <c r="AK86" s="121" t="s">
        <v>73</v>
      </c>
      <c r="AL86" s="114">
        <v>0</v>
      </c>
      <c r="AM86" s="121" t="s">
        <v>73</v>
      </c>
      <c r="AN86" s="121" t="s">
        <v>73</v>
      </c>
      <c r="AO86" s="121" t="s">
        <v>73</v>
      </c>
      <c r="AP86" s="112">
        <f t="shared" si="12"/>
        <v>0</v>
      </c>
      <c r="AQ86" s="112">
        <f>+L86+AD86-AI86</f>
        <v>15780000</v>
      </c>
      <c r="AR86" s="114" t="s">
        <v>65</v>
      </c>
      <c r="AS86" s="118">
        <v>15780000</v>
      </c>
      <c r="AT86" s="114" t="s">
        <v>93</v>
      </c>
      <c r="AU86" s="118">
        <v>0</v>
      </c>
      <c r="AV86" s="122" t="s">
        <v>73</v>
      </c>
      <c r="AW86" s="201">
        <v>3787200</v>
      </c>
      <c r="AX86" s="200">
        <f t="shared" si="13"/>
        <v>11992800</v>
      </c>
      <c r="AY86" s="123">
        <f t="shared" si="14"/>
        <v>0.24</v>
      </c>
      <c r="AZ86" s="123">
        <v>0.24</v>
      </c>
      <c r="BA86" s="122" t="s">
        <v>73</v>
      </c>
      <c r="BB86" s="114" t="s">
        <v>94</v>
      </c>
      <c r="BC86" s="117" t="s">
        <v>4869</v>
      </c>
      <c r="BD86" s="110" t="s">
        <v>65</v>
      </c>
      <c r="BE86" s="110" t="s">
        <v>65</v>
      </c>
    </row>
    <row r="87" spans="2:57" x14ac:dyDescent="0.25">
      <c r="B87" s="110">
        <v>2025</v>
      </c>
      <c r="C87" s="110">
        <v>891780111</v>
      </c>
      <c r="D87" s="110" t="s">
        <v>63</v>
      </c>
      <c r="E87" s="111" t="s">
        <v>4868</v>
      </c>
      <c r="F87" s="114" t="s">
        <v>4867</v>
      </c>
      <c r="G87" s="114">
        <v>0</v>
      </c>
      <c r="H87" s="114" t="s">
        <v>71</v>
      </c>
      <c r="I87" s="114" t="s">
        <v>64</v>
      </c>
      <c r="J87" s="111" t="s">
        <v>81</v>
      </c>
      <c r="K87" s="120" t="s">
        <v>4866</v>
      </c>
      <c r="L87" s="118">
        <v>284580000</v>
      </c>
      <c r="M87" s="114" t="s">
        <v>66</v>
      </c>
      <c r="N87" s="120" t="s">
        <v>4865</v>
      </c>
      <c r="O87" s="120">
        <v>900845290</v>
      </c>
      <c r="P87" s="118" t="s">
        <v>4864</v>
      </c>
      <c r="Q87" s="305" t="s">
        <v>4863</v>
      </c>
      <c r="R87" s="120">
        <v>344000000</v>
      </c>
      <c r="S87" s="169">
        <v>45709</v>
      </c>
      <c r="T87" s="118">
        <v>284580000</v>
      </c>
      <c r="U87" s="114" t="s">
        <v>65</v>
      </c>
      <c r="V87" s="118">
        <v>85155333</v>
      </c>
      <c r="W87" s="111" t="s">
        <v>4627</v>
      </c>
      <c r="X87" s="169">
        <v>45709</v>
      </c>
      <c r="Y87" s="169">
        <v>45709</v>
      </c>
      <c r="Z87" s="169" t="s">
        <v>73</v>
      </c>
      <c r="AA87" s="169">
        <v>45829</v>
      </c>
      <c r="AB87" s="112">
        <f t="shared" si="10"/>
        <v>120</v>
      </c>
      <c r="AC87" s="114">
        <v>0</v>
      </c>
      <c r="AD87" s="118">
        <v>0</v>
      </c>
      <c r="AE87" s="114">
        <v>0</v>
      </c>
      <c r="AF87" s="119" t="s">
        <v>73</v>
      </c>
      <c r="AG87" s="112">
        <f t="shared" si="11"/>
        <v>0</v>
      </c>
      <c r="AH87" s="114">
        <v>0</v>
      </c>
      <c r="AI87" s="118">
        <v>0</v>
      </c>
      <c r="AJ87" s="114" t="s">
        <v>73</v>
      </c>
      <c r="AK87" s="121" t="s">
        <v>73</v>
      </c>
      <c r="AL87" s="114">
        <v>0</v>
      </c>
      <c r="AM87" s="121" t="s">
        <v>73</v>
      </c>
      <c r="AN87" s="121" t="s">
        <v>73</v>
      </c>
      <c r="AO87" s="121" t="s">
        <v>73</v>
      </c>
      <c r="AP87" s="112">
        <f t="shared" si="12"/>
        <v>0</v>
      </c>
      <c r="AQ87" s="112">
        <f>+L87+AD87-AI87</f>
        <v>284580000</v>
      </c>
      <c r="AR87" s="114" t="s">
        <v>65</v>
      </c>
      <c r="AS87" s="118">
        <v>284580000</v>
      </c>
      <c r="AT87" s="114" t="s">
        <v>93</v>
      </c>
      <c r="AU87" s="118">
        <v>0</v>
      </c>
      <c r="AV87" s="122" t="s">
        <v>73</v>
      </c>
      <c r="AW87" s="201">
        <v>0</v>
      </c>
      <c r="AX87" s="200">
        <f t="shared" si="13"/>
        <v>284580000</v>
      </c>
      <c r="AY87" s="123">
        <f t="shared" si="14"/>
        <v>0</v>
      </c>
      <c r="AZ87" s="123">
        <v>0</v>
      </c>
      <c r="BA87" s="122" t="s">
        <v>73</v>
      </c>
      <c r="BB87" s="114" t="s">
        <v>94</v>
      </c>
      <c r="BC87" s="279" t="s">
        <v>4862</v>
      </c>
      <c r="BD87" s="110" t="s">
        <v>65</v>
      </c>
      <c r="BE87" s="110" t="s">
        <v>65</v>
      </c>
    </row>
    <row r="88" spans="2:57" x14ac:dyDescent="0.25">
      <c r="B88" s="110">
        <v>2025</v>
      </c>
      <c r="C88" s="110">
        <v>891780111</v>
      </c>
      <c r="D88" s="110" t="s">
        <v>63</v>
      </c>
      <c r="E88" s="111" t="s">
        <v>4861</v>
      </c>
      <c r="F88" s="114" t="s">
        <v>4860</v>
      </c>
      <c r="G88" s="114">
        <v>0</v>
      </c>
      <c r="H88" s="114" t="s">
        <v>71</v>
      </c>
      <c r="I88" s="114" t="s">
        <v>64</v>
      </c>
      <c r="J88" s="111" t="s">
        <v>81</v>
      </c>
      <c r="K88" s="120" t="s">
        <v>4859</v>
      </c>
      <c r="L88" s="118">
        <v>15780000</v>
      </c>
      <c r="M88" s="114" t="s">
        <v>66</v>
      </c>
      <c r="N88" s="120" t="s">
        <v>4858</v>
      </c>
      <c r="O88" s="120">
        <v>1082956825</v>
      </c>
      <c r="P88" s="120">
        <v>123</v>
      </c>
      <c r="Q88" s="169">
        <v>45679</v>
      </c>
      <c r="R88" s="205">
        <v>1353279124</v>
      </c>
      <c r="S88" s="169">
        <v>45712</v>
      </c>
      <c r="T88" s="118">
        <v>15780000</v>
      </c>
      <c r="U88" s="114" t="s">
        <v>65</v>
      </c>
      <c r="V88" s="118">
        <v>57428039</v>
      </c>
      <c r="W88" s="111" t="s">
        <v>4767</v>
      </c>
      <c r="X88" s="169">
        <v>45712</v>
      </c>
      <c r="Y88" s="169">
        <v>45712</v>
      </c>
      <c r="Z88" s="169" t="s">
        <v>73</v>
      </c>
      <c r="AA88" s="169">
        <v>45838</v>
      </c>
      <c r="AB88" s="112">
        <f t="shared" si="10"/>
        <v>126</v>
      </c>
      <c r="AC88" s="114">
        <v>0</v>
      </c>
      <c r="AD88" s="118">
        <v>0</v>
      </c>
      <c r="AE88" s="114">
        <v>0</v>
      </c>
      <c r="AF88" s="119" t="s">
        <v>73</v>
      </c>
      <c r="AG88" s="112">
        <f t="shared" si="11"/>
        <v>0</v>
      </c>
      <c r="AH88" s="114">
        <v>0</v>
      </c>
      <c r="AI88" s="118">
        <v>0</v>
      </c>
      <c r="AJ88" s="114" t="s">
        <v>73</v>
      </c>
      <c r="AK88" s="121" t="s">
        <v>73</v>
      </c>
      <c r="AL88" s="114">
        <v>0</v>
      </c>
      <c r="AM88" s="121" t="s">
        <v>73</v>
      </c>
      <c r="AN88" s="121" t="s">
        <v>73</v>
      </c>
      <c r="AO88" s="121" t="s">
        <v>73</v>
      </c>
      <c r="AP88" s="112">
        <f t="shared" si="12"/>
        <v>0</v>
      </c>
      <c r="AQ88" s="112">
        <f>+L88+AD88-AI88</f>
        <v>15780000</v>
      </c>
      <c r="AR88" s="114" t="s">
        <v>65</v>
      </c>
      <c r="AS88" s="118">
        <v>15780000</v>
      </c>
      <c r="AT88" s="114" t="s">
        <v>93</v>
      </c>
      <c r="AU88" s="118">
        <v>0</v>
      </c>
      <c r="AV88" s="122" t="s">
        <v>73</v>
      </c>
      <c r="AW88" s="201">
        <v>6312000</v>
      </c>
      <c r="AX88" s="200">
        <f t="shared" si="13"/>
        <v>9468000</v>
      </c>
      <c r="AY88" s="123">
        <f t="shared" si="14"/>
        <v>0.4</v>
      </c>
      <c r="AZ88" s="123">
        <v>0.4</v>
      </c>
      <c r="BA88" s="122" t="s">
        <v>73</v>
      </c>
      <c r="BB88" s="114" t="s">
        <v>94</v>
      </c>
      <c r="BC88" s="279" t="s">
        <v>4857</v>
      </c>
      <c r="BD88" s="110" t="s">
        <v>65</v>
      </c>
      <c r="BE88" s="110" t="s">
        <v>65</v>
      </c>
    </row>
    <row r="89" spans="2:57" x14ac:dyDescent="0.25">
      <c r="B89" s="110">
        <v>2025</v>
      </c>
      <c r="C89" s="110">
        <v>891780111</v>
      </c>
      <c r="D89" s="110" t="s">
        <v>63</v>
      </c>
      <c r="E89" s="111" t="s">
        <v>4856</v>
      </c>
      <c r="F89" s="114" t="s">
        <v>4855</v>
      </c>
      <c r="G89" s="114">
        <v>0</v>
      </c>
      <c r="H89" s="114" t="s">
        <v>71</v>
      </c>
      <c r="I89" s="114" t="s">
        <v>64</v>
      </c>
      <c r="J89" s="111" t="s">
        <v>81</v>
      </c>
      <c r="K89" s="120" t="s">
        <v>4854</v>
      </c>
      <c r="L89" s="118">
        <v>20000000</v>
      </c>
      <c r="M89" s="114" t="s">
        <v>66</v>
      </c>
      <c r="N89" s="120" t="s">
        <v>4853</v>
      </c>
      <c r="O89" s="120">
        <v>55223407</v>
      </c>
      <c r="P89" s="120">
        <v>322</v>
      </c>
      <c r="Q89" s="169">
        <v>45699</v>
      </c>
      <c r="R89" s="120">
        <v>77325000</v>
      </c>
      <c r="S89" s="169">
        <v>45712</v>
      </c>
      <c r="T89" s="118">
        <v>20000000</v>
      </c>
      <c r="U89" s="114" t="s">
        <v>65</v>
      </c>
      <c r="V89" s="118">
        <v>1082939683</v>
      </c>
      <c r="W89" s="111" t="s">
        <v>4715</v>
      </c>
      <c r="X89" s="169">
        <v>45712</v>
      </c>
      <c r="Y89" s="169">
        <v>45712</v>
      </c>
      <c r="Z89" s="169" t="s">
        <v>73</v>
      </c>
      <c r="AA89" s="169">
        <v>45838</v>
      </c>
      <c r="AB89" s="112">
        <f t="shared" si="10"/>
        <v>126</v>
      </c>
      <c r="AC89" s="114">
        <v>0</v>
      </c>
      <c r="AD89" s="118">
        <v>0</v>
      </c>
      <c r="AE89" s="114">
        <v>0</v>
      </c>
      <c r="AF89" s="119" t="s">
        <v>73</v>
      </c>
      <c r="AG89" s="112">
        <f t="shared" si="11"/>
        <v>0</v>
      </c>
      <c r="AH89" s="114">
        <v>0</v>
      </c>
      <c r="AI89" s="118">
        <v>0</v>
      </c>
      <c r="AJ89" s="114" t="s">
        <v>73</v>
      </c>
      <c r="AK89" s="121" t="s">
        <v>73</v>
      </c>
      <c r="AL89" s="114">
        <v>0</v>
      </c>
      <c r="AM89" s="121" t="s">
        <v>73</v>
      </c>
      <c r="AN89" s="121" t="s">
        <v>73</v>
      </c>
      <c r="AO89" s="121" t="s">
        <v>73</v>
      </c>
      <c r="AP89" s="112">
        <f t="shared" si="12"/>
        <v>0</v>
      </c>
      <c r="AQ89" s="112">
        <f>+L89+AD89-AI89</f>
        <v>20000000</v>
      </c>
      <c r="AR89" s="114" t="s">
        <v>65</v>
      </c>
      <c r="AS89" s="118">
        <v>20000000</v>
      </c>
      <c r="AT89" s="114" t="s">
        <v>93</v>
      </c>
      <c r="AU89" s="118">
        <v>0</v>
      </c>
      <c r="AV89" s="122" t="s">
        <v>73</v>
      </c>
      <c r="AW89" s="201">
        <v>8000000</v>
      </c>
      <c r="AX89" s="200">
        <f t="shared" si="13"/>
        <v>12000000</v>
      </c>
      <c r="AY89" s="123">
        <f t="shared" si="14"/>
        <v>0.4</v>
      </c>
      <c r="AZ89" s="123">
        <v>0.4</v>
      </c>
      <c r="BA89" s="122" t="s">
        <v>73</v>
      </c>
      <c r="BB89" s="114" t="s">
        <v>94</v>
      </c>
      <c r="BC89" s="279" t="s">
        <v>4852</v>
      </c>
      <c r="BD89" s="110" t="s">
        <v>65</v>
      </c>
      <c r="BE89" s="110" t="s">
        <v>65</v>
      </c>
    </row>
    <row r="90" spans="2:57" x14ac:dyDescent="0.25">
      <c r="B90" s="110">
        <v>2025</v>
      </c>
      <c r="C90" s="110">
        <v>891780111</v>
      </c>
      <c r="D90" s="110" t="s">
        <v>63</v>
      </c>
      <c r="E90" s="111" t="s">
        <v>4851</v>
      </c>
      <c r="F90" s="114" t="s">
        <v>4850</v>
      </c>
      <c r="G90" s="114">
        <v>0</v>
      </c>
      <c r="H90" s="114" t="s">
        <v>71</v>
      </c>
      <c r="I90" s="114" t="s">
        <v>64</v>
      </c>
      <c r="J90" s="111" t="s">
        <v>81</v>
      </c>
      <c r="K90" s="120" t="s">
        <v>4849</v>
      </c>
      <c r="L90" s="118">
        <v>12150000</v>
      </c>
      <c r="M90" s="114" t="s">
        <v>66</v>
      </c>
      <c r="N90" s="120" t="s">
        <v>4848</v>
      </c>
      <c r="O90" s="120">
        <v>1005709255</v>
      </c>
      <c r="P90" s="120">
        <v>123</v>
      </c>
      <c r="Q90" s="169">
        <v>45679</v>
      </c>
      <c r="R90" s="205">
        <v>1353279124</v>
      </c>
      <c r="S90" s="169">
        <v>45714</v>
      </c>
      <c r="T90" s="118">
        <v>12150000</v>
      </c>
      <c r="U90" s="114" t="s">
        <v>65</v>
      </c>
      <c r="V90" s="118">
        <v>36723796</v>
      </c>
      <c r="W90" s="111" t="s">
        <v>4847</v>
      </c>
      <c r="X90" s="169">
        <v>45713</v>
      </c>
      <c r="Y90" s="169">
        <v>45714</v>
      </c>
      <c r="Z90" s="169" t="s">
        <v>73</v>
      </c>
      <c r="AA90" s="169">
        <v>45838</v>
      </c>
      <c r="AB90" s="112">
        <f t="shared" si="10"/>
        <v>124</v>
      </c>
      <c r="AC90" s="114">
        <v>0</v>
      </c>
      <c r="AD90" s="118">
        <v>0</v>
      </c>
      <c r="AE90" s="114">
        <v>0</v>
      </c>
      <c r="AF90" s="119" t="s">
        <v>73</v>
      </c>
      <c r="AG90" s="112">
        <f t="shared" si="11"/>
        <v>0</v>
      </c>
      <c r="AH90" s="114">
        <v>0</v>
      </c>
      <c r="AI90" s="118">
        <v>0</v>
      </c>
      <c r="AJ90" s="114" t="s">
        <v>73</v>
      </c>
      <c r="AK90" s="121" t="s">
        <v>73</v>
      </c>
      <c r="AL90" s="114">
        <v>0</v>
      </c>
      <c r="AM90" s="121" t="s">
        <v>73</v>
      </c>
      <c r="AN90" s="121" t="s">
        <v>73</v>
      </c>
      <c r="AO90" s="121" t="s">
        <v>73</v>
      </c>
      <c r="AP90" s="112">
        <f t="shared" si="12"/>
        <v>0</v>
      </c>
      <c r="AQ90" s="112">
        <f>+L90+AD90-AI90</f>
        <v>12150000</v>
      </c>
      <c r="AR90" s="114" t="s">
        <v>65</v>
      </c>
      <c r="AS90" s="118">
        <v>12150000</v>
      </c>
      <c r="AT90" s="114" t="s">
        <v>93</v>
      </c>
      <c r="AU90" s="118">
        <v>0</v>
      </c>
      <c r="AV90" s="122" t="s">
        <v>73</v>
      </c>
      <c r="AW90" s="201">
        <v>4050000</v>
      </c>
      <c r="AX90" s="200">
        <f t="shared" si="13"/>
        <v>8100000</v>
      </c>
      <c r="AY90" s="123">
        <f t="shared" si="14"/>
        <v>0.33333333333333331</v>
      </c>
      <c r="AZ90" s="123">
        <v>0.33</v>
      </c>
      <c r="BA90" s="122" t="s">
        <v>73</v>
      </c>
      <c r="BB90" s="114" t="s">
        <v>94</v>
      </c>
      <c r="BC90" s="279" t="s">
        <v>4846</v>
      </c>
      <c r="BD90" s="110" t="s">
        <v>65</v>
      </c>
      <c r="BE90" s="110" t="s">
        <v>65</v>
      </c>
    </row>
    <row r="91" spans="2:57" x14ac:dyDescent="0.25">
      <c r="B91" s="110">
        <v>2025</v>
      </c>
      <c r="C91" s="110">
        <v>891780111</v>
      </c>
      <c r="D91" s="110" t="s">
        <v>63</v>
      </c>
      <c r="E91" s="111" t="s">
        <v>4845</v>
      </c>
      <c r="F91" s="114" t="s">
        <v>4844</v>
      </c>
      <c r="G91" s="114">
        <v>0</v>
      </c>
      <c r="H91" s="114" t="s">
        <v>71</v>
      </c>
      <c r="I91" s="114" t="s">
        <v>4618</v>
      </c>
      <c r="J91" s="111" t="s">
        <v>81</v>
      </c>
      <c r="K91" s="120" t="s">
        <v>4843</v>
      </c>
      <c r="L91" s="118">
        <v>22500000</v>
      </c>
      <c r="M91" s="114" t="s">
        <v>66</v>
      </c>
      <c r="N91" s="120" t="s">
        <v>4842</v>
      </c>
      <c r="O91" s="120">
        <v>57299411</v>
      </c>
      <c r="P91" s="120">
        <v>373</v>
      </c>
      <c r="Q91" s="169">
        <v>45705</v>
      </c>
      <c r="R91" s="120">
        <v>77500000</v>
      </c>
      <c r="S91" s="169">
        <v>45714</v>
      </c>
      <c r="T91" s="118">
        <v>22500000</v>
      </c>
      <c r="U91" s="114" t="s">
        <v>65</v>
      </c>
      <c r="V91" s="118">
        <v>16078654</v>
      </c>
      <c r="W91" s="111" t="s">
        <v>123</v>
      </c>
      <c r="X91" s="169">
        <v>45713</v>
      </c>
      <c r="Y91" s="169">
        <v>45714</v>
      </c>
      <c r="Z91" s="169" t="s">
        <v>73</v>
      </c>
      <c r="AA91" s="169">
        <v>45869</v>
      </c>
      <c r="AB91" s="112">
        <f t="shared" si="10"/>
        <v>155</v>
      </c>
      <c r="AC91" s="114">
        <v>0</v>
      </c>
      <c r="AD91" s="118">
        <v>0</v>
      </c>
      <c r="AE91" s="114">
        <v>0</v>
      </c>
      <c r="AF91" s="119" t="s">
        <v>73</v>
      </c>
      <c r="AG91" s="112">
        <f t="shared" si="11"/>
        <v>0</v>
      </c>
      <c r="AH91" s="114">
        <v>0</v>
      </c>
      <c r="AI91" s="118">
        <v>0</v>
      </c>
      <c r="AJ91" s="114" t="s">
        <v>73</v>
      </c>
      <c r="AK91" s="121" t="s">
        <v>73</v>
      </c>
      <c r="AL91" s="114">
        <v>0</v>
      </c>
      <c r="AM91" s="121" t="s">
        <v>73</v>
      </c>
      <c r="AN91" s="121" t="s">
        <v>73</v>
      </c>
      <c r="AO91" s="121" t="s">
        <v>73</v>
      </c>
      <c r="AP91" s="112">
        <f t="shared" si="12"/>
        <v>0</v>
      </c>
      <c r="AQ91" s="112">
        <f>+L91+AD91-AI91</f>
        <v>22500000</v>
      </c>
      <c r="AR91" s="114" t="s">
        <v>93</v>
      </c>
      <c r="AS91" s="118">
        <v>0</v>
      </c>
      <c r="AT91" s="114" t="s">
        <v>93</v>
      </c>
      <c r="AU91" s="118">
        <v>0</v>
      </c>
      <c r="AV91" s="122" t="s">
        <v>73</v>
      </c>
      <c r="AW91" s="201">
        <v>0</v>
      </c>
      <c r="AX91" s="200">
        <f t="shared" si="13"/>
        <v>22500000</v>
      </c>
      <c r="AY91" s="123">
        <f t="shared" si="14"/>
        <v>0</v>
      </c>
      <c r="AZ91" s="123">
        <v>0</v>
      </c>
      <c r="BA91" s="122" t="s">
        <v>73</v>
      </c>
      <c r="BB91" s="114" t="s">
        <v>94</v>
      </c>
      <c r="BC91" s="279" t="s">
        <v>4841</v>
      </c>
      <c r="BD91" s="110" t="s">
        <v>65</v>
      </c>
      <c r="BE91" s="110" t="s">
        <v>65</v>
      </c>
    </row>
    <row r="92" spans="2:57" x14ac:dyDescent="0.25">
      <c r="B92" s="110">
        <v>2025</v>
      </c>
      <c r="C92" s="110">
        <v>891780111</v>
      </c>
      <c r="D92" s="110" t="s">
        <v>63</v>
      </c>
      <c r="E92" s="111" t="s">
        <v>4840</v>
      </c>
      <c r="F92" s="114" t="s">
        <v>4839</v>
      </c>
      <c r="G92" s="114">
        <v>0</v>
      </c>
      <c r="H92" s="114" t="s">
        <v>71</v>
      </c>
      <c r="I92" s="114" t="s">
        <v>4618</v>
      </c>
      <c r="J92" s="111" t="s">
        <v>81</v>
      </c>
      <c r="K92" s="120" t="s">
        <v>4838</v>
      </c>
      <c r="L92" s="118">
        <v>35123200</v>
      </c>
      <c r="M92" s="114" t="s">
        <v>66</v>
      </c>
      <c r="N92" s="120" t="s">
        <v>4837</v>
      </c>
      <c r="O92" s="120">
        <v>1014250456</v>
      </c>
      <c r="P92" s="120">
        <v>227</v>
      </c>
      <c r="Q92" s="169">
        <v>45691</v>
      </c>
      <c r="R92" s="120">
        <v>501037440</v>
      </c>
      <c r="S92" s="169">
        <v>45716</v>
      </c>
      <c r="T92" s="118">
        <v>35123200</v>
      </c>
      <c r="U92" s="114" t="s">
        <v>65</v>
      </c>
      <c r="V92" s="118">
        <v>85472020</v>
      </c>
      <c r="W92" s="111" t="s">
        <v>4836</v>
      </c>
      <c r="X92" s="169">
        <v>45714</v>
      </c>
      <c r="Y92" s="169">
        <v>45716</v>
      </c>
      <c r="Z92" s="169" t="s">
        <v>73</v>
      </c>
      <c r="AA92" s="169">
        <v>46011</v>
      </c>
      <c r="AB92" s="112">
        <f t="shared" si="10"/>
        <v>295</v>
      </c>
      <c r="AC92" s="114">
        <v>0</v>
      </c>
      <c r="AD92" s="118">
        <v>0</v>
      </c>
      <c r="AE92" s="114">
        <v>0</v>
      </c>
      <c r="AF92" s="119" t="s">
        <v>73</v>
      </c>
      <c r="AG92" s="112">
        <f t="shared" si="11"/>
        <v>0</v>
      </c>
      <c r="AH92" s="114">
        <v>0</v>
      </c>
      <c r="AI92" s="118">
        <v>0</v>
      </c>
      <c r="AJ92" s="114" t="s">
        <v>73</v>
      </c>
      <c r="AK92" s="121" t="s">
        <v>73</v>
      </c>
      <c r="AL92" s="114">
        <v>0</v>
      </c>
      <c r="AM92" s="121" t="s">
        <v>73</v>
      </c>
      <c r="AN92" s="121" t="s">
        <v>73</v>
      </c>
      <c r="AO92" s="121" t="s">
        <v>73</v>
      </c>
      <c r="AP92" s="112">
        <f t="shared" si="12"/>
        <v>0</v>
      </c>
      <c r="AQ92" s="112">
        <f>+L92+AD92-AI92</f>
        <v>35123200</v>
      </c>
      <c r="AR92" s="114" t="s">
        <v>93</v>
      </c>
      <c r="AS92" s="118">
        <v>0</v>
      </c>
      <c r="AT92" s="114" t="s">
        <v>93</v>
      </c>
      <c r="AU92" s="118">
        <v>0</v>
      </c>
      <c r="AV92" s="122" t="s">
        <v>73</v>
      </c>
      <c r="AW92" s="201">
        <v>0</v>
      </c>
      <c r="AX92" s="200">
        <f t="shared" si="13"/>
        <v>35123200</v>
      </c>
      <c r="AY92" s="123">
        <f t="shared" si="14"/>
        <v>0</v>
      </c>
      <c r="AZ92" s="123">
        <v>0</v>
      </c>
      <c r="BA92" s="122" t="s">
        <v>73</v>
      </c>
      <c r="BB92" s="114" t="s">
        <v>94</v>
      </c>
      <c r="BC92" s="279" t="s">
        <v>4835</v>
      </c>
      <c r="BD92" s="110" t="s">
        <v>65</v>
      </c>
      <c r="BE92" s="110" t="s">
        <v>65</v>
      </c>
    </row>
    <row r="93" spans="2:57" x14ac:dyDescent="0.25">
      <c r="B93" s="110">
        <v>2025</v>
      </c>
      <c r="C93" s="110">
        <v>891780111</v>
      </c>
      <c r="D93" s="110" t="s">
        <v>63</v>
      </c>
      <c r="E93" s="111" t="s">
        <v>4834</v>
      </c>
      <c r="F93" s="114" t="s">
        <v>4833</v>
      </c>
      <c r="G93" s="114">
        <v>0</v>
      </c>
      <c r="H93" s="114" t="s">
        <v>71</v>
      </c>
      <c r="I93" s="114" t="s">
        <v>64</v>
      </c>
      <c r="J93" s="111" t="s">
        <v>81</v>
      </c>
      <c r="K93" s="120" t="s">
        <v>4832</v>
      </c>
      <c r="L93" s="118">
        <v>20000000</v>
      </c>
      <c r="M93" s="114" t="s">
        <v>66</v>
      </c>
      <c r="N93" s="120" t="s">
        <v>4831</v>
      </c>
      <c r="O93" s="120">
        <v>85203777</v>
      </c>
      <c r="P93" s="120">
        <v>322</v>
      </c>
      <c r="Q93" s="169">
        <v>45699</v>
      </c>
      <c r="R93" s="120">
        <v>77325000</v>
      </c>
      <c r="S93" s="169">
        <v>45715</v>
      </c>
      <c r="T93" s="118">
        <v>20000000</v>
      </c>
      <c r="U93" s="114" t="s">
        <v>65</v>
      </c>
      <c r="V93" s="118">
        <v>1082939683</v>
      </c>
      <c r="W93" s="111" t="s">
        <v>4715</v>
      </c>
      <c r="X93" s="169">
        <v>45714</v>
      </c>
      <c r="Y93" s="169">
        <v>45715</v>
      </c>
      <c r="Z93" s="169" t="s">
        <v>73</v>
      </c>
      <c r="AA93" s="169">
        <v>45838</v>
      </c>
      <c r="AB93" s="112">
        <f t="shared" si="10"/>
        <v>123</v>
      </c>
      <c r="AC93" s="114">
        <v>0</v>
      </c>
      <c r="AD93" s="118">
        <v>0</v>
      </c>
      <c r="AE93" s="114">
        <v>0</v>
      </c>
      <c r="AF93" s="119" t="s">
        <v>73</v>
      </c>
      <c r="AG93" s="112">
        <f t="shared" si="11"/>
        <v>0</v>
      </c>
      <c r="AH93" s="114">
        <v>0</v>
      </c>
      <c r="AI93" s="118">
        <v>0</v>
      </c>
      <c r="AJ93" s="114" t="s">
        <v>73</v>
      </c>
      <c r="AK93" s="121" t="s">
        <v>73</v>
      </c>
      <c r="AL93" s="114">
        <v>0</v>
      </c>
      <c r="AM93" s="121" t="s">
        <v>73</v>
      </c>
      <c r="AN93" s="121" t="s">
        <v>73</v>
      </c>
      <c r="AO93" s="121" t="s">
        <v>73</v>
      </c>
      <c r="AP93" s="112">
        <f t="shared" si="12"/>
        <v>0</v>
      </c>
      <c r="AQ93" s="112">
        <f>+L93+AD93-AI93</f>
        <v>20000000</v>
      </c>
      <c r="AR93" s="114" t="s">
        <v>65</v>
      </c>
      <c r="AS93" s="118">
        <v>20000000</v>
      </c>
      <c r="AT93" s="114" t="s">
        <v>93</v>
      </c>
      <c r="AU93" s="118">
        <v>0</v>
      </c>
      <c r="AV93" s="122" t="s">
        <v>73</v>
      </c>
      <c r="AW93" s="201">
        <v>0</v>
      </c>
      <c r="AX93" s="200">
        <f t="shared" si="13"/>
        <v>20000000</v>
      </c>
      <c r="AY93" s="123">
        <f t="shared" si="14"/>
        <v>0</v>
      </c>
      <c r="AZ93" s="123">
        <v>0</v>
      </c>
      <c r="BA93" s="122" t="s">
        <v>73</v>
      </c>
      <c r="BB93" s="114" t="s">
        <v>94</v>
      </c>
      <c r="BC93" s="279" t="s">
        <v>4830</v>
      </c>
      <c r="BD93" s="110" t="s">
        <v>65</v>
      </c>
      <c r="BE93" s="110" t="s">
        <v>65</v>
      </c>
    </row>
    <row r="94" spans="2:57" x14ac:dyDescent="0.25">
      <c r="B94" s="110">
        <v>2025</v>
      </c>
      <c r="C94" s="110">
        <v>891780111</v>
      </c>
      <c r="D94" s="110" t="s">
        <v>63</v>
      </c>
      <c r="E94" s="111" t="s">
        <v>4829</v>
      </c>
      <c r="F94" s="114" t="s">
        <v>4828</v>
      </c>
      <c r="G94" s="114">
        <v>0</v>
      </c>
      <c r="H94" s="114" t="s">
        <v>71</v>
      </c>
      <c r="I94" s="114" t="s">
        <v>64</v>
      </c>
      <c r="J94" s="111" t="s">
        <v>81</v>
      </c>
      <c r="K94" s="120" t="s">
        <v>4827</v>
      </c>
      <c r="L94" s="118">
        <v>15000000</v>
      </c>
      <c r="M94" s="114" t="s">
        <v>66</v>
      </c>
      <c r="N94" s="120" t="s">
        <v>4826</v>
      </c>
      <c r="O94" s="120">
        <v>1082045208</v>
      </c>
      <c r="P94" s="120">
        <v>398</v>
      </c>
      <c r="Q94" s="169">
        <v>45707</v>
      </c>
      <c r="R94" s="120">
        <v>15000000</v>
      </c>
      <c r="S94" s="169">
        <v>45714</v>
      </c>
      <c r="T94" s="118">
        <v>15000000</v>
      </c>
      <c r="U94" s="114" t="s">
        <v>65</v>
      </c>
      <c r="V94" s="118">
        <v>1082939683</v>
      </c>
      <c r="W94" s="111" t="s">
        <v>4715</v>
      </c>
      <c r="X94" s="169">
        <v>45714</v>
      </c>
      <c r="Y94" s="169">
        <v>45714</v>
      </c>
      <c r="Z94" s="169" t="s">
        <v>73</v>
      </c>
      <c r="AA94" s="169">
        <v>45853</v>
      </c>
      <c r="AB94" s="112">
        <f t="shared" si="10"/>
        <v>139</v>
      </c>
      <c r="AC94" s="114">
        <v>0</v>
      </c>
      <c r="AD94" s="118">
        <v>0</v>
      </c>
      <c r="AE94" s="114">
        <v>0</v>
      </c>
      <c r="AF94" s="119" t="s">
        <v>73</v>
      </c>
      <c r="AG94" s="112">
        <f t="shared" si="11"/>
        <v>0</v>
      </c>
      <c r="AH94" s="114">
        <v>0</v>
      </c>
      <c r="AI94" s="118">
        <v>0</v>
      </c>
      <c r="AJ94" s="114" t="s">
        <v>73</v>
      </c>
      <c r="AK94" s="121" t="s">
        <v>73</v>
      </c>
      <c r="AL94" s="114">
        <v>0</v>
      </c>
      <c r="AM94" s="121" t="s">
        <v>73</v>
      </c>
      <c r="AN94" s="121" t="s">
        <v>73</v>
      </c>
      <c r="AO94" s="121" t="s">
        <v>73</v>
      </c>
      <c r="AP94" s="112">
        <f t="shared" si="12"/>
        <v>0</v>
      </c>
      <c r="AQ94" s="112">
        <f>+L94+AD94-AI94</f>
        <v>15000000</v>
      </c>
      <c r="AR94" s="114" t="s">
        <v>65</v>
      </c>
      <c r="AS94" s="118">
        <v>15000000</v>
      </c>
      <c r="AT94" s="114" t="s">
        <v>93</v>
      </c>
      <c r="AU94" s="118">
        <v>0</v>
      </c>
      <c r="AV94" s="122" t="s">
        <v>73</v>
      </c>
      <c r="AW94" s="201">
        <v>4500000</v>
      </c>
      <c r="AX94" s="200">
        <f t="shared" si="13"/>
        <v>10500000</v>
      </c>
      <c r="AY94" s="123">
        <f t="shared" si="14"/>
        <v>0.3</v>
      </c>
      <c r="AZ94" s="123">
        <v>0.3</v>
      </c>
      <c r="BA94" s="122" t="s">
        <v>73</v>
      </c>
      <c r="BB94" s="114" t="s">
        <v>94</v>
      </c>
      <c r="BC94" s="279" t="s">
        <v>4825</v>
      </c>
      <c r="BD94" s="110" t="s">
        <v>65</v>
      </c>
      <c r="BE94" s="110" t="s">
        <v>65</v>
      </c>
    </row>
    <row r="95" spans="2:57" x14ac:dyDescent="0.25">
      <c r="B95" s="110">
        <v>2025</v>
      </c>
      <c r="C95" s="110">
        <v>891780111</v>
      </c>
      <c r="D95" s="110" t="s">
        <v>63</v>
      </c>
      <c r="E95" s="111" t="s">
        <v>4824</v>
      </c>
      <c r="F95" s="114" t="s">
        <v>4823</v>
      </c>
      <c r="G95" s="114">
        <v>0</v>
      </c>
      <c r="H95" s="114" t="s">
        <v>71</v>
      </c>
      <c r="I95" s="114" t="s">
        <v>64</v>
      </c>
      <c r="J95" s="111" t="s">
        <v>81</v>
      </c>
      <c r="K95" s="120" t="s">
        <v>4822</v>
      </c>
      <c r="L95" s="118">
        <v>12000000</v>
      </c>
      <c r="M95" s="114" t="s">
        <v>66</v>
      </c>
      <c r="N95" s="120" t="s">
        <v>4821</v>
      </c>
      <c r="O95" s="120">
        <v>1083029897</v>
      </c>
      <c r="P95" s="120">
        <v>123</v>
      </c>
      <c r="Q95" s="169">
        <v>45679</v>
      </c>
      <c r="R95" s="120">
        <v>1353279124</v>
      </c>
      <c r="S95" s="169">
        <v>45720</v>
      </c>
      <c r="T95" s="118">
        <v>12000000</v>
      </c>
      <c r="U95" s="114" t="s">
        <v>65</v>
      </c>
      <c r="V95" s="118">
        <v>79738530</v>
      </c>
      <c r="W95" s="111" t="s">
        <v>299</v>
      </c>
      <c r="X95" s="169">
        <v>45716</v>
      </c>
      <c r="Y95" s="169">
        <v>45720</v>
      </c>
      <c r="Z95" s="169" t="s">
        <v>73</v>
      </c>
      <c r="AA95" s="169">
        <v>45833</v>
      </c>
      <c r="AB95" s="112">
        <f t="shared" si="10"/>
        <v>113</v>
      </c>
      <c r="AC95" s="114">
        <v>0</v>
      </c>
      <c r="AD95" s="118">
        <v>0</v>
      </c>
      <c r="AE95" s="114">
        <v>0</v>
      </c>
      <c r="AF95" s="119" t="s">
        <v>73</v>
      </c>
      <c r="AG95" s="112">
        <f t="shared" si="11"/>
        <v>0</v>
      </c>
      <c r="AH95" s="114">
        <v>0</v>
      </c>
      <c r="AI95" s="118">
        <v>0</v>
      </c>
      <c r="AJ95" s="114" t="s">
        <v>73</v>
      </c>
      <c r="AK95" s="121" t="s">
        <v>73</v>
      </c>
      <c r="AL95" s="114">
        <v>0</v>
      </c>
      <c r="AM95" s="121" t="s">
        <v>73</v>
      </c>
      <c r="AN95" s="121" t="s">
        <v>73</v>
      </c>
      <c r="AO95" s="121" t="s">
        <v>73</v>
      </c>
      <c r="AP95" s="112">
        <f t="shared" si="12"/>
        <v>0</v>
      </c>
      <c r="AQ95" s="112">
        <f>+L95+AD95-AI95</f>
        <v>12000000</v>
      </c>
      <c r="AR95" s="114" t="s">
        <v>65</v>
      </c>
      <c r="AS95" s="118">
        <v>12000000</v>
      </c>
      <c r="AT95" s="114" t="s">
        <v>93</v>
      </c>
      <c r="AU95" s="118">
        <v>0</v>
      </c>
      <c r="AV95" s="122" t="s">
        <v>73</v>
      </c>
      <c r="AW95" s="201">
        <v>3000000</v>
      </c>
      <c r="AX95" s="200">
        <f t="shared" si="13"/>
        <v>9000000</v>
      </c>
      <c r="AY95" s="123">
        <f t="shared" si="14"/>
        <v>0.25</v>
      </c>
      <c r="AZ95" s="123">
        <v>0.25</v>
      </c>
      <c r="BA95" s="122" t="s">
        <v>73</v>
      </c>
      <c r="BB95" s="114" t="s">
        <v>94</v>
      </c>
      <c r="BC95" s="279" t="s">
        <v>4820</v>
      </c>
      <c r="BD95" s="110" t="s">
        <v>65</v>
      </c>
      <c r="BE95" s="110" t="s">
        <v>65</v>
      </c>
    </row>
    <row r="96" spans="2:57" x14ac:dyDescent="0.25">
      <c r="B96" s="110">
        <v>2025</v>
      </c>
      <c r="C96" s="110">
        <v>891780111</v>
      </c>
      <c r="D96" s="110" t="s">
        <v>63</v>
      </c>
      <c r="E96" s="111" t="s">
        <v>4819</v>
      </c>
      <c r="F96" s="114" t="s">
        <v>4818</v>
      </c>
      <c r="G96" s="114">
        <v>0</v>
      </c>
      <c r="H96" s="114" t="s">
        <v>71</v>
      </c>
      <c r="I96" s="114" t="s">
        <v>4618</v>
      </c>
      <c r="J96" s="111" t="s">
        <v>81</v>
      </c>
      <c r="K96" s="120" t="s">
        <v>4817</v>
      </c>
      <c r="L96" s="118">
        <v>6000000</v>
      </c>
      <c r="M96" s="114" t="s">
        <v>66</v>
      </c>
      <c r="N96" s="120" t="s">
        <v>4816</v>
      </c>
      <c r="O96" s="120">
        <v>7600484</v>
      </c>
      <c r="P96" s="120">
        <v>269</v>
      </c>
      <c r="Q96" s="169">
        <v>45694</v>
      </c>
      <c r="R96" s="120">
        <v>503100000</v>
      </c>
      <c r="S96" s="169">
        <v>45720</v>
      </c>
      <c r="T96" s="118">
        <v>6000000</v>
      </c>
      <c r="U96" s="114" t="s">
        <v>65</v>
      </c>
      <c r="V96" s="118">
        <v>36559959</v>
      </c>
      <c r="W96" s="111" t="s">
        <v>4668</v>
      </c>
      <c r="X96" s="169">
        <v>45720</v>
      </c>
      <c r="Y96" s="169">
        <v>45720</v>
      </c>
      <c r="Z96" s="169" t="s">
        <v>73</v>
      </c>
      <c r="AA96" s="169">
        <v>45747</v>
      </c>
      <c r="AB96" s="112">
        <f t="shared" si="10"/>
        <v>27</v>
      </c>
      <c r="AC96" s="114">
        <v>1</v>
      </c>
      <c r="AD96" s="118">
        <v>3000000</v>
      </c>
      <c r="AE96" s="114">
        <v>1</v>
      </c>
      <c r="AF96" s="119">
        <v>45777</v>
      </c>
      <c r="AG96" s="112">
        <f t="shared" si="11"/>
        <v>30</v>
      </c>
      <c r="AH96" s="114">
        <v>0</v>
      </c>
      <c r="AI96" s="118">
        <v>0</v>
      </c>
      <c r="AJ96" s="114" t="s">
        <v>73</v>
      </c>
      <c r="AK96" s="121" t="s">
        <v>73</v>
      </c>
      <c r="AL96" s="114">
        <v>0</v>
      </c>
      <c r="AM96" s="121" t="s">
        <v>73</v>
      </c>
      <c r="AN96" s="121" t="s">
        <v>73</v>
      </c>
      <c r="AO96" s="121" t="s">
        <v>73</v>
      </c>
      <c r="AP96" s="112">
        <f t="shared" si="12"/>
        <v>0</v>
      </c>
      <c r="AQ96" s="112">
        <f>+L96+AD96-AI96</f>
        <v>9000000</v>
      </c>
      <c r="AR96" s="114" t="s">
        <v>93</v>
      </c>
      <c r="AS96" s="118">
        <v>0</v>
      </c>
      <c r="AT96" s="114" t="s">
        <v>93</v>
      </c>
      <c r="AU96" s="118">
        <v>0</v>
      </c>
      <c r="AV96" s="122" t="s">
        <v>73</v>
      </c>
      <c r="AW96" s="201">
        <v>0</v>
      </c>
      <c r="AX96" s="200">
        <f t="shared" si="13"/>
        <v>9000000</v>
      </c>
      <c r="AY96" s="123">
        <f t="shared" si="14"/>
        <v>0</v>
      </c>
      <c r="AZ96" s="123">
        <v>0</v>
      </c>
      <c r="BA96" s="122" t="s">
        <v>73</v>
      </c>
      <c r="BB96" s="114" t="s">
        <v>94</v>
      </c>
      <c r="BC96" s="279" t="s">
        <v>4815</v>
      </c>
      <c r="BD96" s="110" t="s">
        <v>65</v>
      </c>
      <c r="BE96" s="110" t="s">
        <v>65</v>
      </c>
    </row>
    <row r="97" spans="2:57" x14ac:dyDescent="0.25">
      <c r="B97" s="110">
        <v>2025</v>
      </c>
      <c r="C97" s="110">
        <v>891780111</v>
      </c>
      <c r="D97" s="110" t="s">
        <v>63</v>
      </c>
      <c r="E97" s="111" t="s">
        <v>4814</v>
      </c>
      <c r="F97" s="114" t="s">
        <v>4813</v>
      </c>
      <c r="G97" s="114">
        <v>0</v>
      </c>
      <c r="H97" s="114" t="s">
        <v>71</v>
      </c>
      <c r="I97" s="114" t="s">
        <v>4618</v>
      </c>
      <c r="J97" s="111" t="s">
        <v>81</v>
      </c>
      <c r="K97" s="120" t="s">
        <v>4812</v>
      </c>
      <c r="L97" s="118">
        <v>12000000</v>
      </c>
      <c r="M97" s="114" t="s">
        <v>66</v>
      </c>
      <c r="N97" s="120" t="s">
        <v>4811</v>
      </c>
      <c r="O97" s="120">
        <v>84455723</v>
      </c>
      <c r="P97" s="120">
        <v>269</v>
      </c>
      <c r="Q97" s="169">
        <v>45694</v>
      </c>
      <c r="R97" s="120">
        <v>503100000</v>
      </c>
      <c r="S97" s="169">
        <v>45720</v>
      </c>
      <c r="T97" s="118">
        <v>12000000</v>
      </c>
      <c r="U97" s="114" t="s">
        <v>65</v>
      </c>
      <c r="V97" s="118">
        <v>72221403</v>
      </c>
      <c r="W97" s="111" t="s">
        <v>4810</v>
      </c>
      <c r="X97" s="169">
        <v>45720</v>
      </c>
      <c r="Y97" s="169">
        <v>45720</v>
      </c>
      <c r="Z97" s="169" t="s">
        <v>73</v>
      </c>
      <c r="AA97" s="169">
        <v>45747</v>
      </c>
      <c r="AB97" s="112">
        <f t="shared" si="10"/>
        <v>27</v>
      </c>
      <c r="AC97" s="114">
        <v>0</v>
      </c>
      <c r="AD97" s="118">
        <v>0</v>
      </c>
      <c r="AE97" s="114">
        <v>1</v>
      </c>
      <c r="AF97" s="119">
        <v>45777</v>
      </c>
      <c r="AG97" s="112">
        <f t="shared" si="11"/>
        <v>30</v>
      </c>
      <c r="AH97" s="114">
        <v>0</v>
      </c>
      <c r="AI97" s="118">
        <v>0</v>
      </c>
      <c r="AJ97" s="114" t="s">
        <v>73</v>
      </c>
      <c r="AK97" s="121" t="s">
        <v>73</v>
      </c>
      <c r="AL97" s="114">
        <v>0</v>
      </c>
      <c r="AM97" s="121" t="s">
        <v>73</v>
      </c>
      <c r="AN97" s="121" t="s">
        <v>73</v>
      </c>
      <c r="AO97" s="121" t="s">
        <v>73</v>
      </c>
      <c r="AP97" s="112">
        <f t="shared" si="12"/>
        <v>0</v>
      </c>
      <c r="AQ97" s="112">
        <f>+L97+AD97-AI97</f>
        <v>12000000</v>
      </c>
      <c r="AR97" s="114" t="s">
        <v>93</v>
      </c>
      <c r="AS97" s="118">
        <v>0</v>
      </c>
      <c r="AT97" s="114" t="s">
        <v>93</v>
      </c>
      <c r="AU97" s="118">
        <v>0</v>
      </c>
      <c r="AV97" s="122" t="s">
        <v>73</v>
      </c>
      <c r="AW97" s="201">
        <v>0</v>
      </c>
      <c r="AX97" s="200">
        <f t="shared" si="13"/>
        <v>12000000</v>
      </c>
      <c r="AY97" s="123">
        <f t="shared" si="14"/>
        <v>0</v>
      </c>
      <c r="AZ97" s="123">
        <v>0</v>
      </c>
      <c r="BA97" s="122" t="s">
        <v>73</v>
      </c>
      <c r="BB97" s="114" t="s">
        <v>94</v>
      </c>
      <c r="BC97" s="279" t="s">
        <v>4809</v>
      </c>
      <c r="BD97" s="110" t="s">
        <v>65</v>
      </c>
      <c r="BE97" s="110" t="s">
        <v>65</v>
      </c>
    </row>
    <row r="98" spans="2:57" x14ac:dyDescent="0.25">
      <c r="B98" s="110">
        <v>2025</v>
      </c>
      <c r="C98" s="110">
        <v>891780111</v>
      </c>
      <c r="D98" s="110" t="s">
        <v>63</v>
      </c>
      <c r="E98" s="111" t="s">
        <v>4808</v>
      </c>
      <c r="F98" s="114" t="s">
        <v>4807</v>
      </c>
      <c r="G98" s="114">
        <v>0</v>
      </c>
      <c r="H98" s="114" t="s">
        <v>71</v>
      </c>
      <c r="I98" s="114" t="s">
        <v>4618</v>
      </c>
      <c r="J98" s="111" t="s">
        <v>81</v>
      </c>
      <c r="K98" s="120" t="s">
        <v>4711</v>
      </c>
      <c r="L98" s="118">
        <v>5700000</v>
      </c>
      <c r="M98" s="114" t="s">
        <v>66</v>
      </c>
      <c r="N98" s="120" t="s">
        <v>4806</v>
      </c>
      <c r="O98" s="120">
        <v>1081913832</v>
      </c>
      <c r="P98" s="120">
        <v>269</v>
      </c>
      <c r="Q98" s="169">
        <v>45694</v>
      </c>
      <c r="R98" s="120">
        <v>503100000</v>
      </c>
      <c r="S98" s="169">
        <v>45720</v>
      </c>
      <c r="T98" s="118">
        <v>5700000</v>
      </c>
      <c r="U98" s="114" t="s">
        <v>65</v>
      </c>
      <c r="V98" s="118">
        <v>36559959</v>
      </c>
      <c r="W98" s="111" t="s">
        <v>4668</v>
      </c>
      <c r="X98" s="169">
        <v>45720</v>
      </c>
      <c r="Y98" s="169">
        <v>45720</v>
      </c>
      <c r="Z98" s="169" t="s">
        <v>73</v>
      </c>
      <c r="AA98" s="169">
        <v>45747</v>
      </c>
      <c r="AB98" s="112">
        <f t="shared" si="10"/>
        <v>27</v>
      </c>
      <c r="AC98" s="114">
        <v>0</v>
      </c>
      <c r="AD98" s="118">
        <v>0</v>
      </c>
      <c r="AE98" s="114">
        <v>1</v>
      </c>
      <c r="AF98" s="119">
        <v>45777</v>
      </c>
      <c r="AG98" s="112">
        <f t="shared" si="11"/>
        <v>30</v>
      </c>
      <c r="AH98" s="114">
        <v>0</v>
      </c>
      <c r="AI98" s="118">
        <v>0</v>
      </c>
      <c r="AJ98" s="114" t="s">
        <v>73</v>
      </c>
      <c r="AK98" s="121" t="s">
        <v>73</v>
      </c>
      <c r="AL98" s="114">
        <v>0</v>
      </c>
      <c r="AM98" s="121" t="s">
        <v>73</v>
      </c>
      <c r="AN98" s="121" t="s">
        <v>73</v>
      </c>
      <c r="AO98" s="121" t="s">
        <v>73</v>
      </c>
      <c r="AP98" s="112">
        <f t="shared" si="12"/>
        <v>0</v>
      </c>
      <c r="AQ98" s="112">
        <f>+L98+AD98-AI98</f>
        <v>5700000</v>
      </c>
      <c r="AR98" s="114" t="s">
        <v>93</v>
      </c>
      <c r="AS98" s="118">
        <v>0</v>
      </c>
      <c r="AT98" s="114" t="s">
        <v>93</v>
      </c>
      <c r="AU98" s="118">
        <v>0</v>
      </c>
      <c r="AV98" s="122" t="s">
        <v>73</v>
      </c>
      <c r="AW98" s="201">
        <v>0</v>
      </c>
      <c r="AX98" s="200">
        <f t="shared" si="13"/>
        <v>5700000</v>
      </c>
      <c r="AY98" s="123">
        <f t="shared" si="14"/>
        <v>0</v>
      </c>
      <c r="AZ98" s="123">
        <v>0</v>
      </c>
      <c r="BA98" s="122" t="s">
        <v>73</v>
      </c>
      <c r="BB98" s="114" t="s">
        <v>94</v>
      </c>
      <c r="BC98" s="279" t="s">
        <v>4805</v>
      </c>
      <c r="BD98" s="110" t="s">
        <v>65</v>
      </c>
      <c r="BE98" s="110" t="s">
        <v>65</v>
      </c>
    </row>
    <row r="99" spans="2:57" x14ac:dyDescent="0.25">
      <c r="B99" s="110">
        <v>2025</v>
      </c>
      <c r="C99" s="110">
        <v>891780111</v>
      </c>
      <c r="D99" s="110" t="s">
        <v>63</v>
      </c>
      <c r="E99" s="111" t="s">
        <v>4804</v>
      </c>
      <c r="F99" s="114" t="s">
        <v>4803</v>
      </c>
      <c r="G99" s="114">
        <v>0</v>
      </c>
      <c r="H99" s="114" t="s">
        <v>71</v>
      </c>
      <c r="I99" s="114" t="s">
        <v>4618</v>
      </c>
      <c r="J99" s="111" t="s">
        <v>81</v>
      </c>
      <c r="K99" s="120" t="s">
        <v>4802</v>
      </c>
      <c r="L99" s="118">
        <v>5700000</v>
      </c>
      <c r="M99" s="114" t="s">
        <v>66</v>
      </c>
      <c r="N99" s="120" t="s">
        <v>4801</v>
      </c>
      <c r="O99" s="120">
        <v>19594177</v>
      </c>
      <c r="P99" s="120">
        <v>269</v>
      </c>
      <c r="Q99" s="169">
        <v>45694</v>
      </c>
      <c r="R99" s="120">
        <v>503100000</v>
      </c>
      <c r="S99" s="169">
        <v>45720</v>
      </c>
      <c r="T99" s="118">
        <v>5700000</v>
      </c>
      <c r="U99" s="114" t="s">
        <v>65</v>
      </c>
      <c r="V99" s="118">
        <v>36559959</v>
      </c>
      <c r="W99" s="111" t="s">
        <v>4668</v>
      </c>
      <c r="X99" s="169">
        <v>45720</v>
      </c>
      <c r="Y99" s="169">
        <v>45720</v>
      </c>
      <c r="Z99" s="169" t="s">
        <v>73</v>
      </c>
      <c r="AA99" s="169">
        <v>45747</v>
      </c>
      <c r="AB99" s="112">
        <f t="shared" si="10"/>
        <v>27</v>
      </c>
      <c r="AC99" s="114">
        <v>0</v>
      </c>
      <c r="AD99" s="118">
        <v>0</v>
      </c>
      <c r="AE99" s="114">
        <v>1</v>
      </c>
      <c r="AF99" s="119">
        <v>45777</v>
      </c>
      <c r="AG99" s="112">
        <f t="shared" si="11"/>
        <v>30</v>
      </c>
      <c r="AH99" s="114">
        <v>0</v>
      </c>
      <c r="AI99" s="118">
        <v>0</v>
      </c>
      <c r="AJ99" s="114" t="s">
        <v>73</v>
      </c>
      <c r="AK99" s="121" t="s">
        <v>73</v>
      </c>
      <c r="AL99" s="114">
        <v>0</v>
      </c>
      <c r="AM99" s="121" t="s">
        <v>73</v>
      </c>
      <c r="AN99" s="121" t="s">
        <v>73</v>
      </c>
      <c r="AO99" s="121" t="s">
        <v>73</v>
      </c>
      <c r="AP99" s="112">
        <f t="shared" si="12"/>
        <v>0</v>
      </c>
      <c r="AQ99" s="112">
        <f>+L99+AD99-AI99</f>
        <v>5700000</v>
      </c>
      <c r="AR99" s="114" t="s">
        <v>93</v>
      </c>
      <c r="AS99" s="118">
        <v>0</v>
      </c>
      <c r="AT99" s="114" t="s">
        <v>93</v>
      </c>
      <c r="AU99" s="118">
        <v>0</v>
      </c>
      <c r="AV99" s="122" t="s">
        <v>73</v>
      </c>
      <c r="AW99" s="201">
        <v>0</v>
      </c>
      <c r="AX99" s="200">
        <f t="shared" si="13"/>
        <v>5700000</v>
      </c>
      <c r="AY99" s="123">
        <f t="shared" si="14"/>
        <v>0</v>
      </c>
      <c r="AZ99" s="123">
        <v>0</v>
      </c>
      <c r="BA99" s="122" t="s">
        <v>73</v>
      </c>
      <c r="BB99" s="114" t="s">
        <v>94</v>
      </c>
      <c r="BC99" s="279" t="s">
        <v>4800</v>
      </c>
      <c r="BD99" s="110" t="s">
        <v>65</v>
      </c>
      <c r="BE99" s="110" t="s">
        <v>65</v>
      </c>
    </row>
    <row r="100" spans="2:57" x14ac:dyDescent="0.25">
      <c r="B100" s="110">
        <v>2025</v>
      </c>
      <c r="C100" s="110">
        <v>891780111</v>
      </c>
      <c r="D100" s="110" t="s">
        <v>63</v>
      </c>
      <c r="E100" s="111" t="s">
        <v>4799</v>
      </c>
      <c r="F100" s="114" t="s">
        <v>4798</v>
      </c>
      <c r="G100" s="114">
        <v>0</v>
      </c>
      <c r="H100" s="114" t="s">
        <v>71</v>
      </c>
      <c r="I100" s="114" t="s">
        <v>4618</v>
      </c>
      <c r="J100" s="111" t="s">
        <v>81</v>
      </c>
      <c r="K100" s="120" t="s">
        <v>4711</v>
      </c>
      <c r="L100" s="118">
        <v>5700000</v>
      </c>
      <c r="M100" s="114" t="s">
        <v>66</v>
      </c>
      <c r="N100" s="120" t="s">
        <v>4797</v>
      </c>
      <c r="O100" s="120">
        <v>1140855660</v>
      </c>
      <c r="P100" s="120">
        <v>269</v>
      </c>
      <c r="Q100" s="169">
        <v>45694</v>
      </c>
      <c r="R100" s="120">
        <v>503100000</v>
      </c>
      <c r="S100" s="169">
        <v>45720</v>
      </c>
      <c r="T100" s="118">
        <v>5700000</v>
      </c>
      <c r="U100" s="114" t="s">
        <v>65</v>
      </c>
      <c r="V100" s="118">
        <v>36559959</v>
      </c>
      <c r="W100" s="111" t="s">
        <v>4668</v>
      </c>
      <c r="X100" s="169">
        <v>45720</v>
      </c>
      <c r="Y100" s="169">
        <v>45720</v>
      </c>
      <c r="Z100" s="169" t="s">
        <v>73</v>
      </c>
      <c r="AA100" s="169">
        <v>45747</v>
      </c>
      <c r="AB100" s="112">
        <f t="shared" si="10"/>
        <v>27</v>
      </c>
      <c r="AC100" s="114">
        <v>0</v>
      </c>
      <c r="AD100" s="118">
        <v>0</v>
      </c>
      <c r="AE100" s="114">
        <v>1</v>
      </c>
      <c r="AF100" s="119">
        <v>45777</v>
      </c>
      <c r="AG100" s="112">
        <f t="shared" si="11"/>
        <v>30</v>
      </c>
      <c r="AH100" s="114">
        <v>0</v>
      </c>
      <c r="AI100" s="118">
        <v>0</v>
      </c>
      <c r="AJ100" s="114" t="s">
        <v>73</v>
      </c>
      <c r="AK100" s="121" t="s">
        <v>73</v>
      </c>
      <c r="AL100" s="114">
        <v>0</v>
      </c>
      <c r="AM100" s="121" t="s">
        <v>73</v>
      </c>
      <c r="AN100" s="121" t="s">
        <v>73</v>
      </c>
      <c r="AO100" s="121" t="s">
        <v>73</v>
      </c>
      <c r="AP100" s="112">
        <f t="shared" si="12"/>
        <v>0</v>
      </c>
      <c r="AQ100" s="112">
        <f>+L100+AD100-AI100</f>
        <v>5700000</v>
      </c>
      <c r="AR100" s="114" t="s">
        <v>93</v>
      </c>
      <c r="AS100" s="118">
        <v>0</v>
      </c>
      <c r="AT100" s="114" t="s">
        <v>93</v>
      </c>
      <c r="AU100" s="118">
        <v>0</v>
      </c>
      <c r="AV100" s="122" t="s">
        <v>73</v>
      </c>
      <c r="AW100" s="201">
        <v>0</v>
      </c>
      <c r="AX100" s="200">
        <f t="shared" si="13"/>
        <v>5700000</v>
      </c>
      <c r="AY100" s="123">
        <f t="shared" si="14"/>
        <v>0</v>
      </c>
      <c r="AZ100" s="123">
        <v>0</v>
      </c>
      <c r="BA100" s="122" t="s">
        <v>73</v>
      </c>
      <c r="BB100" s="114" t="s">
        <v>94</v>
      </c>
      <c r="BC100" s="279" t="s">
        <v>4796</v>
      </c>
      <c r="BD100" s="110" t="s">
        <v>65</v>
      </c>
      <c r="BE100" s="110" t="s">
        <v>65</v>
      </c>
    </row>
    <row r="101" spans="2:57" x14ac:dyDescent="0.25">
      <c r="B101" s="110">
        <v>2025</v>
      </c>
      <c r="C101" s="110">
        <v>891780111</v>
      </c>
      <c r="D101" s="110" t="s">
        <v>63</v>
      </c>
      <c r="E101" s="111" t="s">
        <v>4795</v>
      </c>
      <c r="F101" s="114" t="s">
        <v>4794</v>
      </c>
      <c r="G101" s="114">
        <v>0</v>
      </c>
      <c r="H101" s="114" t="s">
        <v>71</v>
      </c>
      <c r="I101" s="114" t="s">
        <v>4618</v>
      </c>
      <c r="J101" s="111" t="s">
        <v>81</v>
      </c>
      <c r="K101" s="120" t="s">
        <v>4711</v>
      </c>
      <c r="L101" s="118">
        <v>4200000</v>
      </c>
      <c r="M101" s="114" t="s">
        <v>66</v>
      </c>
      <c r="N101" s="120" t="s">
        <v>4793</v>
      </c>
      <c r="O101" s="120">
        <v>77192103</v>
      </c>
      <c r="P101" s="120">
        <v>269</v>
      </c>
      <c r="Q101" s="169">
        <v>45694</v>
      </c>
      <c r="R101" s="120">
        <v>503100000</v>
      </c>
      <c r="S101" s="169">
        <v>45720</v>
      </c>
      <c r="T101" s="118">
        <v>4200000</v>
      </c>
      <c r="U101" s="114" t="s">
        <v>65</v>
      </c>
      <c r="V101" s="118">
        <v>36559959</v>
      </c>
      <c r="W101" s="111" t="s">
        <v>4668</v>
      </c>
      <c r="X101" s="169">
        <v>45720</v>
      </c>
      <c r="Y101" s="169">
        <v>45720</v>
      </c>
      <c r="Z101" s="169" t="s">
        <v>73</v>
      </c>
      <c r="AA101" s="169">
        <v>45747</v>
      </c>
      <c r="AB101" s="112">
        <f t="shared" si="10"/>
        <v>27</v>
      </c>
      <c r="AC101" s="114">
        <v>0</v>
      </c>
      <c r="AD101" s="118">
        <v>0</v>
      </c>
      <c r="AE101" s="114">
        <v>1</v>
      </c>
      <c r="AF101" s="119">
        <v>45777</v>
      </c>
      <c r="AG101" s="112">
        <f t="shared" si="11"/>
        <v>30</v>
      </c>
      <c r="AH101" s="114">
        <v>0</v>
      </c>
      <c r="AI101" s="118">
        <v>0</v>
      </c>
      <c r="AJ101" s="114" t="s">
        <v>73</v>
      </c>
      <c r="AK101" s="121" t="s">
        <v>73</v>
      </c>
      <c r="AL101" s="114">
        <v>0</v>
      </c>
      <c r="AM101" s="121" t="s">
        <v>73</v>
      </c>
      <c r="AN101" s="121" t="s">
        <v>73</v>
      </c>
      <c r="AO101" s="121" t="s">
        <v>73</v>
      </c>
      <c r="AP101" s="112">
        <f t="shared" si="12"/>
        <v>0</v>
      </c>
      <c r="AQ101" s="112">
        <f>+L101+AD101-AI101</f>
        <v>4200000</v>
      </c>
      <c r="AR101" s="114" t="s">
        <v>93</v>
      </c>
      <c r="AS101" s="118">
        <v>0</v>
      </c>
      <c r="AT101" s="114" t="s">
        <v>93</v>
      </c>
      <c r="AU101" s="118">
        <v>0</v>
      </c>
      <c r="AV101" s="122" t="s">
        <v>73</v>
      </c>
      <c r="AW101" s="201">
        <v>0</v>
      </c>
      <c r="AX101" s="200">
        <f t="shared" si="13"/>
        <v>4200000</v>
      </c>
      <c r="AY101" s="123">
        <f t="shared" si="14"/>
        <v>0</v>
      </c>
      <c r="AZ101" s="123">
        <v>0</v>
      </c>
      <c r="BA101" s="122" t="s">
        <v>73</v>
      </c>
      <c r="BB101" s="114" t="s">
        <v>94</v>
      </c>
      <c r="BC101" s="279" t="s">
        <v>4792</v>
      </c>
      <c r="BD101" s="110" t="s">
        <v>65</v>
      </c>
      <c r="BE101" s="110" t="s">
        <v>65</v>
      </c>
    </row>
    <row r="102" spans="2:57" x14ac:dyDescent="0.25">
      <c r="B102" s="110">
        <v>2025</v>
      </c>
      <c r="C102" s="110">
        <v>891780111</v>
      </c>
      <c r="D102" s="110" t="s">
        <v>63</v>
      </c>
      <c r="E102" s="111" t="s">
        <v>4791</v>
      </c>
      <c r="F102" s="114" t="s">
        <v>4790</v>
      </c>
      <c r="G102" s="114">
        <v>0</v>
      </c>
      <c r="H102" s="114" t="s">
        <v>71</v>
      </c>
      <c r="I102" s="114" t="s">
        <v>4618</v>
      </c>
      <c r="J102" s="111" t="s">
        <v>81</v>
      </c>
      <c r="K102" s="120" t="s">
        <v>4789</v>
      </c>
      <c r="L102" s="118">
        <v>149999958</v>
      </c>
      <c r="M102" s="114" t="s">
        <v>66</v>
      </c>
      <c r="N102" s="120" t="s">
        <v>4788</v>
      </c>
      <c r="O102" s="120">
        <v>22583327</v>
      </c>
      <c r="P102" s="120">
        <v>487</v>
      </c>
      <c r="Q102" s="169">
        <v>45714</v>
      </c>
      <c r="R102" s="120">
        <v>149999958</v>
      </c>
      <c r="S102" s="169">
        <v>45722</v>
      </c>
      <c r="T102" s="118">
        <v>149999958</v>
      </c>
      <c r="U102" s="114" t="s">
        <v>65</v>
      </c>
      <c r="V102" s="118">
        <v>72005158</v>
      </c>
      <c r="W102" s="111" t="s">
        <v>4615</v>
      </c>
      <c r="X102" s="169">
        <v>45722</v>
      </c>
      <c r="Y102" s="169">
        <v>45727</v>
      </c>
      <c r="Z102" s="169">
        <v>45727</v>
      </c>
      <c r="AA102" s="169">
        <v>45742</v>
      </c>
      <c r="AB102" s="112">
        <f t="shared" si="10"/>
        <v>15</v>
      </c>
      <c r="AC102" s="114">
        <v>0</v>
      </c>
      <c r="AD102" s="118">
        <v>0</v>
      </c>
      <c r="AE102" s="114">
        <v>0</v>
      </c>
      <c r="AF102" s="119" t="s">
        <v>73</v>
      </c>
      <c r="AG102" s="112">
        <f t="shared" si="11"/>
        <v>0</v>
      </c>
      <c r="AH102" s="114">
        <v>0</v>
      </c>
      <c r="AI102" s="118">
        <v>0</v>
      </c>
      <c r="AJ102" s="114" t="s">
        <v>73</v>
      </c>
      <c r="AK102" s="121" t="s">
        <v>73</v>
      </c>
      <c r="AL102" s="114">
        <v>0</v>
      </c>
      <c r="AM102" s="121" t="s">
        <v>73</v>
      </c>
      <c r="AN102" s="121" t="s">
        <v>73</v>
      </c>
      <c r="AO102" s="121" t="s">
        <v>73</v>
      </c>
      <c r="AP102" s="112">
        <f t="shared" si="12"/>
        <v>0</v>
      </c>
      <c r="AQ102" s="112">
        <f>+L102+AD102-AI102</f>
        <v>149999958</v>
      </c>
      <c r="AR102" s="114" t="s">
        <v>93</v>
      </c>
      <c r="AS102" s="118">
        <v>0</v>
      </c>
      <c r="AT102" s="114" t="s">
        <v>93</v>
      </c>
      <c r="AU102" s="118">
        <v>0</v>
      </c>
      <c r="AV102" s="122" t="s">
        <v>73</v>
      </c>
      <c r="AW102" s="201">
        <v>0</v>
      </c>
      <c r="AX102" s="200">
        <f t="shared" si="13"/>
        <v>149999958</v>
      </c>
      <c r="AY102" s="123">
        <f t="shared" si="14"/>
        <v>0</v>
      </c>
      <c r="AZ102" s="123">
        <v>1</v>
      </c>
      <c r="BA102" s="122" t="s">
        <v>73</v>
      </c>
      <c r="BB102" s="114" t="s">
        <v>344</v>
      </c>
      <c r="BC102" s="279" t="s">
        <v>4787</v>
      </c>
      <c r="BD102" s="110" t="s">
        <v>65</v>
      </c>
      <c r="BE102" s="110" t="s">
        <v>65</v>
      </c>
    </row>
    <row r="103" spans="2:57" ht="14.45" customHeight="1" x14ac:dyDescent="0.25">
      <c r="B103" s="110">
        <v>2025</v>
      </c>
      <c r="C103" s="110">
        <v>891780111</v>
      </c>
      <c r="D103" s="110" t="s">
        <v>63</v>
      </c>
      <c r="E103" s="111" t="s">
        <v>4786</v>
      </c>
      <c r="F103" s="114" t="s">
        <v>4785</v>
      </c>
      <c r="G103" s="114">
        <v>0</v>
      </c>
      <c r="H103" s="114" t="s">
        <v>71</v>
      </c>
      <c r="I103" s="114" t="s">
        <v>4618</v>
      </c>
      <c r="J103" s="111" t="s">
        <v>81</v>
      </c>
      <c r="K103" s="120" t="s">
        <v>4784</v>
      </c>
      <c r="L103" s="118">
        <v>3800000</v>
      </c>
      <c r="M103" s="114" t="s">
        <v>66</v>
      </c>
      <c r="N103" s="120" t="s">
        <v>4783</v>
      </c>
      <c r="O103" s="120">
        <v>7634465</v>
      </c>
      <c r="P103" s="120">
        <v>269</v>
      </c>
      <c r="Q103" s="169">
        <v>45694</v>
      </c>
      <c r="R103" s="120">
        <v>503100000</v>
      </c>
      <c r="S103" s="169">
        <v>45722</v>
      </c>
      <c r="T103" s="118">
        <v>3800000</v>
      </c>
      <c r="U103" s="114" t="s">
        <v>65</v>
      </c>
      <c r="V103" s="118">
        <v>36559959</v>
      </c>
      <c r="W103" s="111" t="s">
        <v>4668</v>
      </c>
      <c r="X103" s="169">
        <v>45722</v>
      </c>
      <c r="Y103" s="169">
        <v>45722</v>
      </c>
      <c r="Z103" s="169" t="s">
        <v>73</v>
      </c>
      <c r="AA103" s="169">
        <v>45747</v>
      </c>
      <c r="AB103" s="112">
        <f t="shared" si="10"/>
        <v>25</v>
      </c>
      <c r="AC103" s="114">
        <v>0</v>
      </c>
      <c r="AD103" s="118">
        <v>0</v>
      </c>
      <c r="AE103" s="114">
        <v>0</v>
      </c>
      <c r="AF103" s="119" t="s">
        <v>73</v>
      </c>
      <c r="AG103" s="112">
        <f t="shared" si="11"/>
        <v>0</v>
      </c>
      <c r="AH103" s="114">
        <v>0</v>
      </c>
      <c r="AI103" s="118">
        <v>0</v>
      </c>
      <c r="AJ103" s="114" t="s">
        <v>73</v>
      </c>
      <c r="AK103" s="121" t="s">
        <v>73</v>
      </c>
      <c r="AL103" s="114">
        <v>0</v>
      </c>
      <c r="AM103" s="121" t="s">
        <v>73</v>
      </c>
      <c r="AN103" s="121" t="s">
        <v>73</v>
      </c>
      <c r="AO103" s="121" t="s">
        <v>73</v>
      </c>
      <c r="AP103" s="112">
        <f t="shared" si="12"/>
        <v>0</v>
      </c>
      <c r="AQ103" s="112">
        <f>+L103+AD103-AI103</f>
        <v>3800000</v>
      </c>
      <c r="AR103" s="114" t="s">
        <v>93</v>
      </c>
      <c r="AS103" s="118">
        <v>0</v>
      </c>
      <c r="AT103" s="114" t="s">
        <v>93</v>
      </c>
      <c r="AU103" s="118">
        <v>0</v>
      </c>
      <c r="AV103" s="122" t="s">
        <v>73</v>
      </c>
      <c r="AW103" s="201">
        <v>0</v>
      </c>
      <c r="AX103" s="200">
        <f t="shared" si="13"/>
        <v>3800000</v>
      </c>
      <c r="AY103" s="123">
        <f t="shared" si="14"/>
        <v>0</v>
      </c>
      <c r="AZ103" s="123">
        <v>1</v>
      </c>
      <c r="BA103" s="122" t="s">
        <v>73</v>
      </c>
      <c r="BB103" s="114" t="s">
        <v>344</v>
      </c>
      <c r="BC103" s="279" t="s">
        <v>4782</v>
      </c>
      <c r="BD103" s="110" t="s">
        <v>65</v>
      </c>
      <c r="BE103" s="110" t="s">
        <v>65</v>
      </c>
    </row>
    <row r="104" spans="2:57" x14ac:dyDescent="0.25">
      <c r="B104" s="110">
        <v>2025</v>
      </c>
      <c r="C104" s="110">
        <v>891780111</v>
      </c>
      <c r="D104" s="110" t="s">
        <v>63</v>
      </c>
      <c r="E104" s="111" t="s">
        <v>4781</v>
      </c>
      <c r="F104" s="114" t="s">
        <v>4780</v>
      </c>
      <c r="G104" s="114">
        <v>0</v>
      </c>
      <c r="H104" s="114" t="s">
        <v>71</v>
      </c>
      <c r="I104" s="114" t="s">
        <v>4618</v>
      </c>
      <c r="J104" s="111" t="s">
        <v>81</v>
      </c>
      <c r="K104" s="120" t="s">
        <v>4779</v>
      </c>
      <c r="L104" s="118">
        <v>5700000</v>
      </c>
      <c r="M104" s="114" t="s">
        <v>66</v>
      </c>
      <c r="N104" s="120" t="s">
        <v>4778</v>
      </c>
      <c r="O104" s="120">
        <v>1083015253</v>
      </c>
      <c r="P104" s="120">
        <v>269</v>
      </c>
      <c r="Q104" s="169">
        <v>45694</v>
      </c>
      <c r="R104" s="120">
        <v>503100000</v>
      </c>
      <c r="S104" s="169">
        <v>45726</v>
      </c>
      <c r="T104" s="118">
        <v>5700000</v>
      </c>
      <c r="U104" s="114" t="s">
        <v>65</v>
      </c>
      <c r="V104" s="118">
        <v>36559959</v>
      </c>
      <c r="W104" s="111" t="s">
        <v>4668</v>
      </c>
      <c r="X104" s="169">
        <v>45722</v>
      </c>
      <c r="Y104" s="169">
        <v>45726</v>
      </c>
      <c r="Z104" s="169" t="s">
        <v>73</v>
      </c>
      <c r="AA104" s="169">
        <v>45747</v>
      </c>
      <c r="AB104" s="112">
        <f t="shared" ref="AB104:AB134" si="15">+IF(Z104="1800-01-01",AA104-Y104,AA104-Z104)</f>
        <v>21</v>
      </c>
      <c r="AC104" s="114">
        <v>1</v>
      </c>
      <c r="AD104" s="118">
        <v>2850000</v>
      </c>
      <c r="AE104" s="114">
        <v>1</v>
      </c>
      <c r="AF104" s="119">
        <v>45777</v>
      </c>
      <c r="AG104" s="112">
        <f t="shared" ref="AG104:AG134" si="16">+IF(AF104="1800-01-01",0,AF104-AA104)</f>
        <v>30</v>
      </c>
      <c r="AH104" s="114">
        <v>0</v>
      </c>
      <c r="AI104" s="118">
        <v>0</v>
      </c>
      <c r="AJ104" s="114" t="s">
        <v>73</v>
      </c>
      <c r="AK104" s="121" t="s">
        <v>73</v>
      </c>
      <c r="AL104" s="114">
        <v>0</v>
      </c>
      <c r="AM104" s="121" t="s">
        <v>73</v>
      </c>
      <c r="AN104" s="121" t="s">
        <v>73</v>
      </c>
      <c r="AO104" s="121" t="s">
        <v>73</v>
      </c>
      <c r="AP104" s="112">
        <f t="shared" ref="AP104:AP134" si="17">+IF(AM104="1800-01-01",0,AN104-AM104)</f>
        <v>0</v>
      </c>
      <c r="AQ104" s="112">
        <f>+L104+AD104-AI104</f>
        <v>8550000</v>
      </c>
      <c r="AR104" s="114" t="s">
        <v>93</v>
      </c>
      <c r="AS104" s="118" t="s">
        <v>4704</v>
      </c>
      <c r="AT104" s="114" t="s">
        <v>93</v>
      </c>
      <c r="AU104" s="118">
        <v>0</v>
      </c>
      <c r="AV104" s="122" t="s">
        <v>73</v>
      </c>
      <c r="AW104" s="201">
        <v>0</v>
      </c>
      <c r="AX104" s="200">
        <f t="shared" ref="AX104:AX134" si="18">AQ104-AW104</f>
        <v>8550000</v>
      </c>
      <c r="AY104" s="123">
        <f t="shared" ref="AY104:AY134" si="19">+IFERROR(AW104/AQ104,"_")</f>
        <v>0</v>
      </c>
      <c r="AZ104" s="123">
        <v>0</v>
      </c>
      <c r="BA104" s="122" t="s">
        <v>73</v>
      </c>
      <c r="BB104" s="114" t="s">
        <v>94</v>
      </c>
      <c r="BC104" s="279" t="s">
        <v>4777</v>
      </c>
      <c r="BD104" s="110" t="s">
        <v>65</v>
      </c>
      <c r="BE104" s="110" t="s">
        <v>65</v>
      </c>
    </row>
    <row r="105" spans="2:57" x14ac:dyDescent="0.25">
      <c r="B105" s="110">
        <v>2025</v>
      </c>
      <c r="C105" s="110">
        <v>891780111</v>
      </c>
      <c r="D105" s="110" t="s">
        <v>63</v>
      </c>
      <c r="E105" s="111" t="s">
        <v>4776</v>
      </c>
      <c r="F105" s="114" t="s">
        <v>4775</v>
      </c>
      <c r="G105" s="114">
        <v>0</v>
      </c>
      <c r="H105" s="114" t="s">
        <v>71</v>
      </c>
      <c r="I105" s="114" t="s">
        <v>4618</v>
      </c>
      <c r="J105" s="111" t="s">
        <v>81</v>
      </c>
      <c r="K105" s="120" t="s">
        <v>4774</v>
      </c>
      <c r="L105" s="118">
        <v>4200000</v>
      </c>
      <c r="M105" s="114" t="s">
        <v>66</v>
      </c>
      <c r="N105" s="120" t="s">
        <v>4773</v>
      </c>
      <c r="O105" s="120">
        <v>1214720999</v>
      </c>
      <c r="P105" s="120">
        <v>269</v>
      </c>
      <c r="Q105" s="169">
        <v>45694</v>
      </c>
      <c r="R105" s="120">
        <v>503100000</v>
      </c>
      <c r="S105" s="169">
        <v>45722</v>
      </c>
      <c r="T105" s="118">
        <v>4200000</v>
      </c>
      <c r="U105" s="114" t="s">
        <v>65</v>
      </c>
      <c r="V105" s="118">
        <v>36559959</v>
      </c>
      <c r="W105" s="111" t="s">
        <v>4668</v>
      </c>
      <c r="X105" s="169">
        <v>45722</v>
      </c>
      <c r="Y105" s="169">
        <v>45722</v>
      </c>
      <c r="Z105" s="169" t="s">
        <v>73</v>
      </c>
      <c r="AA105" s="169">
        <v>45747</v>
      </c>
      <c r="AB105" s="112">
        <f t="shared" si="15"/>
        <v>25</v>
      </c>
      <c r="AC105" s="114">
        <v>0</v>
      </c>
      <c r="AD105" s="118">
        <v>0</v>
      </c>
      <c r="AE105" s="114">
        <v>1</v>
      </c>
      <c r="AF105" s="119">
        <v>45777</v>
      </c>
      <c r="AG105" s="112">
        <f t="shared" si="16"/>
        <v>30</v>
      </c>
      <c r="AH105" s="114">
        <v>0</v>
      </c>
      <c r="AI105" s="118">
        <v>0</v>
      </c>
      <c r="AJ105" s="114" t="s">
        <v>73</v>
      </c>
      <c r="AK105" s="121" t="s">
        <v>73</v>
      </c>
      <c r="AL105" s="114">
        <v>0</v>
      </c>
      <c r="AM105" s="121" t="s">
        <v>73</v>
      </c>
      <c r="AN105" s="121" t="s">
        <v>73</v>
      </c>
      <c r="AO105" s="121" t="s">
        <v>73</v>
      </c>
      <c r="AP105" s="112">
        <f t="shared" si="17"/>
        <v>0</v>
      </c>
      <c r="AQ105" s="112">
        <f>+L105+AD105-AI105</f>
        <v>4200000</v>
      </c>
      <c r="AR105" s="114" t="s">
        <v>93</v>
      </c>
      <c r="AS105" s="118">
        <v>0</v>
      </c>
      <c r="AT105" s="114" t="s">
        <v>93</v>
      </c>
      <c r="AU105" s="118">
        <v>0</v>
      </c>
      <c r="AV105" s="122" t="s">
        <v>73</v>
      </c>
      <c r="AW105" s="201">
        <v>0</v>
      </c>
      <c r="AX105" s="200">
        <f t="shared" si="18"/>
        <v>4200000</v>
      </c>
      <c r="AY105" s="123">
        <f t="shared" si="19"/>
        <v>0</v>
      </c>
      <c r="AZ105" s="123">
        <v>0</v>
      </c>
      <c r="BA105" s="122" t="s">
        <v>73</v>
      </c>
      <c r="BB105" s="114" t="s">
        <v>94</v>
      </c>
      <c r="BC105" s="279" t="s">
        <v>4772</v>
      </c>
      <c r="BD105" s="110" t="s">
        <v>65</v>
      </c>
      <c r="BE105" s="110" t="s">
        <v>65</v>
      </c>
    </row>
    <row r="106" spans="2:57" x14ac:dyDescent="0.25">
      <c r="B106" s="110">
        <v>2025</v>
      </c>
      <c r="C106" s="110">
        <v>891780111</v>
      </c>
      <c r="D106" s="110" t="s">
        <v>63</v>
      </c>
      <c r="E106" s="111" t="s">
        <v>4771</v>
      </c>
      <c r="F106" s="114" t="s">
        <v>4770</v>
      </c>
      <c r="G106" s="114">
        <v>0</v>
      </c>
      <c r="H106" s="114" t="s">
        <v>71</v>
      </c>
      <c r="I106" s="114" t="s">
        <v>64</v>
      </c>
      <c r="J106" s="111" t="s">
        <v>81</v>
      </c>
      <c r="K106" s="120" t="s">
        <v>4769</v>
      </c>
      <c r="L106" s="118">
        <v>15780000</v>
      </c>
      <c r="M106" s="114" t="s">
        <v>66</v>
      </c>
      <c r="N106" s="120" t="s">
        <v>4768</v>
      </c>
      <c r="O106" s="120">
        <v>1083040130</v>
      </c>
      <c r="P106" s="120">
        <v>123</v>
      </c>
      <c r="Q106" s="169">
        <v>45679</v>
      </c>
      <c r="R106" s="120">
        <v>1353279124</v>
      </c>
      <c r="S106" s="169">
        <v>45722</v>
      </c>
      <c r="T106" s="118">
        <v>15780000</v>
      </c>
      <c r="U106" s="114" t="s">
        <v>65</v>
      </c>
      <c r="V106" s="118">
        <v>57428039</v>
      </c>
      <c r="W106" s="111" t="s">
        <v>4767</v>
      </c>
      <c r="X106" s="169">
        <v>45722</v>
      </c>
      <c r="Y106" s="169">
        <v>45722</v>
      </c>
      <c r="Z106" s="169" t="s">
        <v>73</v>
      </c>
      <c r="AA106" s="169">
        <v>45838</v>
      </c>
      <c r="AB106" s="112">
        <f t="shared" si="15"/>
        <v>116</v>
      </c>
      <c r="AC106" s="114">
        <v>0</v>
      </c>
      <c r="AD106" s="118">
        <v>0</v>
      </c>
      <c r="AE106" s="114">
        <v>1</v>
      </c>
      <c r="AF106" s="119">
        <v>45853</v>
      </c>
      <c r="AG106" s="112">
        <f t="shared" si="16"/>
        <v>15</v>
      </c>
      <c r="AH106" s="114">
        <v>0</v>
      </c>
      <c r="AI106" s="118">
        <v>0</v>
      </c>
      <c r="AJ106" s="114" t="s">
        <v>73</v>
      </c>
      <c r="AK106" s="121" t="s">
        <v>73</v>
      </c>
      <c r="AL106" s="114">
        <v>0</v>
      </c>
      <c r="AM106" s="121" t="s">
        <v>73</v>
      </c>
      <c r="AN106" s="121" t="s">
        <v>73</v>
      </c>
      <c r="AO106" s="121" t="s">
        <v>73</v>
      </c>
      <c r="AP106" s="112">
        <f t="shared" si="17"/>
        <v>0</v>
      </c>
      <c r="AQ106" s="112">
        <f>+L106+AD106-AI106</f>
        <v>15780000</v>
      </c>
      <c r="AR106" s="114" t="s">
        <v>65</v>
      </c>
      <c r="AS106" s="118">
        <v>15780000</v>
      </c>
      <c r="AT106" s="114" t="s">
        <v>93</v>
      </c>
      <c r="AU106" s="118">
        <v>0</v>
      </c>
      <c r="AV106" s="122" t="s">
        <v>73</v>
      </c>
      <c r="AW106" s="201">
        <v>3156000</v>
      </c>
      <c r="AX106" s="200">
        <f t="shared" si="18"/>
        <v>12624000</v>
      </c>
      <c r="AY106" s="123">
        <f t="shared" si="19"/>
        <v>0.2</v>
      </c>
      <c r="AZ106" s="123">
        <v>0.2</v>
      </c>
      <c r="BA106" s="122" t="s">
        <v>73</v>
      </c>
      <c r="BB106" s="114" t="s">
        <v>94</v>
      </c>
      <c r="BC106" s="279" t="s">
        <v>4766</v>
      </c>
      <c r="BD106" s="110" t="s">
        <v>65</v>
      </c>
      <c r="BE106" s="110" t="s">
        <v>65</v>
      </c>
    </row>
    <row r="107" spans="2:57" x14ac:dyDescent="0.25">
      <c r="B107" s="110">
        <v>2025</v>
      </c>
      <c r="C107" s="110">
        <v>891780111</v>
      </c>
      <c r="D107" s="110" t="s">
        <v>63</v>
      </c>
      <c r="E107" s="111" t="s">
        <v>4765</v>
      </c>
      <c r="F107" s="114" t="s">
        <v>4764</v>
      </c>
      <c r="G107" s="114">
        <v>0</v>
      </c>
      <c r="H107" s="114" t="s">
        <v>71</v>
      </c>
      <c r="I107" s="114" t="s">
        <v>4618</v>
      </c>
      <c r="J107" s="111" t="s">
        <v>81</v>
      </c>
      <c r="K107" s="120" t="s">
        <v>4763</v>
      </c>
      <c r="L107" s="118">
        <v>7200000</v>
      </c>
      <c r="M107" s="114" t="s">
        <v>66</v>
      </c>
      <c r="N107" s="120" t="s">
        <v>4762</v>
      </c>
      <c r="O107" s="120">
        <v>1082872242</v>
      </c>
      <c r="P107" s="118" t="s">
        <v>4642</v>
      </c>
      <c r="Q107" s="305" t="s">
        <v>4761</v>
      </c>
      <c r="R107" s="120">
        <v>55874347.649999999</v>
      </c>
      <c r="S107" s="169">
        <v>45723</v>
      </c>
      <c r="T107" s="118">
        <v>7200000</v>
      </c>
      <c r="U107" s="114" t="s">
        <v>65</v>
      </c>
      <c r="V107" s="118">
        <v>85461685</v>
      </c>
      <c r="W107" s="111" t="s">
        <v>4633</v>
      </c>
      <c r="X107" s="169">
        <v>45722</v>
      </c>
      <c r="Y107" s="169">
        <v>45723</v>
      </c>
      <c r="Z107" s="169" t="s">
        <v>73</v>
      </c>
      <c r="AA107" s="169">
        <v>45777</v>
      </c>
      <c r="AB107" s="112">
        <f t="shared" si="15"/>
        <v>54</v>
      </c>
      <c r="AC107" s="114">
        <v>0</v>
      </c>
      <c r="AD107" s="118">
        <v>0</v>
      </c>
      <c r="AE107" s="114">
        <v>0</v>
      </c>
      <c r="AF107" s="119" t="s">
        <v>73</v>
      </c>
      <c r="AG107" s="112">
        <f t="shared" si="16"/>
        <v>0</v>
      </c>
      <c r="AH107" s="114">
        <v>0</v>
      </c>
      <c r="AI107" s="118">
        <v>0</v>
      </c>
      <c r="AJ107" s="114" t="s">
        <v>73</v>
      </c>
      <c r="AK107" s="121" t="s">
        <v>73</v>
      </c>
      <c r="AL107" s="114">
        <v>0</v>
      </c>
      <c r="AM107" s="121" t="s">
        <v>73</v>
      </c>
      <c r="AN107" s="121" t="s">
        <v>73</v>
      </c>
      <c r="AO107" s="121" t="s">
        <v>73</v>
      </c>
      <c r="AP107" s="112">
        <f t="shared" si="17"/>
        <v>0</v>
      </c>
      <c r="AQ107" s="112">
        <f>+L107+AD107-AI107</f>
        <v>7200000</v>
      </c>
      <c r="AR107" s="114" t="s">
        <v>93</v>
      </c>
      <c r="AS107" s="118">
        <v>0</v>
      </c>
      <c r="AT107" s="114" t="s">
        <v>93</v>
      </c>
      <c r="AU107" s="118">
        <v>0</v>
      </c>
      <c r="AV107" s="122" t="s">
        <v>73</v>
      </c>
      <c r="AW107" s="201">
        <v>0</v>
      </c>
      <c r="AX107" s="200">
        <f t="shared" si="18"/>
        <v>7200000</v>
      </c>
      <c r="AY107" s="123">
        <f t="shared" si="19"/>
        <v>0</v>
      </c>
      <c r="AZ107" s="123">
        <v>0</v>
      </c>
      <c r="BA107" s="122" t="s">
        <v>73</v>
      </c>
      <c r="BB107" s="114" t="s">
        <v>94</v>
      </c>
      <c r="BC107" s="279" t="s">
        <v>4760</v>
      </c>
      <c r="BD107" s="110" t="s">
        <v>65</v>
      </c>
      <c r="BE107" s="110" t="s">
        <v>65</v>
      </c>
    </row>
    <row r="108" spans="2:57" x14ac:dyDescent="0.25">
      <c r="B108" s="110">
        <v>2025</v>
      </c>
      <c r="C108" s="110">
        <v>891780111</v>
      </c>
      <c r="D108" s="110" t="s">
        <v>63</v>
      </c>
      <c r="E108" s="111" t="s">
        <v>4759</v>
      </c>
      <c r="F108" s="114" t="s">
        <v>4758</v>
      </c>
      <c r="G108" s="114">
        <v>0</v>
      </c>
      <c r="H108" s="114" t="s">
        <v>71</v>
      </c>
      <c r="I108" s="114" t="s">
        <v>64</v>
      </c>
      <c r="J108" s="111" t="s">
        <v>81</v>
      </c>
      <c r="K108" s="120" t="s">
        <v>4757</v>
      </c>
      <c r="L108" s="118">
        <v>10500000</v>
      </c>
      <c r="M108" s="114" t="s">
        <v>66</v>
      </c>
      <c r="N108" s="120" t="s">
        <v>4756</v>
      </c>
      <c r="O108" s="120">
        <v>1082990692</v>
      </c>
      <c r="P108" s="120">
        <v>123</v>
      </c>
      <c r="Q108" s="169">
        <v>45679</v>
      </c>
      <c r="R108" s="120">
        <v>1353279124</v>
      </c>
      <c r="S108" s="169">
        <v>45722</v>
      </c>
      <c r="T108" s="118">
        <v>10500000</v>
      </c>
      <c r="U108" s="114" t="s">
        <v>65</v>
      </c>
      <c r="V108" s="118">
        <v>1082939683</v>
      </c>
      <c r="W108" s="111" t="s">
        <v>4715</v>
      </c>
      <c r="X108" s="169">
        <v>45722</v>
      </c>
      <c r="Y108" s="169">
        <v>45722</v>
      </c>
      <c r="Z108" s="169" t="s">
        <v>73</v>
      </c>
      <c r="AA108" s="169">
        <v>45838</v>
      </c>
      <c r="AB108" s="112">
        <f t="shared" si="15"/>
        <v>116</v>
      </c>
      <c r="AC108" s="114">
        <v>0</v>
      </c>
      <c r="AD108" s="118">
        <v>0</v>
      </c>
      <c r="AE108" s="114">
        <v>0</v>
      </c>
      <c r="AF108" s="119" t="s">
        <v>73</v>
      </c>
      <c r="AG108" s="112">
        <f t="shared" si="16"/>
        <v>0</v>
      </c>
      <c r="AH108" s="114">
        <v>0</v>
      </c>
      <c r="AI108" s="118">
        <v>0</v>
      </c>
      <c r="AJ108" s="114" t="s">
        <v>73</v>
      </c>
      <c r="AK108" s="121" t="s">
        <v>73</v>
      </c>
      <c r="AL108" s="114">
        <v>0</v>
      </c>
      <c r="AM108" s="121" t="s">
        <v>73</v>
      </c>
      <c r="AN108" s="121" t="s">
        <v>73</v>
      </c>
      <c r="AO108" s="121" t="s">
        <v>73</v>
      </c>
      <c r="AP108" s="112">
        <f t="shared" si="17"/>
        <v>0</v>
      </c>
      <c r="AQ108" s="112">
        <f>+L108+AD108-AI108</f>
        <v>10500000</v>
      </c>
      <c r="AR108" s="114" t="s">
        <v>65</v>
      </c>
      <c r="AS108" s="118">
        <v>10500000</v>
      </c>
      <c r="AT108" s="114" t="s">
        <v>93</v>
      </c>
      <c r="AU108" s="118">
        <v>0</v>
      </c>
      <c r="AV108" s="122" t="s">
        <v>73</v>
      </c>
      <c r="AW108" s="201">
        <v>2625000</v>
      </c>
      <c r="AX108" s="200">
        <f t="shared" si="18"/>
        <v>7875000</v>
      </c>
      <c r="AY108" s="123">
        <f t="shared" si="19"/>
        <v>0.25</v>
      </c>
      <c r="AZ108" s="123">
        <v>0.25</v>
      </c>
      <c r="BA108" s="122" t="s">
        <v>73</v>
      </c>
      <c r="BB108" s="114" t="s">
        <v>94</v>
      </c>
      <c r="BC108" s="279" t="s">
        <v>4755</v>
      </c>
      <c r="BD108" s="110" t="s">
        <v>65</v>
      </c>
      <c r="BE108" s="110" t="s">
        <v>65</v>
      </c>
    </row>
    <row r="109" spans="2:57" x14ac:dyDescent="0.25">
      <c r="B109" s="110">
        <v>2025</v>
      </c>
      <c r="C109" s="110">
        <v>891780111</v>
      </c>
      <c r="D109" s="110" t="s">
        <v>63</v>
      </c>
      <c r="E109" s="111" t="s">
        <v>4754</v>
      </c>
      <c r="F109" s="114" t="s">
        <v>4753</v>
      </c>
      <c r="G109" s="114">
        <v>0</v>
      </c>
      <c r="H109" s="114" t="s">
        <v>71</v>
      </c>
      <c r="I109" s="114" t="s">
        <v>64</v>
      </c>
      <c r="J109" s="111" t="s">
        <v>81</v>
      </c>
      <c r="K109" s="120" t="s">
        <v>4752</v>
      </c>
      <c r="L109" s="118">
        <v>10500000</v>
      </c>
      <c r="M109" s="114" t="s">
        <v>66</v>
      </c>
      <c r="N109" s="120" t="s">
        <v>4751</v>
      </c>
      <c r="O109" s="120">
        <v>1082952509</v>
      </c>
      <c r="P109" s="120">
        <v>123</v>
      </c>
      <c r="Q109" s="169">
        <v>45679</v>
      </c>
      <c r="R109" s="120">
        <v>1353279124</v>
      </c>
      <c r="S109" s="169">
        <v>45723</v>
      </c>
      <c r="T109" s="118">
        <v>10500000</v>
      </c>
      <c r="U109" s="114" t="s">
        <v>65</v>
      </c>
      <c r="V109" s="118">
        <v>1082939683</v>
      </c>
      <c r="W109" s="111" t="s">
        <v>4715</v>
      </c>
      <c r="X109" s="169">
        <v>45723</v>
      </c>
      <c r="Y109" s="169">
        <v>45723</v>
      </c>
      <c r="Z109" s="169" t="s">
        <v>73</v>
      </c>
      <c r="AA109" s="169">
        <v>45838</v>
      </c>
      <c r="AB109" s="112">
        <f t="shared" si="15"/>
        <v>115</v>
      </c>
      <c r="AC109" s="114">
        <v>0</v>
      </c>
      <c r="AD109" s="118">
        <v>0</v>
      </c>
      <c r="AE109" s="114">
        <v>0</v>
      </c>
      <c r="AF109" s="119" t="s">
        <v>73</v>
      </c>
      <c r="AG109" s="112">
        <f t="shared" si="16"/>
        <v>0</v>
      </c>
      <c r="AH109" s="114">
        <v>0</v>
      </c>
      <c r="AI109" s="118">
        <v>0</v>
      </c>
      <c r="AJ109" s="114" t="s">
        <v>73</v>
      </c>
      <c r="AK109" s="121" t="s">
        <v>73</v>
      </c>
      <c r="AL109" s="114">
        <v>0</v>
      </c>
      <c r="AM109" s="121" t="s">
        <v>73</v>
      </c>
      <c r="AN109" s="121" t="s">
        <v>73</v>
      </c>
      <c r="AO109" s="121" t="s">
        <v>73</v>
      </c>
      <c r="AP109" s="112">
        <f t="shared" si="17"/>
        <v>0</v>
      </c>
      <c r="AQ109" s="112">
        <f>+L109+AD109-AI109</f>
        <v>10500000</v>
      </c>
      <c r="AR109" s="114" t="s">
        <v>65</v>
      </c>
      <c r="AS109" s="118">
        <v>10500000</v>
      </c>
      <c r="AT109" s="114" t="s">
        <v>93</v>
      </c>
      <c r="AU109" s="118">
        <v>0</v>
      </c>
      <c r="AV109" s="122" t="s">
        <v>73</v>
      </c>
      <c r="AW109" s="201">
        <v>2625000</v>
      </c>
      <c r="AX109" s="200">
        <f t="shared" si="18"/>
        <v>7875000</v>
      </c>
      <c r="AY109" s="123">
        <f t="shared" si="19"/>
        <v>0.25</v>
      </c>
      <c r="AZ109" s="123">
        <v>0.25</v>
      </c>
      <c r="BA109" s="122" t="s">
        <v>73</v>
      </c>
      <c r="BB109" s="114" t="s">
        <v>94</v>
      </c>
      <c r="BC109" s="279" t="s">
        <v>4750</v>
      </c>
      <c r="BD109" s="110" t="s">
        <v>65</v>
      </c>
      <c r="BE109" s="110" t="s">
        <v>65</v>
      </c>
    </row>
    <row r="110" spans="2:57" x14ac:dyDescent="0.25">
      <c r="B110" s="110">
        <v>2025</v>
      </c>
      <c r="C110" s="110">
        <v>891780111</v>
      </c>
      <c r="D110" s="110" t="s">
        <v>63</v>
      </c>
      <c r="E110" s="111" t="s">
        <v>4749</v>
      </c>
      <c r="F110" s="114" t="s">
        <v>4748</v>
      </c>
      <c r="G110" s="114">
        <v>0</v>
      </c>
      <c r="H110" s="114" t="s">
        <v>71</v>
      </c>
      <c r="I110" s="114" t="s">
        <v>4618</v>
      </c>
      <c r="J110" s="111" t="s">
        <v>81</v>
      </c>
      <c r="K110" s="120" t="s">
        <v>4747</v>
      </c>
      <c r="L110" s="118">
        <v>3800000</v>
      </c>
      <c r="M110" s="114" t="s">
        <v>66</v>
      </c>
      <c r="N110" s="120" t="s">
        <v>4746</v>
      </c>
      <c r="O110" s="120">
        <v>1193218509</v>
      </c>
      <c r="P110" s="120">
        <v>269</v>
      </c>
      <c r="Q110" s="169">
        <v>45694</v>
      </c>
      <c r="R110" s="120">
        <v>503100000</v>
      </c>
      <c r="S110" s="169">
        <v>45726</v>
      </c>
      <c r="T110" s="118">
        <v>3800000</v>
      </c>
      <c r="U110" s="114" t="s">
        <v>65</v>
      </c>
      <c r="V110" s="118">
        <v>36559959</v>
      </c>
      <c r="W110" s="111" t="s">
        <v>4668</v>
      </c>
      <c r="X110" s="169">
        <v>45723</v>
      </c>
      <c r="Y110" s="169">
        <v>45726</v>
      </c>
      <c r="Z110" s="169" t="s">
        <v>73</v>
      </c>
      <c r="AA110" s="169">
        <v>45747</v>
      </c>
      <c r="AB110" s="112">
        <f t="shared" si="15"/>
        <v>21</v>
      </c>
      <c r="AC110" s="114">
        <v>0</v>
      </c>
      <c r="AD110" s="118">
        <v>0</v>
      </c>
      <c r="AE110" s="114">
        <v>0</v>
      </c>
      <c r="AF110" s="119" t="s">
        <v>73</v>
      </c>
      <c r="AG110" s="112">
        <f t="shared" si="16"/>
        <v>0</v>
      </c>
      <c r="AH110" s="114">
        <v>0</v>
      </c>
      <c r="AI110" s="118">
        <v>0</v>
      </c>
      <c r="AJ110" s="114" t="s">
        <v>73</v>
      </c>
      <c r="AK110" s="121" t="s">
        <v>73</v>
      </c>
      <c r="AL110" s="114">
        <v>0</v>
      </c>
      <c r="AM110" s="121" t="s">
        <v>73</v>
      </c>
      <c r="AN110" s="121" t="s">
        <v>73</v>
      </c>
      <c r="AO110" s="121" t="s">
        <v>73</v>
      </c>
      <c r="AP110" s="112">
        <f t="shared" si="17"/>
        <v>0</v>
      </c>
      <c r="AQ110" s="112">
        <f>+L110+AD110-AI110</f>
        <v>3800000</v>
      </c>
      <c r="AR110" s="114" t="s">
        <v>93</v>
      </c>
      <c r="AS110" s="118" t="s">
        <v>4704</v>
      </c>
      <c r="AT110" s="114" t="s">
        <v>93</v>
      </c>
      <c r="AU110" s="118">
        <v>0</v>
      </c>
      <c r="AV110" s="122" t="s">
        <v>73</v>
      </c>
      <c r="AW110" s="201">
        <v>0</v>
      </c>
      <c r="AX110" s="200">
        <f t="shared" si="18"/>
        <v>3800000</v>
      </c>
      <c r="AY110" s="123">
        <f t="shared" si="19"/>
        <v>0</v>
      </c>
      <c r="AZ110" s="123">
        <v>1</v>
      </c>
      <c r="BA110" s="122" t="s">
        <v>73</v>
      </c>
      <c r="BB110" s="114" t="s">
        <v>344</v>
      </c>
      <c r="BC110" s="279" t="s">
        <v>4745</v>
      </c>
      <c r="BD110" s="110" t="s">
        <v>65</v>
      </c>
      <c r="BE110" s="110" t="s">
        <v>65</v>
      </c>
    </row>
    <row r="111" spans="2:57" x14ac:dyDescent="0.25">
      <c r="B111" s="110">
        <v>2025</v>
      </c>
      <c r="C111" s="110">
        <v>891780111</v>
      </c>
      <c r="D111" s="110" t="s">
        <v>63</v>
      </c>
      <c r="E111" s="111" t="s">
        <v>4744</v>
      </c>
      <c r="F111" s="114" t="s">
        <v>4743</v>
      </c>
      <c r="G111" s="114">
        <v>0</v>
      </c>
      <c r="H111" s="114" t="s">
        <v>71</v>
      </c>
      <c r="I111" s="114" t="s">
        <v>4618</v>
      </c>
      <c r="J111" s="111" t="s">
        <v>81</v>
      </c>
      <c r="K111" s="120" t="s">
        <v>4742</v>
      </c>
      <c r="L111" s="118">
        <v>15000000</v>
      </c>
      <c r="M111" s="114" t="s">
        <v>66</v>
      </c>
      <c r="N111" s="120" t="s">
        <v>4741</v>
      </c>
      <c r="O111" s="120">
        <v>84088532</v>
      </c>
      <c r="P111" s="120">
        <v>373</v>
      </c>
      <c r="Q111" s="169">
        <v>45705</v>
      </c>
      <c r="R111" s="120">
        <v>77500000</v>
      </c>
      <c r="S111" s="169">
        <v>45723</v>
      </c>
      <c r="T111" s="118">
        <v>15000000</v>
      </c>
      <c r="U111" s="114" t="s">
        <v>65</v>
      </c>
      <c r="V111" s="118">
        <v>16078654</v>
      </c>
      <c r="W111" s="111" t="s">
        <v>123</v>
      </c>
      <c r="X111" s="169">
        <v>45723</v>
      </c>
      <c r="Y111" s="169">
        <v>45723</v>
      </c>
      <c r="Z111" s="169" t="s">
        <v>73</v>
      </c>
      <c r="AA111" s="169">
        <v>45869</v>
      </c>
      <c r="AB111" s="112">
        <f t="shared" si="15"/>
        <v>146</v>
      </c>
      <c r="AC111" s="114">
        <v>0</v>
      </c>
      <c r="AD111" s="118">
        <v>0</v>
      </c>
      <c r="AE111" s="114">
        <v>0</v>
      </c>
      <c r="AF111" s="119" t="s">
        <v>73</v>
      </c>
      <c r="AG111" s="112">
        <f t="shared" si="16"/>
        <v>0</v>
      </c>
      <c r="AH111" s="114">
        <v>0</v>
      </c>
      <c r="AI111" s="118">
        <v>0</v>
      </c>
      <c r="AJ111" s="114" t="s">
        <v>73</v>
      </c>
      <c r="AK111" s="121" t="s">
        <v>73</v>
      </c>
      <c r="AL111" s="114">
        <v>0</v>
      </c>
      <c r="AM111" s="121" t="s">
        <v>73</v>
      </c>
      <c r="AN111" s="121" t="s">
        <v>73</v>
      </c>
      <c r="AO111" s="121" t="s">
        <v>73</v>
      </c>
      <c r="AP111" s="112">
        <f t="shared" si="17"/>
        <v>0</v>
      </c>
      <c r="AQ111" s="112">
        <f>+L111+AD111-AI111</f>
        <v>15000000</v>
      </c>
      <c r="AR111" s="114" t="s">
        <v>93</v>
      </c>
      <c r="AS111" s="118" t="s">
        <v>4704</v>
      </c>
      <c r="AT111" s="114" t="s">
        <v>93</v>
      </c>
      <c r="AU111" s="118">
        <v>0</v>
      </c>
      <c r="AV111" s="122" t="s">
        <v>73</v>
      </c>
      <c r="AW111" s="201">
        <v>0</v>
      </c>
      <c r="AX111" s="200">
        <f t="shared" si="18"/>
        <v>15000000</v>
      </c>
      <c r="AY111" s="123">
        <f t="shared" si="19"/>
        <v>0</v>
      </c>
      <c r="AZ111" s="123">
        <v>0</v>
      </c>
      <c r="BA111" s="122" t="s">
        <v>73</v>
      </c>
      <c r="BB111" s="114" t="s">
        <v>94</v>
      </c>
      <c r="BC111" s="279" t="s">
        <v>4740</v>
      </c>
      <c r="BD111" s="110" t="s">
        <v>65</v>
      </c>
      <c r="BE111" s="110" t="s">
        <v>65</v>
      </c>
    </row>
    <row r="112" spans="2:57" x14ac:dyDescent="0.25">
      <c r="B112" s="110">
        <v>2025</v>
      </c>
      <c r="C112" s="110">
        <v>891780111</v>
      </c>
      <c r="D112" s="110" t="s">
        <v>63</v>
      </c>
      <c r="E112" s="111" t="s">
        <v>4739</v>
      </c>
      <c r="F112" s="114" t="s">
        <v>4738</v>
      </c>
      <c r="G112" s="114">
        <v>0</v>
      </c>
      <c r="H112" s="114" t="s">
        <v>71</v>
      </c>
      <c r="I112" s="114" t="s">
        <v>4618</v>
      </c>
      <c r="J112" s="111" t="s">
        <v>81</v>
      </c>
      <c r="K112" s="120" t="s">
        <v>4737</v>
      </c>
      <c r="L112" s="118">
        <v>5600000</v>
      </c>
      <c r="M112" s="114" t="s">
        <v>66</v>
      </c>
      <c r="N112" s="120" t="s">
        <v>4736</v>
      </c>
      <c r="O112" s="120">
        <v>85470058</v>
      </c>
      <c r="P112" s="120">
        <v>489</v>
      </c>
      <c r="Q112" s="169">
        <v>45714</v>
      </c>
      <c r="R112" s="120">
        <v>267300000</v>
      </c>
      <c r="S112" s="169">
        <v>45723</v>
      </c>
      <c r="T112" s="118">
        <v>5600000</v>
      </c>
      <c r="U112" s="114" t="s">
        <v>65</v>
      </c>
      <c r="V112" s="118">
        <v>72005158</v>
      </c>
      <c r="W112" s="111" t="s">
        <v>4615</v>
      </c>
      <c r="X112" s="169">
        <v>45723</v>
      </c>
      <c r="Y112" s="169">
        <v>45723</v>
      </c>
      <c r="Z112" s="169" t="s">
        <v>73</v>
      </c>
      <c r="AA112" s="169">
        <v>45782</v>
      </c>
      <c r="AB112" s="112">
        <f t="shared" si="15"/>
        <v>59</v>
      </c>
      <c r="AC112" s="114">
        <v>0</v>
      </c>
      <c r="AD112" s="118">
        <v>0</v>
      </c>
      <c r="AE112" s="114">
        <v>0</v>
      </c>
      <c r="AF112" s="119" t="s">
        <v>73</v>
      </c>
      <c r="AG112" s="112">
        <f t="shared" si="16"/>
        <v>0</v>
      </c>
      <c r="AH112" s="114">
        <v>0</v>
      </c>
      <c r="AI112" s="118">
        <v>0</v>
      </c>
      <c r="AJ112" s="114" t="s">
        <v>73</v>
      </c>
      <c r="AK112" s="121" t="s">
        <v>73</v>
      </c>
      <c r="AL112" s="114">
        <v>0</v>
      </c>
      <c r="AM112" s="121" t="s">
        <v>73</v>
      </c>
      <c r="AN112" s="121" t="s">
        <v>73</v>
      </c>
      <c r="AO112" s="121" t="s">
        <v>73</v>
      </c>
      <c r="AP112" s="112">
        <f t="shared" si="17"/>
        <v>0</v>
      </c>
      <c r="AQ112" s="112">
        <f>+L112+AD112-AI112</f>
        <v>5600000</v>
      </c>
      <c r="AR112" s="114" t="s">
        <v>93</v>
      </c>
      <c r="AS112" s="118">
        <v>0</v>
      </c>
      <c r="AT112" s="114" t="s">
        <v>93</v>
      </c>
      <c r="AU112" s="118">
        <v>0</v>
      </c>
      <c r="AV112" s="122" t="s">
        <v>73</v>
      </c>
      <c r="AW112" s="201">
        <v>0</v>
      </c>
      <c r="AX112" s="200">
        <f t="shared" si="18"/>
        <v>5600000</v>
      </c>
      <c r="AY112" s="123">
        <f t="shared" si="19"/>
        <v>0</v>
      </c>
      <c r="AZ112" s="123">
        <v>0</v>
      </c>
      <c r="BA112" s="122" t="s">
        <v>73</v>
      </c>
      <c r="BB112" s="114" t="s">
        <v>94</v>
      </c>
      <c r="BC112" s="279" t="s">
        <v>4735</v>
      </c>
      <c r="BD112" s="110" t="s">
        <v>65</v>
      </c>
      <c r="BE112" s="110" t="s">
        <v>65</v>
      </c>
    </row>
    <row r="113" spans="2:57" x14ac:dyDescent="0.25">
      <c r="B113" s="110">
        <v>2025</v>
      </c>
      <c r="C113" s="110">
        <v>891780111</v>
      </c>
      <c r="D113" s="110" t="s">
        <v>63</v>
      </c>
      <c r="E113" s="111" t="s">
        <v>4734</v>
      </c>
      <c r="F113" s="114" t="s">
        <v>4733</v>
      </c>
      <c r="G113" s="114">
        <v>0</v>
      </c>
      <c r="H113" s="114" t="s">
        <v>71</v>
      </c>
      <c r="I113" s="114" t="s">
        <v>4618</v>
      </c>
      <c r="J113" s="111" t="s">
        <v>81</v>
      </c>
      <c r="K113" s="120" t="s">
        <v>4732</v>
      </c>
      <c r="L113" s="118">
        <v>12250000</v>
      </c>
      <c r="M113" s="114" t="s">
        <v>66</v>
      </c>
      <c r="N113" s="120" t="s">
        <v>4731</v>
      </c>
      <c r="O113" s="120">
        <v>1082862195</v>
      </c>
      <c r="P113" s="120">
        <v>489</v>
      </c>
      <c r="Q113" s="169">
        <v>45714</v>
      </c>
      <c r="R113" s="120">
        <v>267300000</v>
      </c>
      <c r="S113" s="169">
        <v>45726</v>
      </c>
      <c r="T113" s="118">
        <v>12250000</v>
      </c>
      <c r="U113" s="114" t="s">
        <v>65</v>
      </c>
      <c r="V113" s="118">
        <v>72005158</v>
      </c>
      <c r="W113" s="111" t="s">
        <v>4615</v>
      </c>
      <c r="X113" s="169">
        <v>45726</v>
      </c>
      <c r="Y113" s="169">
        <v>45726</v>
      </c>
      <c r="Z113" s="169" t="s">
        <v>73</v>
      </c>
      <c r="AA113" s="169">
        <v>45828</v>
      </c>
      <c r="AB113" s="112">
        <f t="shared" si="15"/>
        <v>102</v>
      </c>
      <c r="AC113" s="114">
        <v>0</v>
      </c>
      <c r="AD113" s="118">
        <v>0</v>
      </c>
      <c r="AE113" s="114">
        <v>0</v>
      </c>
      <c r="AF113" s="119" t="s">
        <v>73</v>
      </c>
      <c r="AG113" s="112">
        <f t="shared" si="16"/>
        <v>0</v>
      </c>
      <c r="AH113" s="114">
        <v>0</v>
      </c>
      <c r="AI113" s="118">
        <v>0</v>
      </c>
      <c r="AJ113" s="114" t="s">
        <v>73</v>
      </c>
      <c r="AK113" s="121" t="s">
        <v>73</v>
      </c>
      <c r="AL113" s="114">
        <v>0</v>
      </c>
      <c r="AM113" s="121" t="s">
        <v>73</v>
      </c>
      <c r="AN113" s="121" t="s">
        <v>73</v>
      </c>
      <c r="AO113" s="121" t="s">
        <v>73</v>
      </c>
      <c r="AP113" s="112">
        <f t="shared" si="17"/>
        <v>0</v>
      </c>
      <c r="AQ113" s="112">
        <f>+L113+AD113-AI113</f>
        <v>12250000</v>
      </c>
      <c r="AR113" s="114" t="s">
        <v>93</v>
      </c>
      <c r="AS113" s="118" t="s">
        <v>4704</v>
      </c>
      <c r="AT113" s="114" t="s">
        <v>93</v>
      </c>
      <c r="AU113" s="118">
        <v>0</v>
      </c>
      <c r="AV113" s="122" t="s">
        <v>73</v>
      </c>
      <c r="AW113" s="201">
        <v>0</v>
      </c>
      <c r="AX113" s="200">
        <f t="shared" si="18"/>
        <v>12250000</v>
      </c>
      <c r="AY113" s="123">
        <f t="shared" si="19"/>
        <v>0</v>
      </c>
      <c r="AZ113" s="123">
        <v>0</v>
      </c>
      <c r="BA113" s="122" t="s">
        <v>73</v>
      </c>
      <c r="BB113" s="114" t="s">
        <v>94</v>
      </c>
      <c r="BC113" s="279" t="s">
        <v>4730</v>
      </c>
      <c r="BD113" s="110" t="s">
        <v>65</v>
      </c>
      <c r="BE113" s="110" t="s">
        <v>65</v>
      </c>
    </row>
    <row r="114" spans="2:57" x14ac:dyDescent="0.25">
      <c r="B114" s="110">
        <v>2025</v>
      </c>
      <c r="C114" s="110">
        <v>891780111</v>
      </c>
      <c r="D114" s="110" t="s">
        <v>63</v>
      </c>
      <c r="E114" s="111" t="s">
        <v>4729</v>
      </c>
      <c r="F114" s="114" t="s">
        <v>4728</v>
      </c>
      <c r="G114" s="114">
        <v>0</v>
      </c>
      <c r="H114" s="114" t="s">
        <v>71</v>
      </c>
      <c r="I114" s="114" t="s">
        <v>4618</v>
      </c>
      <c r="J114" s="111" t="s">
        <v>81</v>
      </c>
      <c r="K114" s="120" t="s">
        <v>4727</v>
      </c>
      <c r="L114" s="118">
        <v>5620000</v>
      </c>
      <c r="M114" s="114" t="s">
        <v>66</v>
      </c>
      <c r="N114" s="120" t="s">
        <v>4726</v>
      </c>
      <c r="O114" s="120">
        <v>57464799</v>
      </c>
      <c r="P114" s="120">
        <v>489</v>
      </c>
      <c r="Q114" s="169">
        <v>45714</v>
      </c>
      <c r="R114" s="120">
        <v>267300000</v>
      </c>
      <c r="S114" s="169">
        <v>45726</v>
      </c>
      <c r="T114" s="118">
        <v>5620000</v>
      </c>
      <c r="U114" s="114" t="s">
        <v>65</v>
      </c>
      <c r="V114" s="118">
        <v>72005158</v>
      </c>
      <c r="W114" s="111" t="s">
        <v>4615</v>
      </c>
      <c r="X114" s="169">
        <v>45726</v>
      </c>
      <c r="Y114" s="169">
        <v>45726</v>
      </c>
      <c r="Z114" s="169" t="s">
        <v>73</v>
      </c>
      <c r="AA114" s="169">
        <v>45782</v>
      </c>
      <c r="AB114" s="112">
        <f t="shared" si="15"/>
        <v>56</v>
      </c>
      <c r="AC114" s="114">
        <v>0</v>
      </c>
      <c r="AD114" s="118">
        <v>0</v>
      </c>
      <c r="AE114" s="114">
        <v>0</v>
      </c>
      <c r="AF114" s="119" t="s">
        <v>73</v>
      </c>
      <c r="AG114" s="112">
        <f t="shared" si="16"/>
        <v>0</v>
      </c>
      <c r="AH114" s="114">
        <v>0</v>
      </c>
      <c r="AI114" s="118">
        <v>0</v>
      </c>
      <c r="AJ114" s="114" t="s">
        <v>73</v>
      </c>
      <c r="AK114" s="121" t="s">
        <v>73</v>
      </c>
      <c r="AL114" s="114">
        <v>0</v>
      </c>
      <c r="AM114" s="121" t="s">
        <v>73</v>
      </c>
      <c r="AN114" s="121" t="s">
        <v>73</v>
      </c>
      <c r="AO114" s="121" t="s">
        <v>73</v>
      </c>
      <c r="AP114" s="112">
        <f t="shared" si="17"/>
        <v>0</v>
      </c>
      <c r="AQ114" s="112">
        <f>+L114+AD114-AI114</f>
        <v>5620000</v>
      </c>
      <c r="AR114" s="114" t="s">
        <v>93</v>
      </c>
      <c r="AS114" s="118">
        <v>0</v>
      </c>
      <c r="AT114" s="114" t="s">
        <v>93</v>
      </c>
      <c r="AU114" s="118">
        <v>0</v>
      </c>
      <c r="AV114" s="122" t="s">
        <v>73</v>
      </c>
      <c r="AW114" s="201">
        <v>0</v>
      </c>
      <c r="AX114" s="200">
        <f t="shared" si="18"/>
        <v>5620000</v>
      </c>
      <c r="AY114" s="123">
        <f t="shared" si="19"/>
        <v>0</v>
      </c>
      <c r="AZ114" s="123">
        <v>0</v>
      </c>
      <c r="BA114" s="122" t="s">
        <v>73</v>
      </c>
      <c r="BB114" s="114" t="s">
        <v>94</v>
      </c>
      <c r="BC114" s="279" t="s">
        <v>4725</v>
      </c>
      <c r="BD114" s="110" t="s">
        <v>65</v>
      </c>
      <c r="BE114" s="110" t="s">
        <v>65</v>
      </c>
    </row>
    <row r="115" spans="2:57" x14ac:dyDescent="0.25">
      <c r="B115" s="110">
        <v>2025</v>
      </c>
      <c r="C115" s="110">
        <v>891780111</v>
      </c>
      <c r="D115" s="110" t="s">
        <v>63</v>
      </c>
      <c r="E115" s="111" t="s">
        <v>4724</v>
      </c>
      <c r="F115" s="114" t="s">
        <v>4723</v>
      </c>
      <c r="G115" s="114">
        <v>0</v>
      </c>
      <c r="H115" s="114" t="s">
        <v>71</v>
      </c>
      <c r="I115" s="114" t="s">
        <v>64</v>
      </c>
      <c r="J115" s="111" t="s">
        <v>81</v>
      </c>
      <c r="K115" s="120" t="s">
        <v>4722</v>
      </c>
      <c r="L115" s="118">
        <v>12600000</v>
      </c>
      <c r="M115" s="114" t="s">
        <v>66</v>
      </c>
      <c r="N115" s="120" t="s">
        <v>4721</v>
      </c>
      <c r="O115" s="120">
        <v>1004354575</v>
      </c>
      <c r="P115" s="120">
        <v>123</v>
      </c>
      <c r="Q115" s="169">
        <v>45679</v>
      </c>
      <c r="R115" s="120">
        <v>1353279124</v>
      </c>
      <c r="S115" s="169">
        <v>45726</v>
      </c>
      <c r="T115" s="118">
        <v>12600000</v>
      </c>
      <c r="U115" s="114" t="s">
        <v>65</v>
      </c>
      <c r="V115" s="118">
        <v>1192791759</v>
      </c>
      <c r="W115" s="111" t="s">
        <v>1534</v>
      </c>
      <c r="X115" s="169">
        <v>45726</v>
      </c>
      <c r="Y115" s="169">
        <v>45726</v>
      </c>
      <c r="Z115" s="169" t="s">
        <v>73</v>
      </c>
      <c r="AA115" s="169">
        <v>45838</v>
      </c>
      <c r="AB115" s="112">
        <f t="shared" si="15"/>
        <v>112</v>
      </c>
      <c r="AC115" s="114">
        <v>0</v>
      </c>
      <c r="AD115" s="118">
        <v>0</v>
      </c>
      <c r="AE115" s="114">
        <v>0</v>
      </c>
      <c r="AF115" s="119" t="s">
        <v>73</v>
      </c>
      <c r="AG115" s="112">
        <f t="shared" si="16"/>
        <v>0</v>
      </c>
      <c r="AH115" s="114">
        <v>0</v>
      </c>
      <c r="AI115" s="118">
        <v>0</v>
      </c>
      <c r="AJ115" s="114" t="s">
        <v>73</v>
      </c>
      <c r="AK115" s="121" t="s">
        <v>73</v>
      </c>
      <c r="AL115" s="114">
        <v>0</v>
      </c>
      <c r="AM115" s="121" t="s">
        <v>73</v>
      </c>
      <c r="AN115" s="121" t="s">
        <v>73</v>
      </c>
      <c r="AO115" s="121" t="s">
        <v>73</v>
      </c>
      <c r="AP115" s="112">
        <f t="shared" si="17"/>
        <v>0</v>
      </c>
      <c r="AQ115" s="112">
        <f>+L115+AD115-AI115</f>
        <v>12600000</v>
      </c>
      <c r="AR115" s="114" t="s">
        <v>65</v>
      </c>
      <c r="AS115" s="118">
        <v>12600000</v>
      </c>
      <c r="AT115" s="114" t="s">
        <v>93</v>
      </c>
      <c r="AU115" s="118">
        <v>0</v>
      </c>
      <c r="AV115" s="122" t="s">
        <v>73</v>
      </c>
      <c r="AW115" s="201">
        <v>3150000</v>
      </c>
      <c r="AX115" s="200">
        <f t="shared" si="18"/>
        <v>9450000</v>
      </c>
      <c r="AY115" s="123">
        <f t="shared" si="19"/>
        <v>0.25</v>
      </c>
      <c r="AZ115" s="123">
        <v>0.25</v>
      </c>
      <c r="BA115" s="122" t="s">
        <v>73</v>
      </c>
      <c r="BB115" s="114" t="s">
        <v>94</v>
      </c>
      <c r="BC115" s="279" t="s">
        <v>4720</v>
      </c>
      <c r="BD115" s="110" t="s">
        <v>65</v>
      </c>
      <c r="BE115" s="110" t="s">
        <v>65</v>
      </c>
    </row>
    <row r="116" spans="2:57" x14ac:dyDescent="0.25">
      <c r="B116" s="110">
        <v>2025</v>
      </c>
      <c r="C116" s="110">
        <v>891780111</v>
      </c>
      <c r="D116" s="110" t="s">
        <v>63</v>
      </c>
      <c r="E116" s="111" t="s">
        <v>4719</v>
      </c>
      <c r="F116" s="114" t="s">
        <v>4718</v>
      </c>
      <c r="G116" s="114">
        <v>0</v>
      </c>
      <c r="H116" s="114" t="s">
        <v>71</v>
      </c>
      <c r="I116" s="114" t="s">
        <v>64</v>
      </c>
      <c r="J116" s="111" t="s">
        <v>81</v>
      </c>
      <c r="K116" s="120" t="s">
        <v>4717</v>
      </c>
      <c r="L116" s="118">
        <v>24000000</v>
      </c>
      <c r="M116" s="114" t="s">
        <v>66</v>
      </c>
      <c r="N116" s="120" t="s">
        <v>4716</v>
      </c>
      <c r="O116" s="120">
        <v>39046824</v>
      </c>
      <c r="P116" s="120">
        <v>123</v>
      </c>
      <c r="Q116" s="169">
        <v>45679</v>
      </c>
      <c r="R116" s="120">
        <v>1353279124</v>
      </c>
      <c r="S116" s="169">
        <v>45728</v>
      </c>
      <c r="T116" s="118">
        <v>24000000</v>
      </c>
      <c r="U116" s="114" t="s">
        <v>65</v>
      </c>
      <c r="V116" s="118">
        <v>1082939683</v>
      </c>
      <c r="W116" s="111" t="s">
        <v>4715</v>
      </c>
      <c r="X116" s="169">
        <v>45727</v>
      </c>
      <c r="Y116" s="169">
        <v>45728</v>
      </c>
      <c r="Z116" s="169" t="s">
        <v>73</v>
      </c>
      <c r="AA116" s="169">
        <v>45838</v>
      </c>
      <c r="AB116" s="112">
        <f t="shared" si="15"/>
        <v>110</v>
      </c>
      <c r="AC116" s="114">
        <v>0</v>
      </c>
      <c r="AD116" s="118">
        <v>0</v>
      </c>
      <c r="AE116" s="114">
        <v>0</v>
      </c>
      <c r="AF116" s="119" t="s">
        <v>73</v>
      </c>
      <c r="AG116" s="112">
        <f t="shared" si="16"/>
        <v>0</v>
      </c>
      <c r="AH116" s="114">
        <v>0</v>
      </c>
      <c r="AI116" s="118">
        <v>0</v>
      </c>
      <c r="AJ116" s="114" t="s">
        <v>73</v>
      </c>
      <c r="AK116" s="121" t="s">
        <v>73</v>
      </c>
      <c r="AL116" s="114">
        <v>0</v>
      </c>
      <c r="AM116" s="121" t="s">
        <v>73</v>
      </c>
      <c r="AN116" s="121" t="s">
        <v>73</v>
      </c>
      <c r="AO116" s="121" t="s">
        <v>73</v>
      </c>
      <c r="AP116" s="112">
        <f t="shared" si="17"/>
        <v>0</v>
      </c>
      <c r="AQ116" s="112">
        <f>+L116+AD116-AI116</f>
        <v>24000000</v>
      </c>
      <c r="AR116" s="114" t="s">
        <v>65</v>
      </c>
      <c r="AS116" s="118">
        <v>24000000</v>
      </c>
      <c r="AT116" s="114" t="s">
        <v>93</v>
      </c>
      <c r="AU116" s="118">
        <v>0</v>
      </c>
      <c r="AV116" s="122" t="s">
        <v>73</v>
      </c>
      <c r="AW116" s="201">
        <v>6000000</v>
      </c>
      <c r="AX116" s="200">
        <f t="shared" si="18"/>
        <v>18000000</v>
      </c>
      <c r="AY116" s="123">
        <f t="shared" si="19"/>
        <v>0.25</v>
      </c>
      <c r="AZ116" s="123">
        <v>0.25</v>
      </c>
      <c r="BA116" s="122" t="s">
        <v>73</v>
      </c>
      <c r="BB116" s="114" t="s">
        <v>94</v>
      </c>
      <c r="BC116" s="279" t="s">
        <v>4714</v>
      </c>
      <c r="BD116" s="110" t="s">
        <v>65</v>
      </c>
      <c r="BE116" s="110" t="s">
        <v>65</v>
      </c>
    </row>
    <row r="117" spans="2:57" x14ac:dyDescent="0.25">
      <c r="B117" s="110">
        <v>2025</v>
      </c>
      <c r="C117" s="110">
        <v>891780111</v>
      </c>
      <c r="D117" s="110" t="s">
        <v>63</v>
      </c>
      <c r="E117" s="111" t="s">
        <v>4713</v>
      </c>
      <c r="F117" s="114" t="s">
        <v>4712</v>
      </c>
      <c r="G117" s="114">
        <v>0</v>
      </c>
      <c r="H117" s="114" t="s">
        <v>71</v>
      </c>
      <c r="I117" s="114" t="s">
        <v>4618</v>
      </c>
      <c r="J117" s="111" t="s">
        <v>81</v>
      </c>
      <c r="K117" s="120" t="s">
        <v>4711</v>
      </c>
      <c r="L117" s="118">
        <v>2800000</v>
      </c>
      <c r="M117" s="114" t="s">
        <v>66</v>
      </c>
      <c r="N117" s="120" t="s">
        <v>4710</v>
      </c>
      <c r="O117" s="120">
        <v>22571237</v>
      </c>
      <c r="P117" s="120">
        <v>269</v>
      </c>
      <c r="Q117" s="169">
        <v>45694</v>
      </c>
      <c r="R117" s="120">
        <v>503100000</v>
      </c>
      <c r="S117" s="169">
        <v>45727</v>
      </c>
      <c r="T117" s="118">
        <v>2800000</v>
      </c>
      <c r="U117" s="114" t="s">
        <v>65</v>
      </c>
      <c r="V117" s="118">
        <v>36559959</v>
      </c>
      <c r="W117" s="111" t="s">
        <v>4668</v>
      </c>
      <c r="X117" s="169">
        <v>45727</v>
      </c>
      <c r="Y117" s="169">
        <v>45727</v>
      </c>
      <c r="Z117" s="169" t="s">
        <v>73</v>
      </c>
      <c r="AA117" s="169">
        <v>45747</v>
      </c>
      <c r="AB117" s="112">
        <f t="shared" si="15"/>
        <v>20</v>
      </c>
      <c r="AC117" s="114">
        <v>0</v>
      </c>
      <c r="AD117" s="118">
        <v>0</v>
      </c>
      <c r="AE117" s="114">
        <v>1</v>
      </c>
      <c r="AF117" s="119">
        <v>45777</v>
      </c>
      <c r="AG117" s="112">
        <f t="shared" si="16"/>
        <v>30</v>
      </c>
      <c r="AH117" s="114">
        <v>0</v>
      </c>
      <c r="AI117" s="118">
        <v>0</v>
      </c>
      <c r="AJ117" s="114" t="s">
        <v>73</v>
      </c>
      <c r="AK117" s="121" t="s">
        <v>73</v>
      </c>
      <c r="AL117" s="114">
        <v>0</v>
      </c>
      <c r="AM117" s="121" t="s">
        <v>73</v>
      </c>
      <c r="AN117" s="121" t="s">
        <v>73</v>
      </c>
      <c r="AO117" s="121" t="s">
        <v>73</v>
      </c>
      <c r="AP117" s="112">
        <f t="shared" si="17"/>
        <v>0</v>
      </c>
      <c r="AQ117" s="112">
        <f>+L117+AD117-AI117</f>
        <v>2800000</v>
      </c>
      <c r="AR117" s="114" t="s">
        <v>93</v>
      </c>
      <c r="AS117" s="118">
        <v>0</v>
      </c>
      <c r="AT117" s="114" t="s">
        <v>93</v>
      </c>
      <c r="AU117" s="118">
        <v>0</v>
      </c>
      <c r="AV117" s="122" t="s">
        <v>73</v>
      </c>
      <c r="AW117" s="201">
        <v>0</v>
      </c>
      <c r="AX117" s="200">
        <f t="shared" si="18"/>
        <v>2800000</v>
      </c>
      <c r="AY117" s="123">
        <f t="shared" si="19"/>
        <v>0</v>
      </c>
      <c r="AZ117" s="123">
        <v>0</v>
      </c>
      <c r="BA117" s="122" t="s">
        <v>73</v>
      </c>
      <c r="BB117" s="114" t="s">
        <v>94</v>
      </c>
      <c r="BC117" s="279" t="s">
        <v>4709</v>
      </c>
      <c r="BD117" s="110" t="s">
        <v>65</v>
      </c>
      <c r="BE117" s="110" t="s">
        <v>65</v>
      </c>
    </row>
    <row r="118" spans="2:57" x14ac:dyDescent="0.25">
      <c r="B118" s="110">
        <v>2025</v>
      </c>
      <c r="C118" s="110">
        <v>891780111</v>
      </c>
      <c r="D118" s="110" t="s">
        <v>63</v>
      </c>
      <c r="E118" s="111" t="s">
        <v>4708</v>
      </c>
      <c r="F118" s="114" t="s">
        <v>4707</v>
      </c>
      <c r="G118" s="114">
        <v>0</v>
      </c>
      <c r="H118" s="114" t="s">
        <v>71</v>
      </c>
      <c r="I118" s="114" t="s">
        <v>4618</v>
      </c>
      <c r="J118" s="111" t="s">
        <v>81</v>
      </c>
      <c r="K118" s="120" t="s">
        <v>4706</v>
      </c>
      <c r="L118" s="118">
        <v>12000000</v>
      </c>
      <c r="M118" s="114" t="s">
        <v>66</v>
      </c>
      <c r="N118" s="120" t="s">
        <v>4705</v>
      </c>
      <c r="O118" s="120">
        <v>1124034719</v>
      </c>
      <c r="P118" s="120">
        <v>539</v>
      </c>
      <c r="Q118" s="169">
        <v>45721</v>
      </c>
      <c r="R118" s="120">
        <v>12000000</v>
      </c>
      <c r="S118" s="169">
        <v>45728</v>
      </c>
      <c r="T118" s="118">
        <v>12000000</v>
      </c>
      <c r="U118" s="114" t="s">
        <v>65</v>
      </c>
      <c r="V118" s="118">
        <v>85155333</v>
      </c>
      <c r="W118" s="111" t="s">
        <v>4627</v>
      </c>
      <c r="X118" s="169">
        <v>45728</v>
      </c>
      <c r="Y118" s="169">
        <v>45728</v>
      </c>
      <c r="Z118" s="169" t="s">
        <v>73</v>
      </c>
      <c r="AA118" s="169">
        <v>45808</v>
      </c>
      <c r="AB118" s="112">
        <f t="shared" si="15"/>
        <v>80</v>
      </c>
      <c r="AC118" s="114">
        <v>0</v>
      </c>
      <c r="AD118" s="118">
        <v>0</v>
      </c>
      <c r="AE118" s="114">
        <v>0</v>
      </c>
      <c r="AF118" s="119" t="s">
        <v>73</v>
      </c>
      <c r="AG118" s="112">
        <f t="shared" si="16"/>
        <v>0</v>
      </c>
      <c r="AH118" s="114">
        <v>0</v>
      </c>
      <c r="AI118" s="118">
        <v>0</v>
      </c>
      <c r="AJ118" s="114" t="s">
        <v>73</v>
      </c>
      <c r="AK118" s="121" t="s">
        <v>73</v>
      </c>
      <c r="AL118" s="114">
        <v>0</v>
      </c>
      <c r="AM118" s="121" t="s">
        <v>73</v>
      </c>
      <c r="AN118" s="121" t="s">
        <v>73</v>
      </c>
      <c r="AO118" s="121" t="s">
        <v>73</v>
      </c>
      <c r="AP118" s="112">
        <f t="shared" si="17"/>
        <v>0</v>
      </c>
      <c r="AQ118" s="112">
        <f>+L118+AD118-AI118</f>
        <v>12000000</v>
      </c>
      <c r="AR118" s="114" t="s">
        <v>93</v>
      </c>
      <c r="AS118" s="118" t="s">
        <v>4704</v>
      </c>
      <c r="AT118" s="114" t="s">
        <v>93</v>
      </c>
      <c r="AU118" s="118">
        <v>0</v>
      </c>
      <c r="AV118" s="122" t="s">
        <v>73</v>
      </c>
      <c r="AW118" s="201">
        <v>4000000</v>
      </c>
      <c r="AX118" s="200">
        <f t="shared" si="18"/>
        <v>8000000</v>
      </c>
      <c r="AY118" s="123">
        <f t="shared" si="19"/>
        <v>0.33333333333333331</v>
      </c>
      <c r="AZ118" s="123">
        <v>0.33</v>
      </c>
      <c r="BA118" s="122" t="s">
        <v>73</v>
      </c>
      <c r="BB118" s="114" t="s">
        <v>94</v>
      </c>
      <c r="BC118" s="279" t="s">
        <v>4703</v>
      </c>
      <c r="BD118" s="110" t="s">
        <v>65</v>
      </c>
      <c r="BE118" s="110" t="s">
        <v>65</v>
      </c>
    </row>
    <row r="119" spans="2:57" x14ac:dyDescent="0.25">
      <c r="B119" s="110">
        <v>2025</v>
      </c>
      <c r="C119" s="110">
        <v>891780111</v>
      </c>
      <c r="D119" s="110" t="s">
        <v>63</v>
      </c>
      <c r="E119" s="114" t="s">
        <v>4702</v>
      </c>
      <c r="F119" s="114" t="s">
        <v>4701</v>
      </c>
      <c r="G119" s="114">
        <v>0</v>
      </c>
      <c r="H119" s="114" t="s">
        <v>71</v>
      </c>
      <c r="I119" s="114" t="s">
        <v>4618</v>
      </c>
      <c r="J119" s="111" t="s">
        <v>81</v>
      </c>
      <c r="K119" s="120" t="s">
        <v>4700</v>
      </c>
      <c r="L119" s="118">
        <v>104998400</v>
      </c>
      <c r="M119" s="114" t="s">
        <v>66</v>
      </c>
      <c r="N119" s="120" t="s">
        <v>4699</v>
      </c>
      <c r="O119" s="120">
        <v>900587026</v>
      </c>
      <c r="P119" s="120">
        <v>675</v>
      </c>
      <c r="Q119" s="169">
        <v>45729</v>
      </c>
      <c r="R119" s="120">
        <v>104998400</v>
      </c>
      <c r="S119" s="169">
        <v>45730</v>
      </c>
      <c r="T119" s="118">
        <v>104998400</v>
      </c>
      <c r="U119" s="114" t="s">
        <v>65</v>
      </c>
      <c r="V119" s="118">
        <v>85155333</v>
      </c>
      <c r="W119" s="111" t="s">
        <v>4627</v>
      </c>
      <c r="X119" s="169">
        <v>45730</v>
      </c>
      <c r="Y119" s="169">
        <v>45733</v>
      </c>
      <c r="Z119" s="169">
        <v>45733</v>
      </c>
      <c r="AA119" s="169">
        <v>45824</v>
      </c>
      <c r="AB119" s="112">
        <f t="shared" si="15"/>
        <v>91</v>
      </c>
      <c r="AC119" s="114">
        <v>0</v>
      </c>
      <c r="AD119" s="118">
        <v>0</v>
      </c>
      <c r="AE119" s="114">
        <v>0</v>
      </c>
      <c r="AF119" s="119" t="s">
        <v>73</v>
      </c>
      <c r="AG119" s="112">
        <f t="shared" si="16"/>
        <v>0</v>
      </c>
      <c r="AH119" s="114">
        <v>0</v>
      </c>
      <c r="AI119" s="118">
        <v>0</v>
      </c>
      <c r="AJ119" s="114" t="s">
        <v>73</v>
      </c>
      <c r="AK119" s="121" t="s">
        <v>73</v>
      </c>
      <c r="AL119" s="114">
        <v>0</v>
      </c>
      <c r="AM119" s="121" t="s">
        <v>73</v>
      </c>
      <c r="AN119" s="121" t="s">
        <v>73</v>
      </c>
      <c r="AO119" s="121" t="s">
        <v>73</v>
      </c>
      <c r="AP119" s="112">
        <f t="shared" si="17"/>
        <v>0</v>
      </c>
      <c r="AQ119" s="112">
        <f>+L119+AD119-AI119</f>
        <v>104998400</v>
      </c>
      <c r="AR119" s="114" t="s">
        <v>93</v>
      </c>
      <c r="AS119" s="118">
        <v>0</v>
      </c>
      <c r="AT119" s="114" t="s">
        <v>65</v>
      </c>
      <c r="AU119" s="118">
        <v>52499200</v>
      </c>
      <c r="AV119" s="121">
        <v>45744</v>
      </c>
      <c r="AW119" s="201">
        <v>52499200</v>
      </c>
      <c r="AX119" s="200">
        <f t="shared" si="18"/>
        <v>52499200</v>
      </c>
      <c r="AY119" s="123">
        <f t="shared" si="19"/>
        <v>0.5</v>
      </c>
      <c r="AZ119" s="123">
        <v>0</v>
      </c>
      <c r="BA119" s="122" t="s">
        <v>73</v>
      </c>
      <c r="BB119" s="114" t="s">
        <v>94</v>
      </c>
      <c r="BC119" s="279" t="s">
        <v>4698</v>
      </c>
      <c r="BD119" s="110" t="s">
        <v>65</v>
      </c>
      <c r="BE119" s="110" t="s">
        <v>65</v>
      </c>
    </row>
    <row r="120" spans="2:57" x14ac:dyDescent="0.25">
      <c r="B120" s="110">
        <v>2025</v>
      </c>
      <c r="C120" s="110">
        <v>891780111</v>
      </c>
      <c r="D120" s="110" t="s">
        <v>63</v>
      </c>
      <c r="E120" s="111" t="s">
        <v>4697</v>
      </c>
      <c r="F120" s="114" t="s">
        <v>4696</v>
      </c>
      <c r="G120" s="114">
        <v>0</v>
      </c>
      <c r="H120" s="114" t="s">
        <v>71</v>
      </c>
      <c r="I120" s="114" t="s">
        <v>4618</v>
      </c>
      <c r="J120" s="111" t="s">
        <v>81</v>
      </c>
      <c r="K120" s="120" t="s">
        <v>4695</v>
      </c>
      <c r="L120" s="118">
        <v>16730000</v>
      </c>
      <c r="M120" s="114" t="s">
        <v>66</v>
      </c>
      <c r="N120" s="120" t="s">
        <v>4694</v>
      </c>
      <c r="O120" s="120">
        <v>16189818</v>
      </c>
      <c r="P120" s="120">
        <v>489</v>
      </c>
      <c r="Q120" s="169">
        <v>45714</v>
      </c>
      <c r="R120" s="120">
        <v>267300000</v>
      </c>
      <c r="S120" s="169">
        <v>45733</v>
      </c>
      <c r="T120" s="118">
        <v>16730000</v>
      </c>
      <c r="U120" s="114" t="s">
        <v>65</v>
      </c>
      <c r="V120" s="118">
        <v>72005158</v>
      </c>
      <c r="W120" s="111" t="s">
        <v>4615</v>
      </c>
      <c r="X120" s="169">
        <v>45733</v>
      </c>
      <c r="Y120" s="169">
        <v>45733</v>
      </c>
      <c r="Z120" s="169" t="s">
        <v>73</v>
      </c>
      <c r="AA120" s="169">
        <v>45821</v>
      </c>
      <c r="AB120" s="112">
        <f t="shared" si="15"/>
        <v>88</v>
      </c>
      <c r="AC120" s="114">
        <v>0</v>
      </c>
      <c r="AD120" s="118">
        <v>0</v>
      </c>
      <c r="AE120" s="114">
        <v>0</v>
      </c>
      <c r="AF120" s="119" t="s">
        <v>73</v>
      </c>
      <c r="AG120" s="112">
        <f t="shared" si="16"/>
        <v>0</v>
      </c>
      <c r="AH120" s="114">
        <v>0</v>
      </c>
      <c r="AI120" s="118">
        <v>0</v>
      </c>
      <c r="AJ120" s="114" t="s">
        <v>73</v>
      </c>
      <c r="AK120" s="121" t="s">
        <v>73</v>
      </c>
      <c r="AL120" s="114">
        <v>0</v>
      </c>
      <c r="AM120" s="121" t="s">
        <v>73</v>
      </c>
      <c r="AN120" s="121" t="s">
        <v>73</v>
      </c>
      <c r="AO120" s="121" t="s">
        <v>73</v>
      </c>
      <c r="AP120" s="112">
        <f t="shared" si="17"/>
        <v>0</v>
      </c>
      <c r="AQ120" s="112">
        <f>+L120+AD120-AI120</f>
        <v>16730000</v>
      </c>
      <c r="AR120" s="114" t="s">
        <v>93</v>
      </c>
      <c r="AS120" s="118">
        <v>0</v>
      </c>
      <c r="AT120" s="114" t="s">
        <v>93</v>
      </c>
      <c r="AU120" s="118">
        <v>0</v>
      </c>
      <c r="AV120" s="122" t="s">
        <v>73</v>
      </c>
      <c r="AW120" s="201">
        <v>0</v>
      </c>
      <c r="AX120" s="200">
        <f t="shared" si="18"/>
        <v>16730000</v>
      </c>
      <c r="AY120" s="123">
        <f t="shared" si="19"/>
        <v>0</v>
      </c>
      <c r="AZ120" s="123">
        <v>0</v>
      </c>
      <c r="BA120" s="122" t="s">
        <v>73</v>
      </c>
      <c r="BB120" s="114" t="s">
        <v>94</v>
      </c>
      <c r="BC120" s="279" t="s">
        <v>4693</v>
      </c>
      <c r="BD120" s="110" t="s">
        <v>65</v>
      </c>
      <c r="BE120" s="110" t="s">
        <v>65</v>
      </c>
    </row>
    <row r="121" spans="2:57" x14ac:dyDescent="0.25">
      <c r="B121" s="110">
        <v>2025</v>
      </c>
      <c r="C121" s="110">
        <v>891780111</v>
      </c>
      <c r="D121" s="110" t="s">
        <v>63</v>
      </c>
      <c r="E121" s="111" t="s">
        <v>4692</v>
      </c>
      <c r="F121" s="114" t="s">
        <v>4691</v>
      </c>
      <c r="G121" s="114">
        <v>0</v>
      </c>
      <c r="H121" s="114" t="s">
        <v>71</v>
      </c>
      <c r="I121" s="114" t="s">
        <v>4618</v>
      </c>
      <c r="J121" s="111" t="s">
        <v>81</v>
      </c>
      <c r="K121" s="120" t="s">
        <v>4690</v>
      </c>
      <c r="L121" s="118">
        <v>171168000</v>
      </c>
      <c r="M121" s="114" t="s">
        <v>66</v>
      </c>
      <c r="N121" s="120" t="s">
        <v>4689</v>
      </c>
      <c r="O121" s="120">
        <v>901395162</v>
      </c>
      <c r="P121" s="120">
        <v>684</v>
      </c>
      <c r="Q121" s="169">
        <v>45730</v>
      </c>
      <c r="R121" s="120">
        <v>171168000</v>
      </c>
      <c r="S121" s="169">
        <v>45734</v>
      </c>
      <c r="T121" s="118">
        <v>171168000</v>
      </c>
      <c r="U121" s="114" t="s">
        <v>65</v>
      </c>
      <c r="V121" s="118">
        <v>85155333</v>
      </c>
      <c r="W121" s="111" t="s">
        <v>4627</v>
      </c>
      <c r="X121" s="169">
        <v>45734</v>
      </c>
      <c r="Y121" s="169">
        <v>45734</v>
      </c>
      <c r="Z121" s="169">
        <v>45734</v>
      </c>
      <c r="AA121" s="169">
        <v>46022</v>
      </c>
      <c r="AB121" s="112">
        <f t="shared" si="15"/>
        <v>288</v>
      </c>
      <c r="AC121" s="114">
        <v>0</v>
      </c>
      <c r="AD121" s="118">
        <v>0</v>
      </c>
      <c r="AE121" s="114">
        <v>0</v>
      </c>
      <c r="AF121" s="119" t="s">
        <v>73</v>
      </c>
      <c r="AG121" s="112">
        <f t="shared" si="16"/>
        <v>0</v>
      </c>
      <c r="AH121" s="114">
        <v>0</v>
      </c>
      <c r="AI121" s="118">
        <v>0</v>
      </c>
      <c r="AJ121" s="114" t="s">
        <v>73</v>
      </c>
      <c r="AK121" s="121" t="s">
        <v>73</v>
      </c>
      <c r="AL121" s="114">
        <v>0</v>
      </c>
      <c r="AM121" s="121" t="s">
        <v>73</v>
      </c>
      <c r="AN121" s="121" t="s">
        <v>73</v>
      </c>
      <c r="AO121" s="121" t="s">
        <v>73</v>
      </c>
      <c r="AP121" s="112">
        <f t="shared" si="17"/>
        <v>0</v>
      </c>
      <c r="AQ121" s="112">
        <f>+L121+AD121-AI121</f>
        <v>171168000</v>
      </c>
      <c r="AR121" s="114" t="s">
        <v>93</v>
      </c>
      <c r="AS121" s="118">
        <v>0</v>
      </c>
      <c r="AT121" s="114" t="s">
        <v>65</v>
      </c>
      <c r="AU121" s="118">
        <v>85584000</v>
      </c>
      <c r="AV121" s="121">
        <v>45744</v>
      </c>
      <c r="AW121" s="201">
        <v>85584000</v>
      </c>
      <c r="AX121" s="200">
        <f t="shared" si="18"/>
        <v>85584000</v>
      </c>
      <c r="AY121" s="123">
        <f t="shared" si="19"/>
        <v>0.5</v>
      </c>
      <c r="AZ121" s="123">
        <v>0</v>
      </c>
      <c r="BA121" s="122" t="s">
        <v>73</v>
      </c>
      <c r="BB121" s="114" t="s">
        <v>94</v>
      </c>
      <c r="BC121" s="279" t="s">
        <v>4688</v>
      </c>
      <c r="BD121" s="110" t="s">
        <v>65</v>
      </c>
      <c r="BE121" s="110" t="s">
        <v>65</v>
      </c>
    </row>
    <row r="122" spans="2:57" x14ac:dyDescent="0.25">
      <c r="B122" s="110">
        <v>2025</v>
      </c>
      <c r="C122" s="110">
        <v>891780111</v>
      </c>
      <c r="D122" s="110" t="s">
        <v>63</v>
      </c>
      <c r="E122" s="111" t="s">
        <v>4687</v>
      </c>
      <c r="F122" s="114" t="s">
        <v>4686</v>
      </c>
      <c r="G122" s="114">
        <v>0</v>
      </c>
      <c r="H122" s="114" t="s">
        <v>71</v>
      </c>
      <c r="I122" s="114" t="s">
        <v>4618</v>
      </c>
      <c r="J122" s="111" t="s">
        <v>81</v>
      </c>
      <c r="K122" s="120" t="s">
        <v>4685</v>
      </c>
      <c r="L122" s="118">
        <v>15000000</v>
      </c>
      <c r="M122" s="114" t="s">
        <v>66</v>
      </c>
      <c r="N122" s="120" t="s">
        <v>4684</v>
      </c>
      <c r="O122" s="120">
        <v>84457585</v>
      </c>
      <c r="P122" s="120">
        <v>373</v>
      </c>
      <c r="Q122" s="169">
        <v>45705</v>
      </c>
      <c r="R122" s="120">
        <v>77500000</v>
      </c>
      <c r="S122" s="169">
        <v>45735</v>
      </c>
      <c r="T122" s="118">
        <v>15000000</v>
      </c>
      <c r="U122" s="114" t="s">
        <v>65</v>
      </c>
      <c r="V122" s="118">
        <v>16078654</v>
      </c>
      <c r="W122" s="111" t="s">
        <v>123</v>
      </c>
      <c r="X122" s="169">
        <v>45734</v>
      </c>
      <c r="Y122" s="169">
        <v>45735</v>
      </c>
      <c r="Z122" s="169" t="s">
        <v>73</v>
      </c>
      <c r="AA122" s="169">
        <v>45886</v>
      </c>
      <c r="AB122" s="112">
        <f t="shared" si="15"/>
        <v>151</v>
      </c>
      <c r="AC122" s="114">
        <v>0</v>
      </c>
      <c r="AD122" s="118">
        <v>0</v>
      </c>
      <c r="AE122" s="114">
        <v>0</v>
      </c>
      <c r="AF122" s="119" t="s">
        <v>73</v>
      </c>
      <c r="AG122" s="112">
        <f t="shared" si="16"/>
        <v>0</v>
      </c>
      <c r="AH122" s="114">
        <v>0</v>
      </c>
      <c r="AI122" s="118">
        <v>0</v>
      </c>
      <c r="AJ122" s="114" t="s">
        <v>73</v>
      </c>
      <c r="AK122" s="121" t="s">
        <v>73</v>
      </c>
      <c r="AL122" s="114">
        <v>0</v>
      </c>
      <c r="AM122" s="121" t="s">
        <v>73</v>
      </c>
      <c r="AN122" s="121" t="s">
        <v>73</v>
      </c>
      <c r="AO122" s="121" t="s">
        <v>73</v>
      </c>
      <c r="AP122" s="112">
        <f t="shared" si="17"/>
        <v>0</v>
      </c>
      <c r="AQ122" s="112">
        <f>+L122+AD122-AI122</f>
        <v>15000000</v>
      </c>
      <c r="AR122" s="114" t="s">
        <v>93</v>
      </c>
      <c r="AS122" s="118">
        <v>0</v>
      </c>
      <c r="AT122" s="114" t="s">
        <v>93</v>
      </c>
      <c r="AU122" s="118">
        <v>0</v>
      </c>
      <c r="AV122" s="122" t="s">
        <v>73</v>
      </c>
      <c r="AW122" s="201">
        <v>0</v>
      </c>
      <c r="AX122" s="200">
        <f t="shared" si="18"/>
        <v>15000000</v>
      </c>
      <c r="AY122" s="123">
        <f t="shared" si="19"/>
        <v>0</v>
      </c>
      <c r="AZ122" s="123">
        <v>0</v>
      </c>
      <c r="BA122" s="122" t="s">
        <v>73</v>
      </c>
      <c r="BB122" s="114" t="s">
        <v>94</v>
      </c>
      <c r="BC122" s="279" t="s">
        <v>4683</v>
      </c>
      <c r="BD122" s="110" t="s">
        <v>65</v>
      </c>
      <c r="BE122" s="110" t="s">
        <v>65</v>
      </c>
    </row>
    <row r="123" spans="2:57" x14ac:dyDescent="0.25">
      <c r="B123" s="110">
        <v>2025</v>
      </c>
      <c r="C123" s="110">
        <v>891780111</v>
      </c>
      <c r="D123" s="110" t="s">
        <v>63</v>
      </c>
      <c r="E123" s="112" t="s">
        <v>4682</v>
      </c>
      <c r="F123" s="114" t="s">
        <v>4681</v>
      </c>
      <c r="G123" s="114">
        <v>0</v>
      </c>
      <c r="H123" s="114" t="s">
        <v>71</v>
      </c>
      <c r="I123" s="114" t="s">
        <v>4618</v>
      </c>
      <c r="J123" s="111" t="s">
        <v>81</v>
      </c>
      <c r="K123" s="120" t="s">
        <v>4680</v>
      </c>
      <c r="L123" s="118">
        <v>7500000</v>
      </c>
      <c r="M123" s="114" t="s">
        <v>66</v>
      </c>
      <c r="N123" s="120" t="s">
        <v>4679</v>
      </c>
      <c r="O123" s="120">
        <v>1082942381</v>
      </c>
      <c r="P123" s="120">
        <v>373</v>
      </c>
      <c r="Q123" s="169">
        <v>45705</v>
      </c>
      <c r="R123" s="120">
        <v>77500000</v>
      </c>
      <c r="S123" s="169">
        <v>45735</v>
      </c>
      <c r="T123" s="118">
        <v>7500000</v>
      </c>
      <c r="U123" s="114" t="s">
        <v>65</v>
      </c>
      <c r="V123" s="118">
        <v>16078654</v>
      </c>
      <c r="W123" s="111" t="s">
        <v>123</v>
      </c>
      <c r="X123" s="169">
        <v>45734</v>
      </c>
      <c r="Y123" s="169">
        <v>45735</v>
      </c>
      <c r="Z123" s="169" t="s">
        <v>73</v>
      </c>
      <c r="AA123" s="169">
        <v>45825</v>
      </c>
      <c r="AB123" s="112">
        <f t="shared" si="15"/>
        <v>90</v>
      </c>
      <c r="AC123" s="114">
        <v>0</v>
      </c>
      <c r="AD123" s="118">
        <v>0</v>
      </c>
      <c r="AE123" s="114">
        <v>0</v>
      </c>
      <c r="AF123" s="119" t="s">
        <v>73</v>
      </c>
      <c r="AG123" s="112">
        <f t="shared" si="16"/>
        <v>0</v>
      </c>
      <c r="AH123" s="114">
        <v>0</v>
      </c>
      <c r="AI123" s="118">
        <v>0</v>
      </c>
      <c r="AJ123" s="114" t="s">
        <v>73</v>
      </c>
      <c r="AK123" s="121" t="s">
        <v>73</v>
      </c>
      <c r="AL123" s="114">
        <v>0</v>
      </c>
      <c r="AM123" s="121" t="s">
        <v>73</v>
      </c>
      <c r="AN123" s="121" t="s">
        <v>73</v>
      </c>
      <c r="AO123" s="121" t="s">
        <v>73</v>
      </c>
      <c r="AP123" s="112">
        <f t="shared" si="17"/>
        <v>0</v>
      </c>
      <c r="AQ123" s="112">
        <f>+L123+AD123-AI123</f>
        <v>7500000</v>
      </c>
      <c r="AR123" s="114" t="s">
        <v>93</v>
      </c>
      <c r="AS123" s="118">
        <v>0</v>
      </c>
      <c r="AT123" s="114" t="s">
        <v>93</v>
      </c>
      <c r="AU123" s="118">
        <v>0</v>
      </c>
      <c r="AV123" s="122" t="s">
        <v>73</v>
      </c>
      <c r="AW123" s="201">
        <v>0</v>
      </c>
      <c r="AX123" s="200">
        <f t="shared" si="18"/>
        <v>7500000</v>
      </c>
      <c r="AY123" s="123">
        <f t="shared" si="19"/>
        <v>0</v>
      </c>
      <c r="AZ123" s="123">
        <v>0</v>
      </c>
      <c r="BA123" s="122" t="s">
        <v>73</v>
      </c>
      <c r="BB123" s="114" t="s">
        <v>94</v>
      </c>
      <c r="BC123" s="279" t="s">
        <v>4678</v>
      </c>
      <c r="BD123" s="110" t="s">
        <v>65</v>
      </c>
      <c r="BE123" s="110" t="s">
        <v>65</v>
      </c>
    </row>
    <row r="124" spans="2:57" x14ac:dyDescent="0.25">
      <c r="B124" s="110">
        <v>2025</v>
      </c>
      <c r="C124" s="110">
        <v>891780111</v>
      </c>
      <c r="D124" s="110" t="s">
        <v>63</v>
      </c>
      <c r="E124" s="111" t="s">
        <v>4677</v>
      </c>
      <c r="F124" s="114" t="s">
        <v>4676</v>
      </c>
      <c r="G124" s="114">
        <v>0</v>
      </c>
      <c r="H124" s="114" t="s">
        <v>71</v>
      </c>
      <c r="I124" s="114" t="s">
        <v>4618</v>
      </c>
      <c r="J124" s="111" t="s">
        <v>81</v>
      </c>
      <c r="K124" s="120" t="s">
        <v>4675</v>
      </c>
      <c r="L124" s="118">
        <v>17500000</v>
      </c>
      <c r="M124" s="114" t="s">
        <v>66</v>
      </c>
      <c r="N124" s="120" t="s">
        <v>4674</v>
      </c>
      <c r="O124" s="120">
        <v>1083033805</v>
      </c>
      <c r="P124" s="120">
        <v>373</v>
      </c>
      <c r="Q124" s="169">
        <v>45705</v>
      </c>
      <c r="R124" s="120">
        <v>77500000</v>
      </c>
      <c r="S124" s="169">
        <v>45735</v>
      </c>
      <c r="T124" s="118">
        <v>17500000</v>
      </c>
      <c r="U124" s="114" t="s">
        <v>65</v>
      </c>
      <c r="V124" s="118">
        <v>16078654</v>
      </c>
      <c r="W124" s="111" t="s">
        <v>123</v>
      </c>
      <c r="X124" s="169">
        <v>45734</v>
      </c>
      <c r="Y124" s="169">
        <v>45735</v>
      </c>
      <c r="Z124" s="169" t="s">
        <v>73</v>
      </c>
      <c r="AA124" s="169">
        <v>45886</v>
      </c>
      <c r="AB124" s="112">
        <f t="shared" si="15"/>
        <v>151</v>
      </c>
      <c r="AC124" s="114">
        <v>0</v>
      </c>
      <c r="AD124" s="118">
        <v>0</v>
      </c>
      <c r="AE124" s="114">
        <v>0</v>
      </c>
      <c r="AF124" s="119" t="s">
        <v>73</v>
      </c>
      <c r="AG124" s="112">
        <f t="shared" si="16"/>
        <v>0</v>
      </c>
      <c r="AH124" s="114">
        <v>0</v>
      </c>
      <c r="AI124" s="118">
        <v>0</v>
      </c>
      <c r="AJ124" s="114" t="s">
        <v>73</v>
      </c>
      <c r="AK124" s="121" t="s">
        <v>73</v>
      </c>
      <c r="AL124" s="114">
        <v>0</v>
      </c>
      <c r="AM124" s="121" t="s">
        <v>73</v>
      </c>
      <c r="AN124" s="121" t="s">
        <v>73</v>
      </c>
      <c r="AO124" s="121" t="s">
        <v>73</v>
      </c>
      <c r="AP124" s="112">
        <f t="shared" si="17"/>
        <v>0</v>
      </c>
      <c r="AQ124" s="112">
        <f>+L124+AD124-AI124</f>
        <v>17500000</v>
      </c>
      <c r="AR124" s="114" t="s">
        <v>93</v>
      </c>
      <c r="AS124" s="118">
        <v>0</v>
      </c>
      <c r="AT124" s="114" t="s">
        <v>93</v>
      </c>
      <c r="AU124" s="118">
        <v>0</v>
      </c>
      <c r="AV124" s="122" t="s">
        <v>73</v>
      </c>
      <c r="AW124" s="201">
        <v>0</v>
      </c>
      <c r="AX124" s="200">
        <f t="shared" si="18"/>
        <v>17500000</v>
      </c>
      <c r="AY124" s="123">
        <f t="shared" si="19"/>
        <v>0</v>
      </c>
      <c r="AZ124" s="123">
        <v>0</v>
      </c>
      <c r="BA124" s="122" t="s">
        <v>73</v>
      </c>
      <c r="BB124" s="114" t="s">
        <v>94</v>
      </c>
      <c r="BC124" s="279" t="s">
        <v>4673</v>
      </c>
      <c r="BD124" s="110" t="s">
        <v>65</v>
      </c>
      <c r="BE124" s="110" t="s">
        <v>65</v>
      </c>
    </row>
    <row r="125" spans="2:57" x14ac:dyDescent="0.25">
      <c r="B125" s="110">
        <v>2025</v>
      </c>
      <c r="C125" s="110">
        <v>891780111</v>
      </c>
      <c r="D125" s="110" t="s">
        <v>63</v>
      </c>
      <c r="E125" s="111" t="s">
        <v>4672</v>
      </c>
      <c r="F125" s="114" t="s">
        <v>4671</v>
      </c>
      <c r="G125" s="114">
        <v>0</v>
      </c>
      <c r="H125" s="114" t="s">
        <v>71</v>
      </c>
      <c r="I125" s="114" t="s">
        <v>4618</v>
      </c>
      <c r="J125" s="111" t="s">
        <v>81</v>
      </c>
      <c r="K125" s="120" t="s">
        <v>4670</v>
      </c>
      <c r="L125" s="118">
        <v>3800000</v>
      </c>
      <c r="M125" s="114" t="s">
        <v>66</v>
      </c>
      <c r="N125" s="120" t="s">
        <v>4669</v>
      </c>
      <c r="O125" s="120">
        <v>1085224665</v>
      </c>
      <c r="P125" s="120">
        <v>674</v>
      </c>
      <c r="Q125" s="169">
        <v>45729</v>
      </c>
      <c r="R125" s="120">
        <v>34100000</v>
      </c>
      <c r="S125" s="169">
        <v>45735</v>
      </c>
      <c r="T125" s="118">
        <v>3800000</v>
      </c>
      <c r="U125" s="114" t="s">
        <v>65</v>
      </c>
      <c r="V125" s="118">
        <v>36559959</v>
      </c>
      <c r="W125" s="111" t="s">
        <v>4668</v>
      </c>
      <c r="X125" s="169">
        <v>45734</v>
      </c>
      <c r="Y125" s="169">
        <v>45735</v>
      </c>
      <c r="Z125" s="169" t="s">
        <v>73</v>
      </c>
      <c r="AA125" s="169">
        <v>45765</v>
      </c>
      <c r="AB125" s="112">
        <f t="shared" si="15"/>
        <v>30</v>
      </c>
      <c r="AC125" s="114">
        <v>0</v>
      </c>
      <c r="AD125" s="118">
        <v>0</v>
      </c>
      <c r="AE125" s="114">
        <v>1</v>
      </c>
      <c r="AF125" s="119">
        <v>45777</v>
      </c>
      <c r="AG125" s="112">
        <f t="shared" si="16"/>
        <v>12</v>
      </c>
      <c r="AH125" s="114">
        <v>0</v>
      </c>
      <c r="AI125" s="118">
        <v>0</v>
      </c>
      <c r="AJ125" s="114" t="s">
        <v>73</v>
      </c>
      <c r="AK125" s="121" t="s">
        <v>73</v>
      </c>
      <c r="AL125" s="114">
        <v>0</v>
      </c>
      <c r="AM125" s="121" t="s">
        <v>73</v>
      </c>
      <c r="AN125" s="121" t="s">
        <v>73</v>
      </c>
      <c r="AO125" s="121" t="s">
        <v>73</v>
      </c>
      <c r="AP125" s="112">
        <f t="shared" si="17"/>
        <v>0</v>
      </c>
      <c r="AQ125" s="112">
        <f>+L125+AD125-AI125</f>
        <v>3800000</v>
      </c>
      <c r="AR125" s="114" t="s">
        <v>93</v>
      </c>
      <c r="AS125" s="118">
        <v>0</v>
      </c>
      <c r="AT125" s="114" t="s">
        <v>93</v>
      </c>
      <c r="AU125" s="118">
        <v>0</v>
      </c>
      <c r="AV125" s="122" t="s">
        <v>73</v>
      </c>
      <c r="AW125" s="201">
        <v>0</v>
      </c>
      <c r="AX125" s="200">
        <f t="shared" si="18"/>
        <v>3800000</v>
      </c>
      <c r="AY125" s="123">
        <f t="shared" si="19"/>
        <v>0</v>
      </c>
      <c r="AZ125" s="123">
        <v>0</v>
      </c>
      <c r="BA125" s="122" t="s">
        <v>73</v>
      </c>
      <c r="BB125" s="114" t="s">
        <v>94</v>
      </c>
      <c r="BC125" s="279" t="s">
        <v>4667</v>
      </c>
      <c r="BD125" s="110" t="s">
        <v>65</v>
      </c>
      <c r="BE125" s="110" t="s">
        <v>65</v>
      </c>
    </row>
    <row r="126" spans="2:57" x14ac:dyDescent="0.25">
      <c r="B126" s="110">
        <v>2025</v>
      </c>
      <c r="C126" s="110">
        <v>891780111</v>
      </c>
      <c r="D126" s="110" t="s">
        <v>63</v>
      </c>
      <c r="E126" s="111" t="s">
        <v>4666</v>
      </c>
      <c r="F126" s="114" t="s">
        <v>4665</v>
      </c>
      <c r="G126" s="114">
        <v>0</v>
      </c>
      <c r="H126" s="114" t="s">
        <v>71</v>
      </c>
      <c r="I126" s="114" t="s">
        <v>4618</v>
      </c>
      <c r="J126" s="111" t="s">
        <v>81</v>
      </c>
      <c r="K126" s="120" t="s">
        <v>4664</v>
      </c>
      <c r="L126" s="118">
        <v>10400000</v>
      </c>
      <c r="M126" s="114" t="s">
        <v>66</v>
      </c>
      <c r="N126" s="120" t="s">
        <v>4663</v>
      </c>
      <c r="O126" s="120">
        <v>1004373834</v>
      </c>
      <c r="P126" s="120">
        <v>707</v>
      </c>
      <c r="Q126" s="169">
        <v>45733</v>
      </c>
      <c r="R126" s="120">
        <v>20800000</v>
      </c>
      <c r="S126" s="169">
        <v>45735</v>
      </c>
      <c r="T126" s="118">
        <v>10400000</v>
      </c>
      <c r="U126" s="114" t="s">
        <v>65</v>
      </c>
      <c r="V126" s="118">
        <v>16078654</v>
      </c>
      <c r="W126" s="111" t="s">
        <v>123</v>
      </c>
      <c r="X126" s="169">
        <v>45735</v>
      </c>
      <c r="Y126" s="169">
        <v>45735</v>
      </c>
      <c r="Z126" s="169" t="s">
        <v>73</v>
      </c>
      <c r="AA126" s="169">
        <v>45855</v>
      </c>
      <c r="AB126" s="112">
        <f t="shared" si="15"/>
        <v>120</v>
      </c>
      <c r="AC126" s="114">
        <v>0</v>
      </c>
      <c r="AD126" s="118">
        <v>0</v>
      </c>
      <c r="AE126" s="114">
        <v>0</v>
      </c>
      <c r="AF126" s="119" t="s">
        <v>73</v>
      </c>
      <c r="AG126" s="112">
        <f t="shared" si="16"/>
        <v>0</v>
      </c>
      <c r="AH126" s="114">
        <v>0</v>
      </c>
      <c r="AI126" s="118">
        <v>0</v>
      </c>
      <c r="AJ126" s="114" t="s">
        <v>73</v>
      </c>
      <c r="AK126" s="121" t="s">
        <v>73</v>
      </c>
      <c r="AL126" s="114">
        <v>0</v>
      </c>
      <c r="AM126" s="121" t="s">
        <v>73</v>
      </c>
      <c r="AN126" s="121" t="s">
        <v>73</v>
      </c>
      <c r="AO126" s="121" t="s">
        <v>73</v>
      </c>
      <c r="AP126" s="112">
        <f t="shared" si="17"/>
        <v>0</v>
      </c>
      <c r="AQ126" s="112">
        <f>+L126+AD126-AI126</f>
        <v>10400000</v>
      </c>
      <c r="AR126" s="114" t="s">
        <v>93</v>
      </c>
      <c r="AS126" s="118">
        <v>0</v>
      </c>
      <c r="AT126" s="114" t="s">
        <v>93</v>
      </c>
      <c r="AU126" s="118">
        <v>0</v>
      </c>
      <c r="AV126" s="122" t="s">
        <v>73</v>
      </c>
      <c r="AW126" s="201">
        <v>0</v>
      </c>
      <c r="AX126" s="200">
        <f t="shared" si="18"/>
        <v>10400000</v>
      </c>
      <c r="AY126" s="123">
        <f t="shared" si="19"/>
        <v>0</v>
      </c>
      <c r="AZ126" s="123">
        <v>0</v>
      </c>
      <c r="BA126" s="122" t="s">
        <v>73</v>
      </c>
      <c r="BB126" s="114" t="s">
        <v>94</v>
      </c>
      <c r="BC126" s="279" t="s">
        <v>4662</v>
      </c>
      <c r="BD126" s="110" t="s">
        <v>65</v>
      </c>
      <c r="BE126" s="110" t="s">
        <v>65</v>
      </c>
    </row>
    <row r="127" spans="2:57" x14ac:dyDescent="0.25">
      <c r="B127" s="110">
        <v>2025</v>
      </c>
      <c r="C127" s="110">
        <v>891780111</v>
      </c>
      <c r="D127" s="110" t="s">
        <v>63</v>
      </c>
      <c r="E127" s="111" t="s">
        <v>4661</v>
      </c>
      <c r="F127" s="114" t="s">
        <v>4660</v>
      </c>
      <c r="G127" s="114">
        <v>0</v>
      </c>
      <c r="H127" s="114" t="s">
        <v>71</v>
      </c>
      <c r="I127" s="114" t="s">
        <v>4618</v>
      </c>
      <c r="J127" s="111" t="s">
        <v>81</v>
      </c>
      <c r="K127" s="120" t="s">
        <v>4659</v>
      </c>
      <c r="L127" s="118">
        <v>13781250</v>
      </c>
      <c r="M127" s="114" t="s">
        <v>66</v>
      </c>
      <c r="N127" s="120" t="s">
        <v>4658</v>
      </c>
      <c r="O127" s="120">
        <v>84454137</v>
      </c>
      <c r="P127" s="120">
        <v>489</v>
      </c>
      <c r="Q127" s="169">
        <v>45714</v>
      </c>
      <c r="R127" s="120">
        <v>267300000</v>
      </c>
      <c r="S127" s="169">
        <v>45736</v>
      </c>
      <c r="T127" s="118">
        <v>13781250</v>
      </c>
      <c r="U127" s="114" t="s">
        <v>65</v>
      </c>
      <c r="V127" s="118">
        <v>72005158</v>
      </c>
      <c r="W127" s="111" t="s">
        <v>4615</v>
      </c>
      <c r="X127" s="169">
        <v>45736</v>
      </c>
      <c r="Y127" s="169">
        <v>45736</v>
      </c>
      <c r="Z127" s="169" t="s">
        <v>73</v>
      </c>
      <c r="AA127" s="169">
        <v>45790</v>
      </c>
      <c r="AB127" s="112">
        <f t="shared" si="15"/>
        <v>54</v>
      </c>
      <c r="AC127" s="114">
        <v>0</v>
      </c>
      <c r="AD127" s="118">
        <v>0</v>
      </c>
      <c r="AE127" s="114">
        <v>0</v>
      </c>
      <c r="AF127" s="119" t="s">
        <v>73</v>
      </c>
      <c r="AG127" s="112">
        <f t="shared" si="16"/>
        <v>0</v>
      </c>
      <c r="AH127" s="114">
        <v>0</v>
      </c>
      <c r="AI127" s="118">
        <v>0</v>
      </c>
      <c r="AJ127" s="114" t="s">
        <v>73</v>
      </c>
      <c r="AK127" s="121" t="s">
        <v>73</v>
      </c>
      <c r="AL127" s="114">
        <v>0</v>
      </c>
      <c r="AM127" s="121" t="s">
        <v>73</v>
      </c>
      <c r="AN127" s="121" t="s">
        <v>73</v>
      </c>
      <c r="AO127" s="121" t="s">
        <v>73</v>
      </c>
      <c r="AP127" s="112">
        <f t="shared" si="17"/>
        <v>0</v>
      </c>
      <c r="AQ127" s="112">
        <f>+L127+AD127-AI127</f>
        <v>13781250</v>
      </c>
      <c r="AR127" s="114" t="s">
        <v>93</v>
      </c>
      <c r="AS127" s="118">
        <v>0</v>
      </c>
      <c r="AT127" s="114" t="s">
        <v>93</v>
      </c>
      <c r="AU127" s="118">
        <v>0</v>
      </c>
      <c r="AV127" s="122" t="s">
        <v>73</v>
      </c>
      <c r="AW127" s="201">
        <v>0</v>
      </c>
      <c r="AX127" s="200">
        <f t="shared" si="18"/>
        <v>13781250</v>
      </c>
      <c r="AY127" s="123">
        <f t="shared" si="19"/>
        <v>0</v>
      </c>
      <c r="AZ127" s="123">
        <v>0</v>
      </c>
      <c r="BA127" s="122" t="s">
        <v>73</v>
      </c>
      <c r="BB127" s="114" t="s">
        <v>94</v>
      </c>
      <c r="BC127" s="279" t="s">
        <v>4657</v>
      </c>
      <c r="BD127" s="110" t="s">
        <v>65</v>
      </c>
      <c r="BE127" s="110" t="s">
        <v>65</v>
      </c>
    </row>
    <row r="128" spans="2:57" x14ac:dyDescent="0.25">
      <c r="B128" s="110">
        <v>2025</v>
      </c>
      <c r="C128" s="110">
        <v>891780111</v>
      </c>
      <c r="D128" s="110" t="s">
        <v>63</v>
      </c>
      <c r="E128" s="111" t="s">
        <v>4656</v>
      </c>
      <c r="F128" s="114" t="s">
        <v>4655</v>
      </c>
      <c r="G128" s="114">
        <v>0</v>
      </c>
      <c r="H128" s="114" t="s">
        <v>71</v>
      </c>
      <c r="I128" s="114" t="s">
        <v>4618</v>
      </c>
      <c r="J128" s="111" t="s">
        <v>81</v>
      </c>
      <c r="K128" s="120" t="s">
        <v>4654</v>
      </c>
      <c r="L128" s="118">
        <v>13781250</v>
      </c>
      <c r="M128" s="114" t="s">
        <v>66</v>
      </c>
      <c r="N128" s="120" t="s">
        <v>4653</v>
      </c>
      <c r="O128" s="120">
        <v>72310516</v>
      </c>
      <c r="P128" s="120">
        <v>489</v>
      </c>
      <c r="Q128" s="169">
        <v>45714</v>
      </c>
      <c r="R128" s="120">
        <v>267300000</v>
      </c>
      <c r="S128" s="169">
        <v>45736</v>
      </c>
      <c r="T128" s="118">
        <v>13781250</v>
      </c>
      <c r="U128" s="114" t="s">
        <v>65</v>
      </c>
      <c r="V128" s="118">
        <v>72005158</v>
      </c>
      <c r="W128" s="111" t="s">
        <v>4615</v>
      </c>
      <c r="X128" s="169">
        <v>45736</v>
      </c>
      <c r="Y128" s="169">
        <v>45736</v>
      </c>
      <c r="Z128" s="169" t="s">
        <v>73</v>
      </c>
      <c r="AA128" s="169">
        <v>45828</v>
      </c>
      <c r="AB128" s="112">
        <f t="shared" si="15"/>
        <v>92</v>
      </c>
      <c r="AC128" s="114">
        <v>0</v>
      </c>
      <c r="AD128" s="118">
        <v>0</v>
      </c>
      <c r="AE128" s="114">
        <v>0</v>
      </c>
      <c r="AF128" s="119" t="s">
        <v>73</v>
      </c>
      <c r="AG128" s="112">
        <f t="shared" si="16"/>
        <v>0</v>
      </c>
      <c r="AH128" s="114">
        <v>0</v>
      </c>
      <c r="AI128" s="118">
        <v>0</v>
      </c>
      <c r="AJ128" s="114" t="s">
        <v>73</v>
      </c>
      <c r="AK128" s="121" t="s">
        <v>73</v>
      </c>
      <c r="AL128" s="114">
        <v>0</v>
      </c>
      <c r="AM128" s="121" t="s">
        <v>73</v>
      </c>
      <c r="AN128" s="121" t="s">
        <v>73</v>
      </c>
      <c r="AO128" s="121" t="s">
        <v>73</v>
      </c>
      <c r="AP128" s="112">
        <f t="shared" si="17"/>
        <v>0</v>
      </c>
      <c r="AQ128" s="112">
        <f>+L128+AD128-AI128</f>
        <v>13781250</v>
      </c>
      <c r="AR128" s="114" t="s">
        <v>93</v>
      </c>
      <c r="AS128" s="118">
        <v>0</v>
      </c>
      <c r="AT128" s="114" t="s">
        <v>93</v>
      </c>
      <c r="AU128" s="118">
        <v>0</v>
      </c>
      <c r="AV128" s="122" t="s">
        <v>73</v>
      </c>
      <c r="AW128" s="201">
        <v>0</v>
      </c>
      <c r="AX128" s="200">
        <f t="shared" si="18"/>
        <v>13781250</v>
      </c>
      <c r="AY128" s="123">
        <f t="shared" si="19"/>
        <v>0</v>
      </c>
      <c r="AZ128" s="123">
        <v>0</v>
      </c>
      <c r="BA128" s="122" t="s">
        <v>73</v>
      </c>
      <c r="BB128" s="114" t="s">
        <v>94</v>
      </c>
      <c r="BC128" s="279" t="s">
        <v>4652</v>
      </c>
      <c r="BD128" s="110" t="s">
        <v>65</v>
      </c>
      <c r="BE128" s="110" t="s">
        <v>65</v>
      </c>
    </row>
    <row r="129" spans="2:57" x14ac:dyDescent="0.25">
      <c r="B129" s="110">
        <v>2025</v>
      </c>
      <c r="C129" s="110">
        <v>891780111</v>
      </c>
      <c r="D129" s="110" t="s">
        <v>63</v>
      </c>
      <c r="E129" s="111" t="s">
        <v>4651</v>
      </c>
      <c r="F129" s="114" t="s">
        <v>4650</v>
      </c>
      <c r="G129" s="114">
        <v>0</v>
      </c>
      <c r="H129" s="114" t="s">
        <v>71</v>
      </c>
      <c r="I129" s="114" t="s">
        <v>4618</v>
      </c>
      <c r="J129" s="111" t="s">
        <v>81</v>
      </c>
      <c r="K129" s="120" t="s">
        <v>4649</v>
      </c>
      <c r="L129" s="118">
        <v>10400000</v>
      </c>
      <c r="M129" s="114" t="s">
        <v>66</v>
      </c>
      <c r="N129" s="120" t="s">
        <v>4648</v>
      </c>
      <c r="O129" s="120">
        <v>1082068630</v>
      </c>
      <c r="P129" s="120">
        <v>707</v>
      </c>
      <c r="Q129" s="169">
        <v>45733</v>
      </c>
      <c r="R129" s="120">
        <v>20800000</v>
      </c>
      <c r="S129" s="169">
        <v>45736</v>
      </c>
      <c r="T129" s="118">
        <v>10400000</v>
      </c>
      <c r="U129" s="114" t="s">
        <v>65</v>
      </c>
      <c r="V129" s="118">
        <v>16078654</v>
      </c>
      <c r="W129" s="111" t="s">
        <v>123</v>
      </c>
      <c r="X129" s="169">
        <v>45736</v>
      </c>
      <c r="Y129" s="169">
        <v>45736</v>
      </c>
      <c r="Z129" s="169" t="s">
        <v>73</v>
      </c>
      <c r="AA129" s="169">
        <v>45855</v>
      </c>
      <c r="AB129" s="112">
        <f t="shared" si="15"/>
        <v>119</v>
      </c>
      <c r="AC129" s="114">
        <v>0</v>
      </c>
      <c r="AD129" s="118">
        <v>0</v>
      </c>
      <c r="AE129" s="114">
        <v>0</v>
      </c>
      <c r="AF129" s="119" t="s">
        <v>73</v>
      </c>
      <c r="AG129" s="112">
        <f t="shared" si="16"/>
        <v>0</v>
      </c>
      <c r="AH129" s="114">
        <v>0</v>
      </c>
      <c r="AI129" s="118">
        <v>0</v>
      </c>
      <c r="AJ129" s="114" t="s">
        <v>73</v>
      </c>
      <c r="AK129" s="121" t="s">
        <v>73</v>
      </c>
      <c r="AL129" s="114">
        <v>0</v>
      </c>
      <c r="AM129" s="121" t="s">
        <v>73</v>
      </c>
      <c r="AN129" s="121" t="s">
        <v>73</v>
      </c>
      <c r="AO129" s="121" t="s">
        <v>73</v>
      </c>
      <c r="AP129" s="112">
        <f t="shared" si="17"/>
        <v>0</v>
      </c>
      <c r="AQ129" s="112">
        <f>+L129+AD129-AI129</f>
        <v>10400000</v>
      </c>
      <c r="AR129" s="114" t="s">
        <v>93</v>
      </c>
      <c r="AS129" s="118">
        <v>0</v>
      </c>
      <c r="AT129" s="114" t="s">
        <v>93</v>
      </c>
      <c r="AU129" s="118">
        <v>0</v>
      </c>
      <c r="AV129" s="122" t="s">
        <v>73</v>
      </c>
      <c r="AW129" s="201">
        <v>0</v>
      </c>
      <c r="AX129" s="200">
        <f t="shared" si="18"/>
        <v>10400000</v>
      </c>
      <c r="AY129" s="123">
        <f t="shared" si="19"/>
        <v>0</v>
      </c>
      <c r="AZ129" s="123">
        <v>0</v>
      </c>
      <c r="BA129" s="122" t="s">
        <v>73</v>
      </c>
      <c r="BB129" s="114" t="s">
        <v>94</v>
      </c>
      <c r="BC129" s="117" t="s">
        <v>4647</v>
      </c>
      <c r="BD129" s="110" t="s">
        <v>65</v>
      </c>
      <c r="BE129" s="110" t="s">
        <v>65</v>
      </c>
    </row>
    <row r="130" spans="2:57" x14ac:dyDescent="0.25">
      <c r="B130" s="110">
        <v>2025</v>
      </c>
      <c r="C130" s="110">
        <v>891780111</v>
      </c>
      <c r="D130" s="110" t="s">
        <v>63</v>
      </c>
      <c r="E130" s="111" t="s">
        <v>4646</v>
      </c>
      <c r="F130" s="114" t="s">
        <v>4645</v>
      </c>
      <c r="G130" s="113">
        <v>2020000100116</v>
      </c>
      <c r="H130" s="114" t="s">
        <v>71</v>
      </c>
      <c r="I130" s="114" t="s">
        <v>4618</v>
      </c>
      <c r="J130" s="111" t="s">
        <v>81</v>
      </c>
      <c r="K130" s="120" t="s">
        <v>4644</v>
      </c>
      <c r="L130" s="118">
        <v>14000000</v>
      </c>
      <c r="M130" s="114" t="s">
        <v>66</v>
      </c>
      <c r="N130" s="120" t="s">
        <v>4643</v>
      </c>
      <c r="O130" s="120">
        <v>1082991184</v>
      </c>
      <c r="P130" s="118" t="s">
        <v>4642</v>
      </c>
      <c r="Q130" s="305" t="s">
        <v>4641</v>
      </c>
      <c r="R130" s="120">
        <v>55874347.649999999</v>
      </c>
      <c r="S130" s="169">
        <v>45736</v>
      </c>
      <c r="T130" s="118">
        <v>14000000</v>
      </c>
      <c r="U130" s="114" t="s">
        <v>65</v>
      </c>
      <c r="V130" s="118">
        <v>85461685</v>
      </c>
      <c r="W130" s="111" t="s">
        <v>4633</v>
      </c>
      <c r="X130" s="169">
        <v>45736</v>
      </c>
      <c r="Y130" s="169">
        <v>45737</v>
      </c>
      <c r="Z130" s="169">
        <v>45737</v>
      </c>
      <c r="AA130" s="169">
        <v>45777</v>
      </c>
      <c r="AB130" s="112">
        <f t="shared" si="15"/>
        <v>40</v>
      </c>
      <c r="AC130" s="114">
        <v>0</v>
      </c>
      <c r="AD130" s="118">
        <v>0</v>
      </c>
      <c r="AE130" s="114">
        <v>0</v>
      </c>
      <c r="AF130" s="119" t="s">
        <v>73</v>
      </c>
      <c r="AG130" s="112">
        <f t="shared" si="16"/>
        <v>0</v>
      </c>
      <c r="AH130" s="114">
        <v>0</v>
      </c>
      <c r="AI130" s="118">
        <v>0</v>
      </c>
      <c r="AJ130" s="114" t="s">
        <v>73</v>
      </c>
      <c r="AK130" s="121" t="s">
        <v>73</v>
      </c>
      <c r="AL130" s="114">
        <v>0</v>
      </c>
      <c r="AM130" s="121" t="s">
        <v>73</v>
      </c>
      <c r="AN130" s="121" t="s">
        <v>73</v>
      </c>
      <c r="AO130" s="121" t="s">
        <v>73</v>
      </c>
      <c r="AP130" s="112">
        <f t="shared" si="17"/>
        <v>0</v>
      </c>
      <c r="AQ130" s="112">
        <f>+L130+AD130-AI130</f>
        <v>14000000</v>
      </c>
      <c r="AR130" s="114" t="s">
        <v>93</v>
      </c>
      <c r="AS130" s="118">
        <v>0</v>
      </c>
      <c r="AT130" s="114" t="s">
        <v>93</v>
      </c>
      <c r="AU130" s="118">
        <v>0</v>
      </c>
      <c r="AV130" s="122" t="s">
        <v>73</v>
      </c>
      <c r="AW130" s="201">
        <v>0</v>
      </c>
      <c r="AX130" s="200">
        <f t="shared" si="18"/>
        <v>14000000</v>
      </c>
      <c r="AY130" s="123">
        <f t="shared" si="19"/>
        <v>0</v>
      </c>
      <c r="AZ130" s="123">
        <v>0</v>
      </c>
      <c r="BA130" s="122" t="s">
        <v>73</v>
      </c>
      <c r="BB130" s="114" t="s">
        <v>94</v>
      </c>
      <c r="BC130" s="279" t="s">
        <v>4640</v>
      </c>
      <c r="BD130" s="110" t="s">
        <v>65</v>
      </c>
      <c r="BE130" s="110" t="s">
        <v>65</v>
      </c>
    </row>
    <row r="131" spans="2:57" x14ac:dyDescent="0.25">
      <c r="B131" s="110">
        <v>2025</v>
      </c>
      <c r="C131" s="110">
        <v>891780111</v>
      </c>
      <c r="D131" s="110" t="s">
        <v>63</v>
      </c>
      <c r="E131" s="111" t="s">
        <v>4639</v>
      </c>
      <c r="F131" s="114" t="s">
        <v>4638</v>
      </c>
      <c r="G131" s="113">
        <v>2020000100116</v>
      </c>
      <c r="H131" s="114" t="s">
        <v>71</v>
      </c>
      <c r="I131" s="114" t="s">
        <v>4618</v>
      </c>
      <c r="J131" s="111" t="s">
        <v>81</v>
      </c>
      <c r="K131" s="120" t="s">
        <v>4637</v>
      </c>
      <c r="L131" s="118">
        <v>6000000</v>
      </c>
      <c r="M131" s="114" t="s">
        <v>66</v>
      </c>
      <c r="N131" s="120" t="s">
        <v>4636</v>
      </c>
      <c r="O131" s="120">
        <v>1082985398</v>
      </c>
      <c r="P131" s="118" t="s">
        <v>4635</v>
      </c>
      <c r="Q131" s="305" t="s">
        <v>4634</v>
      </c>
      <c r="R131" s="120">
        <v>55874347.649999999</v>
      </c>
      <c r="S131" s="169">
        <v>45736</v>
      </c>
      <c r="T131" s="118">
        <v>6000000</v>
      </c>
      <c r="U131" s="114" t="s">
        <v>65</v>
      </c>
      <c r="V131" s="118">
        <v>85461685</v>
      </c>
      <c r="W131" s="111" t="s">
        <v>4633</v>
      </c>
      <c r="X131" s="169">
        <v>45736</v>
      </c>
      <c r="Y131" s="169">
        <v>45737</v>
      </c>
      <c r="Z131" s="169">
        <v>45737</v>
      </c>
      <c r="AA131" s="169">
        <v>45777</v>
      </c>
      <c r="AB131" s="112">
        <f t="shared" si="15"/>
        <v>40</v>
      </c>
      <c r="AC131" s="114">
        <v>0</v>
      </c>
      <c r="AD131" s="118">
        <v>0</v>
      </c>
      <c r="AE131" s="114">
        <v>0</v>
      </c>
      <c r="AF131" s="119" t="s">
        <v>73</v>
      </c>
      <c r="AG131" s="112">
        <f t="shared" si="16"/>
        <v>0</v>
      </c>
      <c r="AH131" s="114">
        <v>0</v>
      </c>
      <c r="AI131" s="118">
        <v>0</v>
      </c>
      <c r="AJ131" s="114" t="s">
        <v>73</v>
      </c>
      <c r="AK131" s="121" t="s">
        <v>73</v>
      </c>
      <c r="AL131" s="114">
        <v>0</v>
      </c>
      <c r="AM131" s="121" t="s">
        <v>73</v>
      </c>
      <c r="AN131" s="121" t="s">
        <v>73</v>
      </c>
      <c r="AO131" s="121" t="s">
        <v>73</v>
      </c>
      <c r="AP131" s="112">
        <f t="shared" si="17"/>
        <v>0</v>
      </c>
      <c r="AQ131" s="112">
        <f>+L131+AD131-AI131</f>
        <v>6000000</v>
      </c>
      <c r="AR131" s="114" t="s">
        <v>93</v>
      </c>
      <c r="AS131" s="118">
        <v>0</v>
      </c>
      <c r="AT131" s="114" t="s">
        <v>93</v>
      </c>
      <c r="AU131" s="118">
        <v>0</v>
      </c>
      <c r="AV131" s="122" t="s">
        <v>73</v>
      </c>
      <c r="AW131" s="201">
        <v>0</v>
      </c>
      <c r="AX131" s="200">
        <f t="shared" si="18"/>
        <v>6000000</v>
      </c>
      <c r="AY131" s="123">
        <f t="shared" si="19"/>
        <v>0</v>
      </c>
      <c r="AZ131" s="123">
        <v>0</v>
      </c>
      <c r="BA131" s="122" t="s">
        <v>73</v>
      </c>
      <c r="BB131" s="114" t="s">
        <v>94</v>
      </c>
      <c r="BC131" s="279" t="s">
        <v>4632</v>
      </c>
      <c r="BD131" s="110" t="s">
        <v>65</v>
      </c>
      <c r="BE131" s="110" t="s">
        <v>65</v>
      </c>
    </row>
    <row r="132" spans="2:57" x14ac:dyDescent="0.25">
      <c r="B132" s="110">
        <v>2025</v>
      </c>
      <c r="C132" s="110">
        <v>891780111</v>
      </c>
      <c r="D132" s="110" t="s">
        <v>63</v>
      </c>
      <c r="E132" s="111" t="s">
        <v>4631</v>
      </c>
      <c r="F132" s="114" t="s">
        <v>4630</v>
      </c>
      <c r="G132" s="114">
        <v>0</v>
      </c>
      <c r="H132" s="114" t="s">
        <v>71</v>
      </c>
      <c r="I132" s="114" t="s">
        <v>4618</v>
      </c>
      <c r="J132" s="111" t="s">
        <v>81</v>
      </c>
      <c r="K132" s="120" t="s">
        <v>4629</v>
      </c>
      <c r="L132" s="118">
        <v>9000000</v>
      </c>
      <c r="M132" s="114" t="s">
        <v>66</v>
      </c>
      <c r="N132" s="120" t="s">
        <v>4628</v>
      </c>
      <c r="O132" s="120">
        <v>1193206125</v>
      </c>
      <c r="P132" s="120">
        <v>267</v>
      </c>
      <c r="Q132" s="169">
        <v>45693</v>
      </c>
      <c r="R132" s="120">
        <v>266751357.44</v>
      </c>
      <c r="S132" s="169">
        <v>45743</v>
      </c>
      <c r="T132" s="118">
        <v>9000000</v>
      </c>
      <c r="U132" s="114" t="s">
        <v>65</v>
      </c>
      <c r="V132" s="118">
        <v>85155333</v>
      </c>
      <c r="W132" s="111" t="s">
        <v>4627</v>
      </c>
      <c r="X132" s="169">
        <v>45742</v>
      </c>
      <c r="Y132" s="169">
        <v>45743</v>
      </c>
      <c r="Z132" s="169" t="s">
        <v>73</v>
      </c>
      <c r="AA132" s="169">
        <v>45793</v>
      </c>
      <c r="AB132" s="112">
        <f t="shared" si="15"/>
        <v>50</v>
      </c>
      <c r="AC132" s="114">
        <v>0</v>
      </c>
      <c r="AD132" s="118">
        <v>0</v>
      </c>
      <c r="AE132" s="114">
        <v>0</v>
      </c>
      <c r="AF132" s="119" t="s">
        <v>73</v>
      </c>
      <c r="AG132" s="112">
        <f t="shared" si="16"/>
        <v>0</v>
      </c>
      <c r="AH132" s="114">
        <v>0</v>
      </c>
      <c r="AI132" s="118">
        <v>0</v>
      </c>
      <c r="AJ132" s="114" t="s">
        <v>73</v>
      </c>
      <c r="AK132" s="121" t="s">
        <v>73</v>
      </c>
      <c r="AL132" s="114">
        <v>0</v>
      </c>
      <c r="AM132" s="121" t="s">
        <v>73</v>
      </c>
      <c r="AN132" s="121" t="s">
        <v>73</v>
      </c>
      <c r="AO132" s="121" t="s">
        <v>73</v>
      </c>
      <c r="AP132" s="112">
        <f t="shared" si="17"/>
        <v>0</v>
      </c>
      <c r="AQ132" s="112">
        <f>+L132+AD132-AI132</f>
        <v>9000000</v>
      </c>
      <c r="AR132" s="114" t="s">
        <v>93</v>
      </c>
      <c r="AS132" s="118">
        <v>0</v>
      </c>
      <c r="AT132" s="114" t="s">
        <v>93</v>
      </c>
      <c r="AU132" s="118">
        <v>0</v>
      </c>
      <c r="AV132" s="122" t="s">
        <v>73</v>
      </c>
      <c r="AW132" s="201">
        <v>0</v>
      </c>
      <c r="AX132" s="200">
        <f t="shared" si="18"/>
        <v>9000000</v>
      </c>
      <c r="AY132" s="123">
        <f t="shared" si="19"/>
        <v>0</v>
      </c>
      <c r="AZ132" s="123">
        <v>0</v>
      </c>
      <c r="BA132" s="122" t="s">
        <v>73</v>
      </c>
      <c r="BB132" s="114" t="s">
        <v>94</v>
      </c>
      <c r="BC132" s="279" t="s">
        <v>4626</v>
      </c>
      <c r="BD132" s="110" t="s">
        <v>65</v>
      </c>
      <c r="BE132" s="110" t="s">
        <v>65</v>
      </c>
    </row>
    <row r="133" spans="2:57" x14ac:dyDescent="0.25">
      <c r="B133" s="110">
        <v>2025</v>
      </c>
      <c r="C133" s="110">
        <v>891780111</v>
      </c>
      <c r="D133" s="110" t="s">
        <v>63</v>
      </c>
      <c r="E133" s="111" t="s">
        <v>4625</v>
      </c>
      <c r="F133" s="114" t="s">
        <v>4624</v>
      </c>
      <c r="G133" s="114">
        <v>0</v>
      </c>
      <c r="H133" s="114" t="s">
        <v>71</v>
      </c>
      <c r="I133" s="114" t="s">
        <v>4618</v>
      </c>
      <c r="J133" s="111" t="s">
        <v>81</v>
      </c>
      <c r="K133" s="120" t="s">
        <v>4623</v>
      </c>
      <c r="L133" s="118">
        <v>8268750</v>
      </c>
      <c r="M133" s="114" t="s">
        <v>66</v>
      </c>
      <c r="N133" s="120" t="s">
        <v>4622</v>
      </c>
      <c r="O133" s="120">
        <v>22583327</v>
      </c>
      <c r="P133" s="120">
        <v>489</v>
      </c>
      <c r="Q133" s="169">
        <v>45714</v>
      </c>
      <c r="R133" s="120">
        <v>267300000</v>
      </c>
      <c r="S133" s="169">
        <v>45747</v>
      </c>
      <c r="T133" s="118">
        <v>8268750</v>
      </c>
      <c r="U133" s="114" t="s">
        <v>65</v>
      </c>
      <c r="V133" s="118">
        <v>72005158</v>
      </c>
      <c r="W133" s="111" t="s">
        <v>4615</v>
      </c>
      <c r="X133" s="169">
        <v>45747</v>
      </c>
      <c r="Y133" s="169">
        <v>45747</v>
      </c>
      <c r="Z133" s="169" t="s">
        <v>73</v>
      </c>
      <c r="AA133" s="169">
        <v>45828</v>
      </c>
      <c r="AB133" s="112">
        <f t="shared" si="15"/>
        <v>81</v>
      </c>
      <c r="AC133" s="114">
        <v>0</v>
      </c>
      <c r="AD133" s="118">
        <v>0</v>
      </c>
      <c r="AE133" s="114">
        <v>0</v>
      </c>
      <c r="AF133" s="119" t="s">
        <v>73</v>
      </c>
      <c r="AG133" s="112">
        <f t="shared" si="16"/>
        <v>0</v>
      </c>
      <c r="AH133" s="114">
        <v>0</v>
      </c>
      <c r="AI133" s="118">
        <v>0</v>
      </c>
      <c r="AJ133" s="114" t="s">
        <v>73</v>
      </c>
      <c r="AK133" s="121" t="s">
        <v>73</v>
      </c>
      <c r="AL133" s="114">
        <v>0</v>
      </c>
      <c r="AM133" s="121" t="s">
        <v>73</v>
      </c>
      <c r="AN133" s="121" t="s">
        <v>73</v>
      </c>
      <c r="AO133" s="121" t="s">
        <v>73</v>
      </c>
      <c r="AP133" s="112">
        <f t="shared" si="17"/>
        <v>0</v>
      </c>
      <c r="AQ133" s="112">
        <f>+L133+AD133-AI133</f>
        <v>8268750</v>
      </c>
      <c r="AR133" s="114" t="s">
        <v>93</v>
      </c>
      <c r="AS133" s="118">
        <v>0</v>
      </c>
      <c r="AT133" s="114" t="s">
        <v>93</v>
      </c>
      <c r="AU133" s="118">
        <v>0</v>
      </c>
      <c r="AV133" s="122" t="s">
        <v>73</v>
      </c>
      <c r="AW133" s="201">
        <v>0</v>
      </c>
      <c r="AX133" s="200">
        <f t="shared" si="18"/>
        <v>8268750</v>
      </c>
      <c r="AY133" s="123">
        <f t="shared" si="19"/>
        <v>0</v>
      </c>
      <c r="AZ133" s="123">
        <v>0</v>
      </c>
      <c r="BA133" s="122" t="s">
        <v>73</v>
      </c>
      <c r="BB133" s="114" t="s">
        <v>94</v>
      </c>
      <c r="BC133" s="279" t="s">
        <v>4621</v>
      </c>
      <c r="BD133" s="110" t="s">
        <v>65</v>
      </c>
      <c r="BE133" s="110" t="s">
        <v>65</v>
      </c>
    </row>
    <row r="134" spans="2:57" ht="15.75" thickBot="1" x14ac:dyDescent="0.3">
      <c r="B134" s="130">
        <v>2025</v>
      </c>
      <c r="C134" s="130">
        <v>891780111</v>
      </c>
      <c r="D134" s="130" t="s">
        <v>63</v>
      </c>
      <c r="E134" s="72" t="s">
        <v>4620</v>
      </c>
      <c r="F134" s="71" t="s">
        <v>4619</v>
      </c>
      <c r="G134" s="71">
        <v>0</v>
      </c>
      <c r="H134" s="71" t="s">
        <v>71</v>
      </c>
      <c r="I134" s="71" t="s">
        <v>4618</v>
      </c>
      <c r="J134" s="72" t="s">
        <v>81</v>
      </c>
      <c r="K134" s="65" t="s">
        <v>4617</v>
      </c>
      <c r="L134" s="73">
        <v>12000000</v>
      </c>
      <c r="M134" s="71" t="s">
        <v>66</v>
      </c>
      <c r="N134" s="65" t="s">
        <v>4616</v>
      </c>
      <c r="O134" s="65">
        <v>8712984</v>
      </c>
      <c r="P134" s="65">
        <v>267</v>
      </c>
      <c r="Q134" s="74">
        <v>45693</v>
      </c>
      <c r="R134" s="65">
        <v>266751357.44</v>
      </c>
      <c r="S134" s="74">
        <v>45747</v>
      </c>
      <c r="T134" s="73">
        <v>12000000</v>
      </c>
      <c r="U134" s="71" t="s">
        <v>65</v>
      </c>
      <c r="V134" s="73">
        <v>72005158</v>
      </c>
      <c r="W134" s="72" t="s">
        <v>4615</v>
      </c>
      <c r="X134" s="74">
        <v>45747</v>
      </c>
      <c r="Y134" s="74">
        <v>45747</v>
      </c>
      <c r="Z134" s="74" t="s">
        <v>73</v>
      </c>
      <c r="AA134" s="74">
        <v>45793</v>
      </c>
      <c r="AB134" s="75">
        <f t="shared" si="15"/>
        <v>46</v>
      </c>
      <c r="AC134" s="71">
        <v>0</v>
      </c>
      <c r="AD134" s="73">
        <v>0</v>
      </c>
      <c r="AE134" s="71">
        <v>0</v>
      </c>
      <c r="AF134" s="133" t="s">
        <v>73</v>
      </c>
      <c r="AG134" s="75">
        <f t="shared" si="16"/>
        <v>0</v>
      </c>
      <c r="AH134" s="71">
        <v>0</v>
      </c>
      <c r="AI134" s="73">
        <v>0</v>
      </c>
      <c r="AJ134" s="71" t="s">
        <v>73</v>
      </c>
      <c r="AK134" s="134" t="s">
        <v>73</v>
      </c>
      <c r="AL134" s="71">
        <v>0</v>
      </c>
      <c r="AM134" s="134" t="s">
        <v>73</v>
      </c>
      <c r="AN134" s="134" t="s">
        <v>73</v>
      </c>
      <c r="AO134" s="134" t="s">
        <v>73</v>
      </c>
      <c r="AP134" s="75">
        <f t="shared" si="17"/>
        <v>0</v>
      </c>
      <c r="AQ134" s="75">
        <f>+L134+AD134-AI134</f>
        <v>12000000</v>
      </c>
      <c r="AR134" s="71" t="s">
        <v>93</v>
      </c>
      <c r="AS134" s="73">
        <v>0</v>
      </c>
      <c r="AT134" s="71" t="s">
        <v>93</v>
      </c>
      <c r="AU134" s="73">
        <v>0</v>
      </c>
      <c r="AV134" s="69" t="s">
        <v>73</v>
      </c>
      <c r="AW134" s="195">
        <v>0</v>
      </c>
      <c r="AX134" s="194">
        <f t="shared" si="18"/>
        <v>12000000</v>
      </c>
      <c r="AY134" s="135">
        <f t="shared" si="19"/>
        <v>0</v>
      </c>
      <c r="AZ134" s="135">
        <v>0</v>
      </c>
      <c r="BA134" s="69" t="s">
        <v>73</v>
      </c>
      <c r="BB134" s="71" t="s">
        <v>94</v>
      </c>
      <c r="BC134" s="304" t="s">
        <v>4614</v>
      </c>
      <c r="BD134" s="130" t="s">
        <v>65</v>
      </c>
      <c r="BE134" s="130" t="s">
        <v>65</v>
      </c>
    </row>
    <row r="135" spans="2:57" s="23" customFormat="1" ht="15.75" thickBot="1" x14ac:dyDescent="0.3">
      <c r="B135" s="403" t="s">
        <v>67</v>
      </c>
      <c r="C135" s="404"/>
      <c r="D135" s="405"/>
      <c r="E135" s="192">
        <f>+SUBTOTAL(3,E8:E134)</f>
        <v>127</v>
      </c>
      <c r="F135" s="83"/>
      <c r="G135" s="82"/>
      <c r="H135" s="82"/>
      <c r="I135" s="82"/>
      <c r="J135" s="191"/>
      <c r="K135" s="89"/>
      <c r="L135" s="190">
        <f>SUM(L8:L134)</f>
        <v>2654337917.0999999</v>
      </c>
      <c r="M135" s="400"/>
      <c r="N135" s="401"/>
      <c r="O135" s="401"/>
      <c r="P135" s="401"/>
      <c r="Q135" s="401"/>
      <c r="R135" s="401"/>
      <c r="S135" s="401"/>
      <c r="T135" s="401"/>
      <c r="U135" s="401"/>
      <c r="V135" s="401"/>
      <c r="W135" s="401"/>
      <c r="X135" s="401"/>
      <c r="Y135" s="401"/>
      <c r="Z135" s="401"/>
      <c r="AA135" s="401"/>
      <c r="AB135" s="402"/>
      <c r="AC135" s="187">
        <f>SUM(AC8:AC134)</f>
        <v>3</v>
      </c>
      <c r="AD135" s="185">
        <f>SUM(AD8:AD134)</f>
        <v>8350000</v>
      </c>
      <c r="AE135" s="185">
        <f>SUM(AE8:AE134)</f>
        <v>23</v>
      </c>
      <c r="AF135" s="81"/>
      <c r="AG135" s="185">
        <f>SUM(AG8:AG134)</f>
        <v>665</v>
      </c>
      <c r="AH135" s="185">
        <f>SUM(AH8:AH134)</f>
        <v>2</v>
      </c>
      <c r="AI135" s="189">
        <f>SUM(AI8:AI134)</f>
        <v>16500000</v>
      </c>
      <c r="AJ135" s="81"/>
      <c r="AK135" s="81"/>
      <c r="AL135" s="188">
        <f>SUM(AL8:AL134)</f>
        <v>0</v>
      </c>
      <c r="AM135" s="400"/>
      <c r="AN135" s="401"/>
      <c r="AO135" s="401"/>
      <c r="AP135" s="402"/>
      <c r="AQ135" s="187">
        <f>SUM(AQ8:AQ134)</f>
        <v>2646187917.0999999</v>
      </c>
      <c r="AR135" s="81"/>
      <c r="AS135" s="186">
        <f>SUM(AQ135:AR135)</f>
        <v>2646187917.0999999</v>
      </c>
      <c r="AT135" s="81"/>
      <c r="AU135" s="185">
        <f>SUM(AU8:AU134)</f>
        <v>138083200</v>
      </c>
      <c r="AV135" s="81"/>
      <c r="AW135" s="184">
        <f>SUM(AW8:AW134)</f>
        <v>555836400</v>
      </c>
      <c r="AX135" s="183">
        <f>SUM(AX8:AX134)</f>
        <v>2090351517.0999999</v>
      </c>
      <c r="AY135" s="400"/>
      <c r="AZ135" s="401"/>
      <c r="BA135" s="401"/>
      <c r="BB135" s="401"/>
      <c r="BC135" s="401"/>
      <c r="BD135" s="401"/>
      <c r="BE135" s="401"/>
    </row>
  </sheetData>
  <sheetProtection formatCells="0" formatColumns="0" formatRows="0" insertRows="0" deleteRows="0" autoFilter="0"/>
  <mergeCells count="23">
    <mergeCell ref="B3:C6"/>
    <mergeCell ref="D3:G4"/>
    <mergeCell ref="AY135:BE135"/>
    <mergeCell ref="B135:D135"/>
    <mergeCell ref="M135:AB135"/>
    <mergeCell ref="BC6:BE6"/>
    <mergeCell ref="N6:O6"/>
    <mergeCell ref="P6:R6"/>
    <mergeCell ref="S6:T6"/>
    <mergeCell ref="AM135:AP135"/>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8" priority="9"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134">
    <cfRule type="cellIs" dxfId="7" priority="5" operator="greaterThan">
      <formula>$K$5</formula>
    </cfRule>
  </conditionalFormatting>
  <conditionalFormatting sqref="O135:O1048576 O1:O7">
    <cfRule type="duplicateValues" dxfId="6" priority="1"/>
  </conditionalFormatting>
  <conditionalFormatting sqref="AB8:AB134 AG8:AG134 AP8:AS134 AX8:AZ134">
    <cfRule type="expression" dxfId="5" priority="6">
      <formula>+_xlfn.ISFORMULA(AB8)</formula>
    </cfRule>
  </conditionalFormatting>
  <conditionalFormatting sqref="AD8:AD134">
    <cfRule type="cellIs" dxfId="4" priority="4"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134" xr:uid="{63DA7620-CE4C-4F8A-896E-61CFBC4FF58E}">
      <formula1>"Por iniciar,En ejecucion,Suspendido,Terminado,Liquidado"</formula1>
    </dataValidation>
    <dataValidation type="list" allowBlank="1" showInputMessage="1" showErrorMessage="1" sqref="H8:H134"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BE134" xr:uid="{7299B4FF-1FDF-4CCF-8E6C-D62CC1F07AC6}">
      <formula1>"SI,NA por TIPO Contrato"</formula1>
    </dataValidation>
    <dataValidation type="list" allowBlank="1" showInputMessage="1" showErrorMessage="1" sqref="BD8:BD134"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R8:AR134 AT8:AT134" xr:uid="{301B71B2-D3E4-4E77-88BC-DCB7485E0C66}">
      <formula1>"SI,NO"</formula1>
    </dataValidation>
  </dataValidations>
  <hyperlinks>
    <hyperlink ref="BC8" r:id="rId1" xr:uid="{5A23C30A-412A-4524-A043-DB8D5B0962DC}"/>
    <hyperlink ref="BC9" r:id="rId2" xr:uid="{42567D64-BB39-42F1-B700-0B7DD45E26C0}"/>
    <hyperlink ref="BC10" r:id="rId3" xr:uid="{8E3EB8A7-C56F-4B07-946B-4DBE81D2E41E}"/>
    <hyperlink ref="BC11" r:id="rId4" xr:uid="{DF34CC33-4205-4753-AF8B-7A8B10A87984}"/>
    <hyperlink ref="BC12" r:id="rId5" xr:uid="{32E8C289-88F1-47AC-928C-218163810C15}"/>
    <hyperlink ref="BC13" r:id="rId6" xr:uid="{EDEDE776-5C57-4B07-8038-09235D848D32}"/>
    <hyperlink ref="BC14" r:id="rId7" xr:uid="{80D7EF3B-969A-4CCD-812B-39E4E6E5C025}"/>
    <hyperlink ref="BC15" r:id="rId8" xr:uid="{9BA21C9E-CFEB-4F1E-A3BD-53272A7B231F}"/>
    <hyperlink ref="BC16" r:id="rId9" xr:uid="{22C4D0E2-73D9-4938-97E5-541C7989F6DA}"/>
    <hyperlink ref="BC17" r:id="rId10" xr:uid="{295F3318-4525-44E2-BB74-D105725A4285}"/>
    <hyperlink ref="BC18" r:id="rId11" xr:uid="{A9306F48-F8CC-4C05-BF3A-2A811C813D3E}"/>
    <hyperlink ref="BC22" r:id="rId12" xr:uid="{B71A6D04-F4E1-4A81-BB22-5A90165BDDB3}"/>
    <hyperlink ref="BC20" r:id="rId13" xr:uid="{7B1DD2D3-B18C-4C0A-903E-19578C974829}"/>
    <hyperlink ref="BC19" r:id="rId14" xr:uid="{6E8B9662-0959-4D66-AB81-4B83AC75B9DA}"/>
    <hyperlink ref="BC21" r:id="rId15" xr:uid="{77547B5B-F80A-4069-BA60-F02EE5952190}"/>
    <hyperlink ref="BC23" r:id="rId16" xr:uid="{F2ED14AF-3569-4D1D-B867-F67AE1FC79C0}"/>
    <hyperlink ref="BC24" r:id="rId17" xr:uid="{13EBF1C9-FB3F-42FF-94A7-10B0FC5E3554}"/>
    <hyperlink ref="BC26" r:id="rId18" xr:uid="{5776DDE3-2765-425B-A5A7-429D2AC59C5F}"/>
    <hyperlink ref="BC25" r:id="rId19" xr:uid="{DDB5CE9D-B428-4DFF-AC9B-8922CF22BB1F}"/>
    <hyperlink ref="BC30" r:id="rId20" xr:uid="{7C3C7EBC-67C6-484C-93B8-D18C8EA56400}"/>
    <hyperlink ref="BC35" r:id="rId21" xr:uid="{FF630A32-A80D-4C78-BFF6-22F4C6D2A095}"/>
    <hyperlink ref="BC33" r:id="rId22" xr:uid="{6D25E2D5-45DC-48A1-A92D-5CD97E614491}"/>
    <hyperlink ref="BC34" r:id="rId23" xr:uid="{AF98E8BC-7910-487F-8128-FFF86A2137D2}"/>
    <hyperlink ref="BC36" r:id="rId24" xr:uid="{B14B06B5-CCC5-4E7C-AB1E-F7E44AE3EE24}"/>
    <hyperlink ref="BC39" r:id="rId25" xr:uid="{405021EB-E8EF-4398-B714-352C2867DBC3}"/>
    <hyperlink ref="BC42" r:id="rId26" xr:uid="{43199ED9-B0F5-4D1C-98EA-4682BF0FBB10}"/>
    <hyperlink ref="BC45" r:id="rId27" xr:uid="{BC8B00E3-7837-454D-B27B-EA775B855880}"/>
    <hyperlink ref="BC46" r:id="rId28" xr:uid="{03F5165F-B789-4ABB-869A-EE94737132A7}"/>
    <hyperlink ref="BC28" r:id="rId29" xr:uid="{0BBEA033-2756-4EBE-B4A8-E950AA15044D}"/>
    <hyperlink ref="BC29" r:id="rId30" xr:uid="{F463D8F2-0A17-4A4A-92E9-87441A59F533}"/>
    <hyperlink ref="BC32" r:id="rId31" xr:uid="{6AB76CA9-7B4C-447E-8922-0016043FD200}"/>
    <hyperlink ref="BC38" r:id="rId32" xr:uid="{6C24FF4F-428A-43A2-A183-E3CB8674744B}"/>
    <hyperlink ref="BC27" r:id="rId33" xr:uid="{BC17F769-3F17-47A9-9B1B-9194CC19C348}"/>
    <hyperlink ref="BC31" r:id="rId34" xr:uid="{D0581EC3-21EA-4AB9-85AC-5E0694859A62}"/>
    <hyperlink ref="BC44" r:id="rId35" xr:uid="{BB8833C2-B46A-419A-A8ED-55624F167AAD}"/>
    <hyperlink ref="BC47" r:id="rId36" xr:uid="{91E33C75-35F1-4A5D-A4DE-5BD3711B1D82}"/>
    <hyperlink ref="BC51" r:id="rId37" xr:uid="{582871DB-FEDE-40DB-8851-1C70E3DF467D}"/>
    <hyperlink ref="BC56" r:id="rId38" xr:uid="{2B22CAB7-3B00-4F0C-9A14-36025C0F5BE9}"/>
    <hyperlink ref="BC49" r:id="rId39" xr:uid="{60C8C7C2-FA11-45AD-AB0E-18AA184BC824}"/>
    <hyperlink ref="BC37" r:id="rId40" xr:uid="{5DC64C5C-CD8D-4742-A583-C2F95AB26A2B}"/>
    <hyperlink ref="BC43" r:id="rId41" xr:uid="{EF93FD8F-60CE-47C6-94EA-379586255A29}"/>
    <hyperlink ref="BC40" r:id="rId42" xr:uid="{476ADD36-4771-470D-ABF8-F7758F5B7C46}"/>
    <hyperlink ref="BC41" r:id="rId43" xr:uid="{6F57495C-EEEE-4F01-91BE-EFE457066C5B}"/>
    <hyperlink ref="BC48" r:id="rId44" xr:uid="{F007084C-05CB-4006-B4CD-64E344E70C59}"/>
    <hyperlink ref="BC52" r:id="rId45" xr:uid="{600DD079-C590-453C-BAB4-E4CD774FAFEC}"/>
    <hyperlink ref="BC54" r:id="rId46" xr:uid="{036F4875-4ED1-442C-90DA-2CF041EB5CCA}"/>
    <hyperlink ref="BC55" r:id="rId47" xr:uid="{8443291E-8EBF-4C42-B181-9188C891AAE9}"/>
    <hyperlink ref="BC57" r:id="rId48" xr:uid="{48184A2F-B93A-4BDE-A1A5-118D22671A92}"/>
    <hyperlink ref="BC58" r:id="rId49" xr:uid="{4A3DBD87-FD5C-4095-920C-FA4B02D3F7E7}"/>
    <hyperlink ref="BC59" r:id="rId50" xr:uid="{93FF4798-47C4-4BCA-86D9-5D9E115F79B6}"/>
    <hyperlink ref="BC53" r:id="rId51" xr:uid="{25815F39-A956-449C-8CBF-ABF85FF4654D}"/>
    <hyperlink ref="BC50" r:id="rId52" xr:uid="{D2523389-3F9B-42AC-BF3C-7117D5B5F1B6}"/>
    <hyperlink ref="BC60" r:id="rId53" xr:uid="{1DBCC2C0-A22D-4557-B414-169E44AC50AA}"/>
    <hyperlink ref="BC63" r:id="rId54" xr:uid="{9C080A74-93F6-40D0-87CE-F459960ABC55}"/>
    <hyperlink ref="BC64" r:id="rId55" xr:uid="{C8F447B7-1F43-4308-95AD-C080B9F5F583}"/>
    <hyperlink ref="BC65" r:id="rId56" xr:uid="{0BDE2B5B-F89E-4FB1-A269-FCA0F80087D1}"/>
    <hyperlink ref="BC66" r:id="rId57" xr:uid="{4A63B77F-AB06-4701-ABBF-E45CC3954082}"/>
    <hyperlink ref="BC67" r:id="rId58" xr:uid="{0B9BBEA0-B683-4B5D-B200-62214B2459DA}"/>
    <hyperlink ref="BC61" r:id="rId59" xr:uid="{E79D7190-4FE8-46D7-96AD-C245B4213763}"/>
    <hyperlink ref="BC62" r:id="rId60" xr:uid="{4CFAEF10-2A4D-4E58-A522-3FDC57D723D3}"/>
    <hyperlink ref="BC68" r:id="rId61" xr:uid="{B0826E7C-DF3C-403E-AE1D-8549FFDCC925}"/>
    <hyperlink ref="BC69" r:id="rId62" xr:uid="{472D43C2-0525-4313-9FF2-B9EFAF413750}"/>
    <hyperlink ref="BC70" r:id="rId63" xr:uid="{36BC2D39-46A6-44BC-9E38-643BCA8F0E31}"/>
    <hyperlink ref="BC71" r:id="rId64" xr:uid="{A37CC315-00D7-4E80-942D-612C52744E1F}"/>
    <hyperlink ref="BC72" r:id="rId65" xr:uid="{3850DE39-4556-4C63-B1BC-EBB07DFA9222}"/>
    <hyperlink ref="BC73" r:id="rId66" xr:uid="{A5FF4E0A-A65F-4807-9036-02CFB90AFBD7}"/>
    <hyperlink ref="BC74" r:id="rId67" xr:uid="{FF471E20-96A5-4567-83CF-352742F080EA}"/>
    <hyperlink ref="BC76" r:id="rId68" xr:uid="{86DCA1AA-F6E9-4F96-9AF2-3424AC081320}"/>
    <hyperlink ref="BC77" r:id="rId69" xr:uid="{807EA004-EEC5-411B-A338-D58B67BF89F1}"/>
    <hyperlink ref="BC75" r:id="rId70" xr:uid="{A95D0841-43FF-4F57-BE60-809D8A0D934B}"/>
    <hyperlink ref="BC80" r:id="rId71" xr:uid="{966587E3-7768-45BE-A0F2-69FEE520971C}"/>
    <hyperlink ref="BC78" r:id="rId72" xr:uid="{B8672205-F7D5-4138-BA50-6A009CA2DEF8}"/>
    <hyperlink ref="BC79" r:id="rId73" xr:uid="{4205B8AC-6BC7-4D4B-8056-008524117A76}"/>
    <hyperlink ref="BC81" r:id="rId74" xr:uid="{A3F6F5EE-1626-4A8C-9EE3-ECA16AAFAE22}"/>
    <hyperlink ref="BC83" r:id="rId75" xr:uid="{44D7E1CD-E5F3-4536-868A-0C3F28A37908}"/>
    <hyperlink ref="BC82" r:id="rId76" xr:uid="{A8D3FC0F-5430-4AFE-A0FA-0AE6583759F5}"/>
    <hyperlink ref="BC84" r:id="rId77" xr:uid="{F1D3E214-DCEA-4B82-A7BC-C5BFBB9159BD}"/>
    <hyperlink ref="BC86" r:id="rId78" xr:uid="{B644F19A-4F2B-4057-B176-DBA05488177D}"/>
    <hyperlink ref="BC88" r:id="rId79" xr:uid="{A8098873-B469-4E80-B5D7-E3FA22033037}"/>
    <hyperlink ref="BC89" r:id="rId80" xr:uid="{B33B649C-8558-4CA3-B281-FE92CFF45007}"/>
    <hyperlink ref="BC85" r:id="rId81" xr:uid="{F0AF9E5E-21ED-47C2-BF8C-982F42287A56}"/>
    <hyperlink ref="BC87" r:id="rId82" xr:uid="{20CA0DC1-3132-4841-B34D-BBA03933CFA0}"/>
    <hyperlink ref="BC90" r:id="rId83" xr:uid="{C03FA060-1FEA-4F89-9DF2-A762407C8D32}"/>
    <hyperlink ref="BC91" r:id="rId84" xr:uid="{21730E0A-E995-409F-8E36-D3F2D2A51773}"/>
    <hyperlink ref="BC93" r:id="rId85" xr:uid="{A0C3868F-3470-46CF-9E25-663E96CAC263}"/>
    <hyperlink ref="BC94" r:id="rId86" xr:uid="{7DC09111-B0C4-4206-B523-6A5FB1B07006}"/>
    <hyperlink ref="BC92" r:id="rId87" xr:uid="{443080DE-F853-463A-8717-466F77F69504}"/>
    <hyperlink ref="BC96" r:id="rId88" xr:uid="{FF56842E-645D-4F1B-BD5F-22AD607B6CCA}"/>
    <hyperlink ref="BC95" r:id="rId89" xr:uid="{12D1F233-A37C-43FD-87EF-D180F2303F20}"/>
    <hyperlink ref="BC98" r:id="rId90" xr:uid="{CA954FCB-AF32-4D70-9EBD-8D511D2830FD}"/>
    <hyperlink ref="BC99" r:id="rId91" xr:uid="{911E7B2F-3B9E-4C48-BA4D-4F6AC6013AD0}"/>
    <hyperlink ref="BC97" r:id="rId92" xr:uid="{04A1C211-613E-46D4-8E70-0D78A3A6440F}"/>
    <hyperlink ref="BC100" r:id="rId93" xr:uid="{EFD527A5-3144-43EC-9A91-4A97BDEEA3EA}"/>
    <hyperlink ref="BC101" r:id="rId94" xr:uid="{2A688DC9-8C10-426E-978A-1F2BD11EDC5F}"/>
    <hyperlink ref="BC103" r:id="rId95" xr:uid="{1173C1AB-10D0-4292-A27C-7C73BE6A1AFF}"/>
    <hyperlink ref="BC105" r:id="rId96" xr:uid="{2DA4D785-07F6-4352-A251-9A1365EAE703}"/>
    <hyperlink ref="BC106" r:id="rId97" xr:uid="{40489B15-F31A-438F-BA40-C2F516F8D100}"/>
    <hyperlink ref="BC108" r:id="rId98" xr:uid="{DC6F9E4D-6BE3-4D26-8AE1-9C02D686360B}"/>
    <hyperlink ref="BC109" r:id="rId99" xr:uid="{3C5B283D-0149-4C99-97B1-11713C97C8C1}"/>
    <hyperlink ref="BC107" r:id="rId100" xr:uid="{BADA7732-2C87-4B78-A599-E0B417FA7179}"/>
    <hyperlink ref="BC111" r:id="rId101" xr:uid="{C1020325-C64A-4454-891D-68250D1B785B}"/>
    <hyperlink ref="BC104" r:id="rId102" xr:uid="{816E0DCD-577F-4E1D-8005-C035DE3E8849}"/>
    <hyperlink ref="BC112" r:id="rId103" xr:uid="{C6CA7184-A8DE-4691-936C-4D0795381BC6}"/>
    <hyperlink ref="BC110" r:id="rId104" xr:uid="{01EC03D1-CED9-4658-A582-CCC30E2FB89B}"/>
    <hyperlink ref="BC102" r:id="rId105" xr:uid="{F1E0A167-850A-4EFC-B3F3-53011A0942F0}"/>
    <hyperlink ref="BC114" r:id="rId106" xr:uid="{558A39BE-676F-4FC1-B052-344A780E791C}"/>
    <hyperlink ref="BC113" r:id="rId107" xr:uid="{DA7A0858-1521-4362-ADE4-373FCFC7304D}"/>
    <hyperlink ref="BC115" r:id="rId108" xr:uid="{8BFF31DF-AAE6-458D-8119-E312B004FC27}"/>
    <hyperlink ref="BC116" r:id="rId109" xr:uid="{B59799CF-0BC1-46B2-921F-AC963A629806}"/>
    <hyperlink ref="BC117" r:id="rId110" xr:uid="{3D9F45A0-2099-4490-BEE3-2B4AB3B190D6}"/>
    <hyperlink ref="BC118" r:id="rId111" xr:uid="{E189181B-594E-4A7D-ACDF-03D5A152012B}"/>
    <hyperlink ref="BC120" r:id="rId112" xr:uid="{5F8A2D66-ECD6-4071-9035-732ED540042E}"/>
    <hyperlink ref="BC119" r:id="rId113" xr:uid="{2A497FDB-8EBC-4FB5-AC50-7B9066EDD3B4}"/>
    <hyperlink ref="BC122" r:id="rId114" xr:uid="{EE862323-D489-410D-8495-5A5D362EF2F5}"/>
    <hyperlink ref="BC124" r:id="rId115" xr:uid="{1AB43E54-101C-4830-BFB7-DB522E420213}"/>
    <hyperlink ref="BC125" r:id="rId116" xr:uid="{F0BCEEFE-E986-42E1-8C29-C1213121EC9F}"/>
    <hyperlink ref="BC126" r:id="rId117" xr:uid="{3A588A96-72A3-476F-9740-724A767ABEE3}"/>
    <hyperlink ref="BC123" r:id="rId118" xr:uid="{D3FD139B-6C67-45C3-A597-9B9A96527617}"/>
    <hyperlink ref="BC121" r:id="rId119" xr:uid="{6FAA0B67-9566-41A4-8F79-807CD95AF697}"/>
    <hyperlink ref="BC127" r:id="rId120" xr:uid="{0384E759-6169-4CE7-9108-74559B9C0ECC}"/>
    <hyperlink ref="BC128" r:id="rId121" xr:uid="{B90F4236-CBDE-4937-8810-4EA1D56025AD}"/>
    <hyperlink ref="BC129" r:id="rId122" xr:uid="{BB019A54-E603-4C54-9AF0-8E0C453E433E}"/>
    <hyperlink ref="BC131" r:id="rId123" xr:uid="{DDA3CFF1-C781-461A-8B20-3885959D3BFC}"/>
    <hyperlink ref="BC130" r:id="rId124" xr:uid="{9EAC544C-DFF9-4DEE-B5CA-089756931AB6}"/>
    <hyperlink ref="BC132" r:id="rId125" xr:uid="{C9C401E8-7486-48D3-AFED-135B6A9E7693}"/>
    <hyperlink ref="BC133" r:id="rId126" xr:uid="{2056E6D6-600C-4756-B69B-DF760BD45F7B}"/>
    <hyperlink ref="BC134" r:id="rId127" xr:uid="{4C6FAD11-D167-4F9E-B4DD-83D2B0E34E92}"/>
  </hyperlinks>
  <pageMargins left="0.7" right="0.7" top="0.75" bottom="0.75" header="0.3" footer="0.3"/>
  <pageSetup orientation="portrait" horizontalDpi="300" verticalDpi="300" r:id="rId128"/>
  <drawing r:id="rId1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6D94F-074A-4766-B8AD-81E09AF88F22}">
  <dimension ref="A1:BV148"/>
  <sheetViews>
    <sheetView showGridLines="0" workbookViewId="0">
      <selection activeCell="D3" sqref="D3:G4"/>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8.140625" customWidth="1"/>
    <col min="7" max="7" width="14.42578125" customWidth="1"/>
    <col min="8" max="8" width="16.5703125" customWidth="1"/>
    <col min="9" max="9" width="17.42578125" customWidth="1"/>
    <col min="10" max="10" width="21.28515625" customWidth="1"/>
    <col min="11" max="11" width="22" customWidth="1"/>
    <col min="12" max="12" width="17.140625" customWidth="1"/>
    <col min="13" max="13" width="13.42578125" customWidth="1"/>
    <col min="14" max="14" width="16.140625" customWidth="1"/>
    <col min="15" max="15" width="16.42578125" style="44" customWidth="1"/>
    <col min="16" max="16" width="11.42578125" customWidth="1"/>
    <col min="17" max="17" width="12.42578125" style="78" customWidth="1"/>
    <col min="18" max="18" width="17.42578125" style="44" customWidth="1"/>
    <col min="19" max="19" width="14.7109375" style="44" customWidth="1"/>
    <col min="20" max="20" width="14.28515625" customWidth="1"/>
    <col min="21" max="21" width="14.140625" customWidth="1"/>
    <col min="22" max="22" width="14.42578125" style="44" customWidth="1"/>
    <col min="23" max="23" width="17.140625" style="46" customWidth="1"/>
    <col min="24" max="24" width="13.85546875" style="44" customWidth="1"/>
    <col min="25" max="25" width="14.42578125" style="44" customWidth="1"/>
    <col min="26" max="26" width="13.85546875" style="44" customWidth="1"/>
    <col min="27" max="27" width="13.5703125" style="44" customWidth="1"/>
    <col min="28" max="28" width="13.28515625" style="44" customWidth="1"/>
    <col min="29" max="30" width="11.42578125" customWidth="1"/>
    <col min="31" max="31" width="13.42578125" customWidth="1"/>
    <col min="32" max="32" width="13.28515625" customWidth="1"/>
    <col min="33" max="33" width="13.5703125" customWidth="1"/>
    <col min="34" max="34" width="16.5703125" customWidth="1"/>
    <col min="35" max="36" width="14.28515625" customWidth="1"/>
    <col min="37" max="37" width="13.85546875" customWidth="1"/>
    <col min="38" max="38" width="15.5703125" customWidth="1"/>
    <col min="39" max="41" width="13.28515625" customWidth="1"/>
    <col min="42" max="42" width="14" customWidth="1"/>
    <col min="43" max="43" width="16.5703125" customWidth="1"/>
    <col min="44" max="44" width="14.85546875" customWidth="1"/>
    <col min="45" max="45" width="15.7109375" customWidth="1"/>
    <col min="46" max="46" width="14.7109375" customWidth="1"/>
    <col min="47" max="47" width="14.28515625" style="44" customWidth="1"/>
    <col min="48" max="48" width="14.28515625" customWidth="1"/>
    <col min="49" max="49" width="15.85546875" customWidth="1"/>
    <col min="50" max="50" width="18"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W1" s="107"/>
    </row>
    <row r="2" spans="1:74" ht="11.25" customHeight="1" thickBot="1" x14ac:dyDescent="0.3">
      <c r="H2" s="2"/>
      <c r="W2" s="107"/>
    </row>
    <row r="3" spans="1:74" ht="21" customHeight="1" thickBot="1" x14ac:dyDescent="0.3">
      <c r="B3" s="369"/>
      <c r="C3" s="370"/>
      <c r="D3" s="375" t="s">
        <v>69</v>
      </c>
      <c r="E3" s="376"/>
      <c r="F3" s="376"/>
      <c r="G3" s="377"/>
      <c r="H3" s="384" t="s">
        <v>0</v>
      </c>
      <c r="I3" s="385"/>
      <c r="J3" s="38"/>
      <c r="K3" s="4" t="s">
        <v>74</v>
      </c>
      <c r="L3" s="9"/>
      <c r="M3" s="5"/>
      <c r="N3" s="5"/>
      <c r="O3" s="104"/>
      <c r="P3" s="5"/>
      <c r="Q3" s="106"/>
      <c r="R3" s="104"/>
      <c r="S3" s="104"/>
      <c r="T3" s="5"/>
      <c r="U3" s="5"/>
      <c r="V3" s="104"/>
      <c r="W3" s="105"/>
      <c r="X3" s="6"/>
      <c r="Y3" s="104"/>
      <c r="Z3" s="6"/>
      <c r="AA3" s="104"/>
      <c r="AB3" s="6"/>
      <c r="AC3" s="5"/>
      <c r="AD3" s="6"/>
      <c r="AE3" s="5"/>
      <c r="AF3" s="6"/>
      <c r="AG3" s="5"/>
      <c r="AH3" s="6"/>
      <c r="AI3" s="5"/>
      <c r="AJ3" s="5"/>
      <c r="AK3" s="6"/>
      <c r="AL3" s="5"/>
      <c r="AM3" s="6"/>
      <c r="AN3" s="5"/>
      <c r="AO3" s="5"/>
      <c r="AP3" s="6"/>
      <c r="AQ3" s="5"/>
      <c r="AR3" s="5"/>
      <c r="AS3" s="5"/>
      <c r="AT3" s="5"/>
      <c r="AU3" s="104"/>
      <c r="AV3" s="5"/>
      <c r="AW3" s="6"/>
      <c r="AX3" s="5"/>
      <c r="AY3" s="5"/>
      <c r="AZ3" s="6"/>
      <c r="BA3" s="5"/>
      <c r="BB3" s="6"/>
      <c r="BC3" s="5"/>
      <c r="BD3" s="6"/>
      <c r="BE3" s="5"/>
    </row>
    <row r="4" spans="1:74" ht="28.5" customHeight="1" thickBot="1" x14ac:dyDescent="0.3">
      <c r="B4" s="371"/>
      <c r="C4" s="372"/>
      <c r="D4" s="378"/>
      <c r="E4" s="379"/>
      <c r="F4" s="379"/>
      <c r="G4" s="380"/>
      <c r="H4" s="386"/>
      <c r="I4" s="387"/>
      <c r="J4" s="39"/>
      <c r="K4" s="3">
        <v>1000</v>
      </c>
      <c r="L4" s="4" t="s">
        <v>1</v>
      </c>
      <c r="M4" s="5"/>
      <c r="N4" s="5"/>
      <c r="O4" s="104"/>
      <c r="P4" s="5"/>
      <c r="Q4" s="106"/>
      <c r="R4" s="104"/>
      <c r="S4" s="104"/>
      <c r="T4" s="5"/>
      <c r="U4" s="5"/>
      <c r="V4" s="104"/>
      <c r="W4" s="105"/>
      <c r="X4" s="6"/>
      <c r="Y4" s="104"/>
      <c r="Z4" s="6"/>
      <c r="AA4" s="104"/>
      <c r="AB4" s="6"/>
      <c r="AC4" s="5"/>
      <c r="AD4" s="6"/>
      <c r="AE4" s="5"/>
      <c r="AF4" s="6"/>
      <c r="AG4" s="5"/>
      <c r="AH4" s="6"/>
      <c r="AI4" s="5"/>
      <c r="AJ4" s="5"/>
      <c r="AK4" s="6"/>
      <c r="AL4" s="5"/>
      <c r="AM4" s="6"/>
      <c r="AN4" s="5"/>
      <c r="AO4" s="5"/>
      <c r="AP4" s="6"/>
      <c r="AQ4" s="5"/>
      <c r="AR4" s="5"/>
      <c r="AS4" s="5"/>
      <c r="AT4" s="5"/>
      <c r="AU4" s="104"/>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1423500000</v>
      </c>
      <c r="L5" s="11" t="s">
        <v>3</v>
      </c>
      <c r="M5" s="5"/>
      <c r="N5" s="5"/>
      <c r="O5" s="104"/>
      <c r="P5" s="5"/>
      <c r="Q5" s="106"/>
      <c r="R5" s="104"/>
      <c r="S5" s="104"/>
      <c r="T5" s="5"/>
      <c r="U5" s="5"/>
      <c r="V5" s="104"/>
      <c r="W5" s="105"/>
      <c r="X5" s="6"/>
      <c r="Y5" s="6"/>
      <c r="Z5" s="6"/>
      <c r="AA5" s="6"/>
      <c r="AB5" s="6"/>
      <c r="AC5" s="360" t="s">
        <v>4</v>
      </c>
      <c r="AD5" s="361"/>
      <c r="AE5" s="361"/>
      <c r="AF5" s="361"/>
      <c r="AG5" s="361"/>
      <c r="AH5" s="361"/>
      <c r="AI5" s="361"/>
      <c r="AJ5" s="361"/>
      <c r="AK5" s="361"/>
      <c r="AL5" s="361"/>
      <c r="AM5" s="361"/>
      <c r="AN5" s="361"/>
      <c r="AO5" s="361"/>
      <c r="AP5" s="362"/>
      <c r="AQ5" s="5"/>
      <c r="AR5" s="5"/>
      <c r="AS5" s="5"/>
      <c r="AT5" s="5"/>
      <c r="AU5" s="104"/>
      <c r="AV5" s="5"/>
      <c r="AW5" s="5"/>
      <c r="AX5" s="5"/>
      <c r="AY5" s="5"/>
      <c r="AZ5" s="5"/>
      <c r="BA5" s="5"/>
      <c r="BB5" s="5"/>
      <c r="BC5" s="5"/>
      <c r="BD5" s="5"/>
      <c r="BE5" s="5"/>
    </row>
    <row r="6" spans="1:74" s="12" customFormat="1" ht="31.5" customHeight="1" thickBot="1" x14ac:dyDescent="0.3">
      <c r="B6" s="373"/>
      <c r="C6" s="374"/>
      <c r="D6" s="13" t="s">
        <v>5</v>
      </c>
      <c r="E6" s="390" t="s">
        <v>822</v>
      </c>
      <c r="F6" s="390"/>
      <c r="G6" s="391"/>
      <c r="H6" s="363" t="s">
        <v>82</v>
      </c>
      <c r="I6" s="364"/>
      <c r="J6" s="364"/>
      <c r="K6" s="365"/>
      <c r="L6" s="33">
        <v>1423500</v>
      </c>
      <c r="M6" s="5"/>
      <c r="N6" s="366" t="s">
        <v>6</v>
      </c>
      <c r="O6" s="367"/>
      <c r="P6" s="366" t="s">
        <v>7</v>
      </c>
      <c r="Q6" s="419"/>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93" t="s">
        <v>16</v>
      </c>
      <c r="C7" s="94" t="s">
        <v>17</v>
      </c>
      <c r="D7" s="102" t="s">
        <v>18</v>
      </c>
      <c r="E7" s="103" t="s">
        <v>19</v>
      </c>
      <c r="F7" s="103" t="s">
        <v>20</v>
      </c>
      <c r="G7" s="102" t="s">
        <v>21</v>
      </c>
      <c r="H7" s="93" t="s">
        <v>22</v>
      </c>
      <c r="I7" s="93" t="s">
        <v>70</v>
      </c>
      <c r="J7" s="93" t="s">
        <v>78</v>
      </c>
      <c r="K7" s="93" t="s">
        <v>23</v>
      </c>
      <c r="L7" s="93" t="s">
        <v>24</v>
      </c>
      <c r="M7" s="93" t="s">
        <v>25</v>
      </c>
      <c r="N7" s="93" t="s">
        <v>26</v>
      </c>
      <c r="O7" s="94" t="s">
        <v>27</v>
      </c>
      <c r="P7" s="94" t="s">
        <v>28</v>
      </c>
      <c r="Q7" s="101" t="s">
        <v>29</v>
      </c>
      <c r="R7" s="93" t="s">
        <v>30</v>
      </c>
      <c r="S7" s="93" t="s">
        <v>31</v>
      </c>
      <c r="T7" s="93" t="s">
        <v>32</v>
      </c>
      <c r="U7" s="93" t="s">
        <v>33</v>
      </c>
      <c r="V7" s="94" t="s">
        <v>34</v>
      </c>
      <c r="W7" s="100" t="s">
        <v>35</v>
      </c>
      <c r="X7" s="93" t="s">
        <v>68</v>
      </c>
      <c r="Y7" s="93" t="s">
        <v>36</v>
      </c>
      <c r="Z7" s="93" t="s">
        <v>37</v>
      </c>
      <c r="AA7" s="99" t="s">
        <v>38</v>
      </c>
      <c r="AB7" s="98" t="s">
        <v>39</v>
      </c>
      <c r="AC7" s="93" t="s">
        <v>40</v>
      </c>
      <c r="AD7" s="93" t="s">
        <v>41</v>
      </c>
      <c r="AE7" s="93" t="s">
        <v>42</v>
      </c>
      <c r="AF7" s="99" t="s">
        <v>43</v>
      </c>
      <c r="AG7" s="98" t="s">
        <v>44</v>
      </c>
      <c r="AH7" s="93" t="s">
        <v>45</v>
      </c>
      <c r="AI7" s="93" t="s">
        <v>46</v>
      </c>
      <c r="AJ7" s="99" t="s">
        <v>47</v>
      </c>
      <c r="AK7" s="99" t="s">
        <v>80</v>
      </c>
      <c r="AL7" s="93" t="s">
        <v>48</v>
      </c>
      <c r="AM7" s="99" t="s">
        <v>49</v>
      </c>
      <c r="AN7" s="99" t="s">
        <v>50</v>
      </c>
      <c r="AO7" s="99" t="s">
        <v>79</v>
      </c>
      <c r="AP7" s="98" t="s">
        <v>51</v>
      </c>
      <c r="AQ7" s="98" t="s">
        <v>52</v>
      </c>
      <c r="AR7" s="93" t="s">
        <v>76</v>
      </c>
      <c r="AS7" s="93" t="s">
        <v>77</v>
      </c>
      <c r="AT7" s="93" t="s">
        <v>53</v>
      </c>
      <c r="AU7" s="93" t="s">
        <v>54</v>
      </c>
      <c r="AV7" s="93" t="s">
        <v>55</v>
      </c>
      <c r="AW7" s="97" t="s">
        <v>56</v>
      </c>
      <c r="AX7" s="96" t="s">
        <v>57</v>
      </c>
      <c r="AY7" s="96" t="s">
        <v>83</v>
      </c>
      <c r="AZ7" s="95" t="s">
        <v>84</v>
      </c>
      <c r="BA7" s="93" t="s">
        <v>58</v>
      </c>
      <c r="BB7" s="93" t="s">
        <v>59</v>
      </c>
      <c r="BC7" s="94" t="s">
        <v>60</v>
      </c>
      <c r="BD7" s="94" t="s">
        <v>61</v>
      </c>
      <c r="BE7" s="94" t="s">
        <v>62</v>
      </c>
      <c r="BF7" s="21"/>
      <c r="BG7" s="21"/>
      <c r="BH7" s="21"/>
      <c r="BI7" s="21"/>
      <c r="BJ7" s="21"/>
      <c r="BK7" s="21"/>
      <c r="BL7" s="21"/>
      <c r="BM7" s="21"/>
      <c r="BN7" s="21"/>
      <c r="BO7" s="21"/>
      <c r="BP7" s="21"/>
      <c r="BQ7" s="21"/>
      <c r="BR7" s="21"/>
      <c r="BS7" s="21"/>
      <c r="BT7" s="21"/>
      <c r="BU7" s="21"/>
      <c r="BV7" s="21"/>
    </row>
    <row r="8" spans="1:74" s="92" customFormat="1" ht="12.75" x14ac:dyDescent="0.2">
      <c r="B8" s="49">
        <v>2025</v>
      </c>
      <c r="C8" s="49">
        <v>891780111</v>
      </c>
      <c r="D8" s="49" t="s">
        <v>63</v>
      </c>
      <c r="E8" s="108" t="s">
        <v>821</v>
      </c>
      <c r="F8" s="57" t="s">
        <v>820</v>
      </c>
      <c r="G8" s="136">
        <v>0</v>
      </c>
      <c r="H8" s="51" t="s">
        <v>71</v>
      </c>
      <c r="I8" s="49" t="s">
        <v>107</v>
      </c>
      <c r="J8" s="52" t="s">
        <v>81</v>
      </c>
      <c r="K8" s="52" t="s">
        <v>819</v>
      </c>
      <c r="L8" s="347">
        <v>35990000</v>
      </c>
      <c r="M8" s="49" t="s">
        <v>66</v>
      </c>
      <c r="N8" s="52" t="s">
        <v>818</v>
      </c>
      <c r="O8" s="137">
        <v>80766019</v>
      </c>
      <c r="P8" s="137">
        <v>102</v>
      </c>
      <c r="Q8" s="157">
        <v>45677</v>
      </c>
      <c r="R8" s="164">
        <v>1014200000</v>
      </c>
      <c r="S8" s="157">
        <v>45678</v>
      </c>
      <c r="T8" s="54">
        <f>+L8</f>
        <v>35990000</v>
      </c>
      <c r="U8" s="51" t="s">
        <v>65</v>
      </c>
      <c r="V8" s="352">
        <v>57461852</v>
      </c>
      <c r="W8" s="52" t="s">
        <v>772</v>
      </c>
      <c r="X8" s="168">
        <v>45678</v>
      </c>
      <c r="Y8" s="168">
        <v>45678</v>
      </c>
      <c r="Z8" s="56" t="s">
        <v>73</v>
      </c>
      <c r="AA8" s="168">
        <v>45853</v>
      </c>
      <c r="AB8" s="109">
        <f t="shared" ref="AB8:AB39" si="0">+IF(Z8="1800-01-01",AA8-Y8,AA8-Z8)</f>
        <v>175</v>
      </c>
      <c r="AC8" s="51">
        <v>0</v>
      </c>
      <c r="AD8" s="54">
        <v>0</v>
      </c>
      <c r="AE8" s="51">
        <v>0</v>
      </c>
      <c r="AF8" s="55" t="s">
        <v>73</v>
      </c>
      <c r="AG8" s="57">
        <f t="shared" ref="AG8:AG39" si="1">+IF(AF8="1800-01-01",0,AF8-AA8)</f>
        <v>0</v>
      </c>
      <c r="AH8" s="51">
        <v>0</v>
      </c>
      <c r="AI8" s="50">
        <v>0</v>
      </c>
      <c r="AJ8" s="51" t="s">
        <v>73</v>
      </c>
      <c r="AK8" s="58" t="s">
        <v>73</v>
      </c>
      <c r="AL8" s="51">
        <v>0</v>
      </c>
      <c r="AM8" s="51" t="s">
        <v>73</v>
      </c>
      <c r="AN8" s="51" t="s">
        <v>73</v>
      </c>
      <c r="AO8" s="51" t="s">
        <v>73</v>
      </c>
      <c r="AP8" s="57">
        <f t="shared" ref="AP8:AP39" si="2">+IF(AM8="1800-01-01",0,AN8-AM8)</f>
        <v>0</v>
      </c>
      <c r="AQ8" s="172">
        <f>+L8+AD8-AI8</f>
        <v>35990000</v>
      </c>
      <c r="AR8" s="51" t="s">
        <v>65</v>
      </c>
      <c r="AS8" s="54">
        <v>35990000</v>
      </c>
      <c r="AT8" s="51" t="s">
        <v>93</v>
      </c>
      <c r="AU8" s="51">
        <v>0</v>
      </c>
      <c r="AV8" s="59" t="s">
        <v>73</v>
      </c>
      <c r="AW8" s="177">
        <f t="shared" ref="AW8:AW39" si="3">+AQ8-AX8</f>
        <v>15340000</v>
      </c>
      <c r="AX8" s="178">
        <v>20650000</v>
      </c>
      <c r="AY8" s="62">
        <f t="shared" ref="AY8:AY39" si="4">+IFERROR(AW8/AQ8,"_")</f>
        <v>0.42622950819672129</v>
      </c>
      <c r="AZ8" s="63">
        <v>0.42622950819672129</v>
      </c>
      <c r="BA8" s="59" t="s">
        <v>73</v>
      </c>
      <c r="BB8" s="51" t="s">
        <v>94</v>
      </c>
      <c r="BC8" s="57" t="s">
        <v>817</v>
      </c>
      <c r="BD8" s="49" t="s">
        <v>65</v>
      </c>
      <c r="BE8" s="49" t="s">
        <v>65</v>
      </c>
    </row>
    <row r="9" spans="1:74" s="92" customFormat="1" ht="12.75" x14ac:dyDescent="0.2">
      <c r="B9" s="110">
        <v>2025</v>
      </c>
      <c r="C9" s="110">
        <v>891780111</v>
      </c>
      <c r="D9" s="110" t="s">
        <v>63</v>
      </c>
      <c r="E9" s="111" t="s">
        <v>816</v>
      </c>
      <c r="F9" s="112" t="s">
        <v>815</v>
      </c>
      <c r="G9" s="113">
        <v>0</v>
      </c>
      <c r="H9" s="114" t="s">
        <v>71</v>
      </c>
      <c r="I9" s="110" t="s">
        <v>107</v>
      </c>
      <c r="J9" s="115" t="s">
        <v>81</v>
      </c>
      <c r="K9" s="111" t="s">
        <v>814</v>
      </c>
      <c r="L9" s="348">
        <v>24800000</v>
      </c>
      <c r="M9" s="110" t="s">
        <v>66</v>
      </c>
      <c r="N9" s="111" t="s">
        <v>813</v>
      </c>
      <c r="O9" s="138">
        <v>1082966865</v>
      </c>
      <c r="P9" s="138">
        <v>102</v>
      </c>
      <c r="Q9" s="158">
        <v>45677</v>
      </c>
      <c r="R9" s="165">
        <v>1014200000</v>
      </c>
      <c r="S9" s="158">
        <v>45678</v>
      </c>
      <c r="T9" s="118">
        <f>+L9</f>
        <v>24800000</v>
      </c>
      <c r="U9" s="114" t="s">
        <v>65</v>
      </c>
      <c r="V9" s="209">
        <v>57461852</v>
      </c>
      <c r="W9" s="111" t="s">
        <v>772</v>
      </c>
      <c r="X9" s="159">
        <v>45678</v>
      </c>
      <c r="Y9" s="159">
        <v>45678</v>
      </c>
      <c r="Z9" s="169" t="s">
        <v>73</v>
      </c>
      <c r="AA9" s="159">
        <v>45853</v>
      </c>
      <c r="AB9" s="116">
        <f t="shared" si="0"/>
        <v>175</v>
      </c>
      <c r="AC9" s="114">
        <v>0</v>
      </c>
      <c r="AD9" s="118">
        <v>0</v>
      </c>
      <c r="AE9" s="114">
        <v>0</v>
      </c>
      <c r="AF9" s="119" t="s">
        <v>73</v>
      </c>
      <c r="AG9" s="112">
        <f t="shared" si="1"/>
        <v>0</v>
      </c>
      <c r="AH9" s="114">
        <v>0</v>
      </c>
      <c r="AI9" s="120">
        <v>0</v>
      </c>
      <c r="AJ9" s="114" t="s">
        <v>73</v>
      </c>
      <c r="AK9" s="121" t="s">
        <v>73</v>
      </c>
      <c r="AL9" s="114">
        <v>0</v>
      </c>
      <c r="AM9" s="114" t="s">
        <v>73</v>
      </c>
      <c r="AN9" s="114" t="s">
        <v>73</v>
      </c>
      <c r="AO9" s="114" t="s">
        <v>73</v>
      </c>
      <c r="AP9" s="112">
        <f t="shared" si="2"/>
        <v>0</v>
      </c>
      <c r="AQ9" s="153">
        <f>+L9+AD9-AI9</f>
        <v>24800000</v>
      </c>
      <c r="AR9" s="114" t="s">
        <v>65</v>
      </c>
      <c r="AS9" s="118">
        <v>24800000</v>
      </c>
      <c r="AT9" s="114" t="s">
        <v>93</v>
      </c>
      <c r="AU9" s="114">
        <v>0</v>
      </c>
      <c r="AV9" s="122" t="s">
        <v>73</v>
      </c>
      <c r="AW9" s="152">
        <f t="shared" si="3"/>
        <v>10800000</v>
      </c>
      <c r="AX9" s="155">
        <v>14000000</v>
      </c>
      <c r="AY9" s="123">
        <f t="shared" si="4"/>
        <v>0.43548387096774194</v>
      </c>
      <c r="AZ9" s="124">
        <v>0.43548387096774194</v>
      </c>
      <c r="BA9" s="122" t="s">
        <v>73</v>
      </c>
      <c r="BB9" s="114" t="s">
        <v>94</v>
      </c>
      <c r="BC9" s="112" t="s">
        <v>812</v>
      </c>
      <c r="BD9" s="110" t="s">
        <v>65</v>
      </c>
      <c r="BE9" s="110" t="s">
        <v>65</v>
      </c>
    </row>
    <row r="10" spans="1:74" s="92" customFormat="1" ht="12.75" x14ac:dyDescent="0.2">
      <c r="B10" s="110">
        <v>2025</v>
      </c>
      <c r="C10" s="110">
        <v>891780111</v>
      </c>
      <c r="D10" s="110" t="s">
        <v>63</v>
      </c>
      <c r="E10" s="111" t="s">
        <v>811</v>
      </c>
      <c r="F10" s="112" t="s">
        <v>810</v>
      </c>
      <c r="G10" s="113">
        <v>0</v>
      </c>
      <c r="H10" s="114" t="s">
        <v>71</v>
      </c>
      <c r="I10" s="110" t="s">
        <v>107</v>
      </c>
      <c r="J10" s="115" t="s">
        <v>81</v>
      </c>
      <c r="K10" s="111" t="s">
        <v>809</v>
      </c>
      <c r="L10" s="348">
        <v>24800000</v>
      </c>
      <c r="M10" s="110" t="s">
        <v>66</v>
      </c>
      <c r="N10" s="111" t="s">
        <v>808</v>
      </c>
      <c r="O10" s="138">
        <v>1082943812</v>
      </c>
      <c r="P10" s="138">
        <v>102</v>
      </c>
      <c r="Q10" s="158">
        <v>45677</v>
      </c>
      <c r="R10" s="165">
        <v>1014200000</v>
      </c>
      <c r="S10" s="158">
        <v>45678</v>
      </c>
      <c r="T10" s="118">
        <f>+L10</f>
        <v>24800000</v>
      </c>
      <c r="U10" s="114" t="s">
        <v>65</v>
      </c>
      <c r="V10" s="209">
        <v>57461852</v>
      </c>
      <c r="W10" s="111" t="s">
        <v>772</v>
      </c>
      <c r="X10" s="159">
        <v>45678</v>
      </c>
      <c r="Y10" s="159">
        <v>45678</v>
      </c>
      <c r="Z10" s="169" t="s">
        <v>73</v>
      </c>
      <c r="AA10" s="159">
        <v>45853</v>
      </c>
      <c r="AB10" s="116">
        <f t="shared" si="0"/>
        <v>175</v>
      </c>
      <c r="AC10" s="114">
        <v>0</v>
      </c>
      <c r="AD10" s="118">
        <v>0</v>
      </c>
      <c r="AE10" s="114">
        <v>0</v>
      </c>
      <c r="AF10" s="119" t="s">
        <v>73</v>
      </c>
      <c r="AG10" s="112">
        <f t="shared" si="1"/>
        <v>0</v>
      </c>
      <c r="AH10" s="114">
        <v>0</v>
      </c>
      <c r="AI10" s="120">
        <v>0</v>
      </c>
      <c r="AJ10" s="114" t="s">
        <v>73</v>
      </c>
      <c r="AK10" s="121" t="s">
        <v>73</v>
      </c>
      <c r="AL10" s="114">
        <v>0</v>
      </c>
      <c r="AM10" s="114" t="s">
        <v>73</v>
      </c>
      <c r="AN10" s="114" t="s">
        <v>73</v>
      </c>
      <c r="AO10" s="114" t="s">
        <v>73</v>
      </c>
      <c r="AP10" s="112">
        <f t="shared" si="2"/>
        <v>0</v>
      </c>
      <c r="AQ10" s="153">
        <f>+L10+AD10-AI10</f>
        <v>24800000</v>
      </c>
      <c r="AR10" s="114" t="s">
        <v>65</v>
      </c>
      <c r="AS10" s="118">
        <v>24800000</v>
      </c>
      <c r="AT10" s="114" t="s">
        <v>93</v>
      </c>
      <c r="AU10" s="114">
        <v>0</v>
      </c>
      <c r="AV10" s="122" t="s">
        <v>73</v>
      </c>
      <c r="AW10" s="152">
        <f t="shared" si="3"/>
        <v>10800000</v>
      </c>
      <c r="AX10" s="155">
        <v>14000000</v>
      </c>
      <c r="AY10" s="123">
        <f t="shared" si="4"/>
        <v>0.43548387096774194</v>
      </c>
      <c r="AZ10" s="124">
        <v>0.43548387096774194</v>
      </c>
      <c r="BA10" s="122" t="s">
        <v>73</v>
      </c>
      <c r="BB10" s="114" t="s">
        <v>94</v>
      </c>
      <c r="BC10" s="112" t="s">
        <v>807</v>
      </c>
      <c r="BD10" s="110" t="s">
        <v>65</v>
      </c>
      <c r="BE10" s="110" t="s">
        <v>65</v>
      </c>
    </row>
    <row r="11" spans="1:74" s="92" customFormat="1" ht="12.75" x14ac:dyDescent="0.2">
      <c r="B11" s="110">
        <v>2025</v>
      </c>
      <c r="C11" s="110">
        <v>891780111</v>
      </c>
      <c r="D11" s="110" t="s">
        <v>63</v>
      </c>
      <c r="E11" s="111" t="s">
        <v>806</v>
      </c>
      <c r="F11" s="112" t="s">
        <v>805</v>
      </c>
      <c r="G11" s="113">
        <v>0</v>
      </c>
      <c r="H11" s="114" t="s">
        <v>71</v>
      </c>
      <c r="I11" s="110" t="s">
        <v>107</v>
      </c>
      <c r="J11" s="115" t="s">
        <v>81</v>
      </c>
      <c r="K11" s="111" t="s">
        <v>804</v>
      </c>
      <c r="L11" s="348">
        <v>24400000</v>
      </c>
      <c r="M11" s="110" t="s">
        <v>66</v>
      </c>
      <c r="N11" s="111" t="s">
        <v>803</v>
      </c>
      <c r="O11" s="138">
        <v>1082981781</v>
      </c>
      <c r="P11" s="138">
        <v>102</v>
      </c>
      <c r="Q11" s="158">
        <v>45677</v>
      </c>
      <c r="R11" s="165">
        <v>1014200000</v>
      </c>
      <c r="S11" s="158">
        <v>45678</v>
      </c>
      <c r="T11" s="118">
        <f>+L11</f>
        <v>24400000</v>
      </c>
      <c r="U11" s="114" t="s">
        <v>65</v>
      </c>
      <c r="V11" s="209">
        <v>57461852</v>
      </c>
      <c r="W11" s="111" t="s">
        <v>772</v>
      </c>
      <c r="X11" s="159">
        <v>45678</v>
      </c>
      <c r="Y11" s="159">
        <v>45678</v>
      </c>
      <c r="Z11" s="169" t="s">
        <v>73</v>
      </c>
      <c r="AA11" s="159">
        <v>45853</v>
      </c>
      <c r="AB11" s="116">
        <f t="shared" si="0"/>
        <v>175</v>
      </c>
      <c r="AC11" s="114">
        <v>0</v>
      </c>
      <c r="AD11" s="118">
        <v>0</v>
      </c>
      <c r="AE11" s="114">
        <v>0</v>
      </c>
      <c r="AF11" s="119" t="s">
        <v>73</v>
      </c>
      <c r="AG11" s="112">
        <f t="shared" si="1"/>
        <v>0</v>
      </c>
      <c r="AH11" s="114">
        <v>0</v>
      </c>
      <c r="AI11" s="120">
        <v>0</v>
      </c>
      <c r="AJ11" s="114" t="s">
        <v>73</v>
      </c>
      <c r="AK11" s="121" t="s">
        <v>73</v>
      </c>
      <c r="AL11" s="114">
        <v>0</v>
      </c>
      <c r="AM11" s="114" t="s">
        <v>73</v>
      </c>
      <c r="AN11" s="114" t="s">
        <v>73</v>
      </c>
      <c r="AO11" s="114" t="s">
        <v>73</v>
      </c>
      <c r="AP11" s="112">
        <f t="shared" si="2"/>
        <v>0</v>
      </c>
      <c r="AQ11" s="153">
        <f>+L11+AD11-AI11</f>
        <v>24400000</v>
      </c>
      <c r="AR11" s="114" t="s">
        <v>65</v>
      </c>
      <c r="AS11" s="118">
        <v>24400000</v>
      </c>
      <c r="AT11" s="114" t="s">
        <v>93</v>
      </c>
      <c r="AU11" s="114">
        <v>0</v>
      </c>
      <c r="AV11" s="122" t="s">
        <v>73</v>
      </c>
      <c r="AW11" s="152">
        <f t="shared" si="3"/>
        <v>10400000</v>
      </c>
      <c r="AX11" s="155">
        <v>14000000</v>
      </c>
      <c r="AY11" s="123">
        <f t="shared" si="4"/>
        <v>0.42622950819672129</v>
      </c>
      <c r="AZ11" s="124">
        <v>0.42622950819672129</v>
      </c>
      <c r="BA11" s="122" t="s">
        <v>73</v>
      </c>
      <c r="BB11" s="114" t="s">
        <v>94</v>
      </c>
      <c r="BC11" s="112" t="s">
        <v>802</v>
      </c>
      <c r="BD11" s="110" t="s">
        <v>65</v>
      </c>
      <c r="BE11" s="110" t="s">
        <v>65</v>
      </c>
    </row>
    <row r="12" spans="1:74" s="92" customFormat="1" ht="12.75" x14ac:dyDescent="0.2">
      <c r="B12" s="110">
        <v>2025</v>
      </c>
      <c r="C12" s="110">
        <v>891780111</v>
      </c>
      <c r="D12" s="110" t="s">
        <v>63</v>
      </c>
      <c r="E12" s="111" t="s">
        <v>801</v>
      </c>
      <c r="F12" s="112" t="s">
        <v>800</v>
      </c>
      <c r="G12" s="113">
        <v>0</v>
      </c>
      <c r="H12" s="114" t="s">
        <v>71</v>
      </c>
      <c r="I12" s="110" t="s">
        <v>107</v>
      </c>
      <c r="J12" s="115" t="s">
        <v>81</v>
      </c>
      <c r="K12" s="111" t="s">
        <v>799</v>
      </c>
      <c r="L12" s="348">
        <v>28050000</v>
      </c>
      <c r="M12" s="110" t="s">
        <v>66</v>
      </c>
      <c r="N12" s="111" t="s">
        <v>798</v>
      </c>
      <c r="O12" s="138">
        <v>1082944860</v>
      </c>
      <c r="P12" s="138">
        <v>102</v>
      </c>
      <c r="Q12" s="158">
        <v>45677</v>
      </c>
      <c r="R12" s="165">
        <v>1014200000</v>
      </c>
      <c r="S12" s="158">
        <v>45678</v>
      </c>
      <c r="T12" s="118">
        <f>+L12</f>
        <v>28050000</v>
      </c>
      <c r="U12" s="114" t="s">
        <v>65</v>
      </c>
      <c r="V12" s="209">
        <v>57461852</v>
      </c>
      <c r="W12" s="111" t="s">
        <v>772</v>
      </c>
      <c r="X12" s="159">
        <v>45678</v>
      </c>
      <c r="Y12" s="159">
        <v>45678</v>
      </c>
      <c r="Z12" s="169" t="s">
        <v>73</v>
      </c>
      <c r="AA12" s="159">
        <v>45853</v>
      </c>
      <c r="AB12" s="116">
        <f t="shared" si="0"/>
        <v>175</v>
      </c>
      <c r="AC12" s="114">
        <v>0</v>
      </c>
      <c r="AD12" s="118">
        <v>0</v>
      </c>
      <c r="AE12" s="114">
        <v>0</v>
      </c>
      <c r="AF12" s="119" t="s">
        <v>73</v>
      </c>
      <c r="AG12" s="112">
        <f t="shared" si="1"/>
        <v>0</v>
      </c>
      <c r="AH12" s="114">
        <v>0</v>
      </c>
      <c r="AI12" s="120">
        <v>0</v>
      </c>
      <c r="AJ12" s="114" t="s">
        <v>73</v>
      </c>
      <c r="AK12" s="121" t="s">
        <v>73</v>
      </c>
      <c r="AL12" s="114">
        <v>0</v>
      </c>
      <c r="AM12" s="114" t="s">
        <v>73</v>
      </c>
      <c r="AN12" s="114" t="s">
        <v>73</v>
      </c>
      <c r="AO12" s="114" t="s">
        <v>73</v>
      </c>
      <c r="AP12" s="112">
        <f t="shared" si="2"/>
        <v>0</v>
      </c>
      <c r="AQ12" s="153">
        <f>+L12+AD12-AI12</f>
        <v>28050000</v>
      </c>
      <c r="AR12" s="114" t="s">
        <v>65</v>
      </c>
      <c r="AS12" s="118">
        <v>28050000</v>
      </c>
      <c r="AT12" s="114" t="s">
        <v>93</v>
      </c>
      <c r="AU12" s="114">
        <v>0</v>
      </c>
      <c r="AV12" s="122" t="s">
        <v>73</v>
      </c>
      <c r="AW12" s="152">
        <f t="shared" si="3"/>
        <v>12300000</v>
      </c>
      <c r="AX12" s="155">
        <v>15750000</v>
      </c>
      <c r="AY12" s="123">
        <f t="shared" si="4"/>
        <v>0.43850267379679142</v>
      </c>
      <c r="AZ12" s="124">
        <v>0.43850267379679142</v>
      </c>
      <c r="BA12" s="122" t="s">
        <v>73</v>
      </c>
      <c r="BB12" s="114" t="s">
        <v>94</v>
      </c>
      <c r="BC12" s="112" t="s">
        <v>797</v>
      </c>
      <c r="BD12" s="110" t="s">
        <v>65</v>
      </c>
      <c r="BE12" s="110" t="s">
        <v>65</v>
      </c>
    </row>
    <row r="13" spans="1:74" s="92" customFormat="1" ht="12.75" x14ac:dyDescent="0.2">
      <c r="B13" s="110">
        <v>2025</v>
      </c>
      <c r="C13" s="110">
        <v>891780111</v>
      </c>
      <c r="D13" s="110" t="s">
        <v>63</v>
      </c>
      <c r="E13" s="111" t="s">
        <v>796</v>
      </c>
      <c r="F13" s="112" t="s">
        <v>795</v>
      </c>
      <c r="G13" s="113">
        <v>0</v>
      </c>
      <c r="H13" s="114" t="s">
        <v>71</v>
      </c>
      <c r="I13" s="110" t="s">
        <v>107</v>
      </c>
      <c r="J13" s="115" t="s">
        <v>81</v>
      </c>
      <c r="K13" s="111" t="s">
        <v>794</v>
      </c>
      <c r="L13" s="348">
        <v>24400000</v>
      </c>
      <c r="M13" s="110" t="s">
        <v>66</v>
      </c>
      <c r="N13" s="111" t="s">
        <v>793</v>
      </c>
      <c r="O13" s="138">
        <v>1075258984</v>
      </c>
      <c r="P13" s="138">
        <v>102</v>
      </c>
      <c r="Q13" s="158">
        <v>45677</v>
      </c>
      <c r="R13" s="165">
        <v>1014200000</v>
      </c>
      <c r="S13" s="158">
        <v>45678</v>
      </c>
      <c r="T13" s="118">
        <f>+L13</f>
        <v>24400000</v>
      </c>
      <c r="U13" s="114" t="s">
        <v>65</v>
      </c>
      <c r="V13" s="209">
        <v>57461852</v>
      </c>
      <c r="W13" s="111" t="s">
        <v>772</v>
      </c>
      <c r="X13" s="159">
        <v>45678</v>
      </c>
      <c r="Y13" s="159">
        <v>45678</v>
      </c>
      <c r="Z13" s="169" t="s">
        <v>73</v>
      </c>
      <c r="AA13" s="159">
        <v>45853</v>
      </c>
      <c r="AB13" s="116">
        <f t="shared" si="0"/>
        <v>175</v>
      </c>
      <c r="AC13" s="114">
        <v>0</v>
      </c>
      <c r="AD13" s="118">
        <v>0</v>
      </c>
      <c r="AE13" s="114">
        <v>0</v>
      </c>
      <c r="AF13" s="119" t="s">
        <v>73</v>
      </c>
      <c r="AG13" s="112">
        <f t="shared" si="1"/>
        <v>0</v>
      </c>
      <c r="AH13" s="114">
        <v>0</v>
      </c>
      <c r="AI13" s="120">
        <v>0</v>
      </c>
      <c r="AJ13" s="114" t="s">
        <v>73</v>
      </c>
      <c r="AK13" s="121" t="s">
        <v>73</v>
      </c>
      <c r="AL13" s="114">
        <v>0</v>
      </c>
      <c r="AM13" s="114" t="s">
        <v>73</v>
      </c>
      <c r="AN13" s="114" t="s">
        <v>73</v>
      </c>
      <c r="AO13" s="114" t="s">
        <v>73</v>
      </c>
      <c r="AP13" s="112">
        <f t="shared" si="2"/>
        <v>0</v>
      </c>
      <c r="AQ13" s="153">
        <f>+L13+AD13-AI13</f>
        <v>24400000</v>
      </c>
      <c r="AR13" s="114" t="s">
        <v>65</v>
      </c>
      <c r="AS13" s="118">
        <v>24400000</v>
      </c>
      <c r="AT13" s="114" t="s">
        <v>93</v>
      </c>
      <c r="AU13" s="114">
        <v>0</v>
      </c>
      <c r="AV13" s="122" t="s">
        <v>73</v>
      </c>
      <c r="AW13" s="152">
        <f t="shared" si="3"/>
        <v>10400000</v>
      </c>
      <c r="AX13" s="155">
        <v>14000000</v>
      </c>
      <c r="AY13" s="123">
        <f t="shared" si="4"/>
        <v>0.42622950819672129</v>
      </c>
      <c r="AZ13" s="124">
        <v>0.42622950819672129</v>
      </c>
      <c r="BA13" s="122" t="s">
        <v>73</v>
      </c>
      <c r="BB13" s="114" t="s">
        <v>94</v>
      </c>
      <c r="BC13" s="112" t="s">
        <v>792</v>
      </c>
      <c r="BD13" s="110" t="s">
        <v>65</v>
      </c>
      <c r="BE13" s="110" t="s">
        <v>65</v>
      </c>
    </row>
    <row r="14" spans="1:74" s="92" customFormat="1" ht="12.75" x14ac:dyDescent="0.2">
      <c r="B14" s="110">
        <v>2025</v>
      </c>
      <c r="C14" s="110">
        <v>891780111</v>
      </c>
      <c r="D14" s="110" t="s">
        <v>63</v>
      </c>
      <c r="E14" s="111" t="s">
        <v>791</v>
      </c>
      <c r="F14" s="112" t="s">
        <v>790</v>
      </c>
      <c r="G14" s="113">
        <v>0</v>
      </c>
      <c r="H14" s="114" t="s">
        <v>71</v>
      </c>
      <c r="I14" s="110" t="s">
        <v>107</v>
      </c>
      <c r="J14" s="115" t="s">
        <v>81</v>
      </c>
      <c r="K14" s="111" t="s">
        <v>789</v>
      </c>
      <c r="L14" s="348">
        <v>24400000</v>
      </c>
      <c r="M14" s="110" t="s">
        <v>66</v>
      </c>
      <c r="N14" s="111" t="s">
        <v>788</v>
      </c>
      <c r="O14" s="138">
        <v>1082966245</v>
      </c>
      <c r="P14" s="138">
        <v>102</v>
      </c>
      <c r="Q14" s="158">
        <v>45677</v>
      </c>
      <c r="R14" s="165">
        <v>1014200000</v>
      </c>
      <c r="S14" s="158">
        <v>45678</v>
      </c>
      <c r="T14" s="118">
        <f>+L14</f>
        <v>24400000</v>
      </c>
      <c r="U14" s="114" t="s">
        <v>65</v>
      </c>
      <c r="V14" s="209">
        <v>57461852</v>
      </c>
      <c r="W14" s="111" t="s">
        <v>772</v>
      </c>
      <c r="X14" s="159">
        <v>45678</v>
      </c>
      <c r="Y14" s="159">
        <v>45678</v>
      </c>
      <c r="Z14" s="169" t="s">
        <v>73</v>
      </c>
      <c r="AA14" s="159">
        <v>45853</v>
      </c>
      <c r="AB14" s="116">
        <f t="shared" si="0"/>
        <v>175</v>
      </c>
      <c r="AC14" s="114">
        <v>0</v>
      </c>
      <c r="AD14" s="118">
        <v>0</v>
      </c>
      <c r="AE14" s="114">
        <v>0</v>
      </c>
      <c r="AF14" s="119" t="s">
        <v>73</v>
      </c>
      <c r="AG14" s="112">
        <f t="shared" si="1"/>
        <v>0</v>
      </c>
      <c r="AH14" s="114">
        <v>0</v>
      </c>
      <c r="AI14" s="120">
        <v>0</v>
      </c>
      <c r="AJ14" s="114" t="s">
        <v>73</v>
      </c>
      <c r="AK14" s="121" t="s">
        <v>73</v>
      </c>
      <c r="AL14" s="114">
        <v>0</v>
      </c>
      <c r="AM14" s="114" t="s">
        <v>73</v>
      </c>
      <c r="AN14" s="114" t="s">
        <v>73</v>
      </c>
      <c r="AO14" s="114" t="s">
        <v>73</v>
      </c>
      <c r="AP14" s="112">
        <f t="shared" si="2"/>
        <v>0</v>
      </c>
      <c r="AQ14" s="153">
        <f>+L14+AD14-AI14</f>
        <v>24400000</v>
      </c>
      <c r="AR14" s="114" t="s">
        <v>65</v>
      </c>
      <c r="AS14" s="118">
        <v>24400000</v>
      </c>
      <c r="AT14" s="114" t="s">
        <v>93</v>
      </c>
      <c r="AU14" s="114">
        <v>0</v>
      </c>
      <c r="AV14" s="122" t="s">
        <v>73</v>
      </c>
      <c r="AW14" s="152">
        <f t="shared" si="3"/>
        <v>10400000</v>
      </c>
      <c r="AX14" s="155">
        <v>14000000</v>
      </c>
      <c r="AY14" s="123">
        <f t="shared" si="4"/>
        <v>0.42622950819672129</v>
      </c>
      <c r="AZ14" s="124">
        <v>0.42622950819672129</v>
      </c>
      <c r="BA14" s="122" t="s">
        <v>73</v>
      </c>
      <c r="BB14" s="114" t="s">
        <v>94</v>
      </c>
      <c r="BC14" s="112" t="s">
        <v>787</v>
      </c>
      <c r="BD14" s="110" t="s">
        <v>65</v>
      </c>
      <c r="BE14" s="110" t="s">
        <v>65</v>
      </c>
    </row>
    <row r="15" spans="1:74" s="92" customFormat="1" ht="12.75" x14ac:dyDescent="0.2">
      <c r="B15" s="110">
        <v>2025</v>
      </c>
      <c r="C15" s="110">
        <v>891780111</v>
      </c>
      <c r="D15" s="110" t="s">
        <v>63</v>
      </c>
      <c r="E15" s="111" t="s">
        <v>786</v>
      </c>
      <c r="F15" s="112" t="s">
        <v>785</v>
      </c>
      <c r="G15" s="113">
        <v>0</v>
      </c>
      <c r="H15" s="114" t="s">
        <v>71</v>
      </c>
      <c r="I15" s="110" t="s">
        <v>107</v>
      </c>
      <c r="J15" s="115" t="s">
        <v>81</v>
      </c>
      <c r="K15" s="111" t="s">
        <v>784</v>
      </c>
      <c r="L15" s="348">
        <v>24933333</v>
      </c>
      <c r="M15" s="110" t="s">
        <v>66</v>
      </c>
      <c r="N15" s="111" t="s">
        <v>783</v>
      </c>
      <c r="O15" s="138">
        <v>1082931591</v>
      </c>
      <c r="P15" s="138">
        <v>102</v>
      </c>
      <c r="Q15" s="158">
        <v>45677</v>
      </c>
      <c r="R15" s="165">
        <v>1014200000</v>
      </c>
      <c r="S15" s="158">
        <v>45678</v>
      </c>
      <c r="T15" s="118">
        <f>+L15</f>
        <v>24933333</v>
      </c>
      <c r="U15" s="114" t="s">
        <v>65</v>
      </c>
      <c r="V15" s="209">
        <v>57461852</v>
      </c>
      <c r="W15" s="111" t="s">
        <v>772</v>
      </c>
      <c r="X15" s="159">
        <v>45678</v>
      </c>
      <c r="Y15" s="159">
        <v>45678</v>
      </c>
      <c r="Z15" s="169" t="s">
        <v>73</v>
      </c>
      <c r="AA15" s="159">
        <v>45853</v>
      </c>
      <c r="AB15" s="116">
        <f t="shared" si="0"/>
        <v>175</v>
      </c>
      <c r="AC15" s="114">
        <v>0</v>
      </c>
      <c r="AD15" s="118">
        <v>0</v>
      </c>
      <c r="AE15" s="114">
        <v>0</v>
      </c>
      <c r="AF15" s="119" t="s">
        <v>73</v>
      </c>
      <c r="AG15" s="112">
        <f t="shared" si="1"/>
        <v>0</v>
      </c>
      <c r="AH15" s="114">
        <v>0</v>
      </c>
      <c r="AI15" s="120">
        <v>0</v>
      </c>
      <c r="AJ15" s="114" t="s">
        <v>73</v>
      </c>
      <c r="AK15" s="121" t="s">
        <v>73</v>
      </c>
      <c r="AL15" s="114">
        <v>0</v>
      </c>
      <c r="AM15" s="114" t="s">
        <v>73</v>
      </c>
      <c r="AN15" s="114" t="s">
        <v>73</v>
      </c>
      <c r="AO15" s="114" t="s">
        <v>73</v>
      </c>
      <c r="AP15" s="112">
        <f t="shared" si="2"/>
        <v>0</v>
      </c>
      <c r="AQ15" s="153">
        <f>+L15+AD15-AI15</f>
        <v>24933333</v>
      </c>
      <c r="AR15" s="114" t="s">
        <v>65</v>
      </c>
      <c r="AS15" s="118">
        <v>24933333</v>
      </c>
      <c r="AT15" s="114" t="s">
        <v>93</v>
      </c>
      <c r="AU15" s="114">
        <v>0</v>
      </c>
      <c r="AV15" s="122" t="s">
        <v>73</v>
      </c>
      <c r="AW15" s="152">
        <f t="shared" si="3"/>
        <v>10933333</v>
      </c>
      <c r="AX15" s="155">
        <v>14000000</v>
      </c>
      <c r="AY15" s="123">
        <f t="shared" si="4"/>
        <v>0.43850266629014262</v>
      </c>
      <c r="AZ15" s="124">
        <v>0.43850266629014262</v>
      </c>
      <c r="BA15" s="122" t="s">
        <v>73</v>
      </c>
      <c r="BB15" s="114" t="s">
        <v>94</v>
      </c>
      <c r="BC15" s="112" t="s">
        <v>782</v>
      </c>
      <c r="BD15" s="110" t="s">
        <v>65</v>
      </c>
      <c r="BE15" s="110" t="s">
        <v>65</v>
      </c>
    </row>
    <row r="16" spans="1:74" s="92" customFormat="1" ht="12.75" x14ac:dyDescent="0.2">
      <c r="B16" s="110">
        <v>2025</v>
      </c>
      <c r="C16" s="110">
        <v>891780111</v>
      </c>
      <c r="D16" s="110" t="s">
        <v>63</v>
      </c>
      <c r="E16" s="111" t="s">
        <v>781</v>
      </c>
      <c r="F16" s="112" t="s">
        <v>780</v>
      </c>
      <c r="G16" s="113">
        <v>0</v>
      </c>
      <c r="H16" s="114" t="s">
        <v>71</v>
      </c>
      <c r="I16" s="110" t="s">
        <v>107</v>
      </c>
      <c r="J16" s="115" t="s">
        <v>81</v>
      </c>
      <c r="K16" s="111" t="s">
        <v>779</v>
      </c>
      <c r="L16" s="348">
        <v>24400000</v>
      </c>
      <c r="M16" s="110" t="s">
        <v>66</v>
      </c>
      <c r="N16" s="111" t="s">
        <v>778</v>
      </c>
      <c r="O16" s="138">
        <v>1082918527</v>
      </c>
      <c r="P16" s="138">
        <v>102</v>
      </c>
      <c r="Q16" s="158">
        <v>45677</v>
      </c>
      <c r="R16" s="165">
        <v>1014200000</v>
      </c>
      <c r="S16" s="158">
        <v>45678</v>
      </c>
      <c r="T16" s="118">
        <f>+L16</f>
        <v>24400000</v>
      </c>
      <c r="U16" s="114" t="s">
        <v>65</v>
      </c>
      <c r="V16" s="209">
        <v>57461852</v>
      </c>
      <c r="W16" s="111" t="s">
        <v>772</v>
      </c>
      <c r="X16" s="159">
        <v>45678</v>
      </c>
      <c r="Y16" s="159">
        <v>45678</v>
      </c>
      <c r="Z16" s="169" t="s">
        <v>73</v>
      </c>
      <c r="AA16" s="159">
        <v>45853</v>
      </c>
      <c r="AB16" s="116">
        <f t="shared" si="0"/>
        <v>175</v>
      </c>
      <c r="AC16" s="114">
        <v>0</v>
      </c>
      <c r="AD16" s="118">
        <v>0</v>
      </c>
      <c r="AE16" s="114">
        <v>0</v>
      </c>
      <c r="AF16" s="119" t="s">
        <v>73</v>
      </c>
      <c r="AG16" s="112">
        <f t="shared" si="1"/>
        <v>0</v>
      </c>
      <c r="AH16" s="114">
        <v>0</v>
      </c>
      <c r="AI16" s="120">
        <v>0</v>
      </c>
      <c r="AJ16" s="114" t="s">
        <v>73</v>
      </c>
      <c r="AK16" s="121" t="s">
        <v>73</v>
      </c>
      <c r="AL16" s="114">
        <v>0</v>
      </c>
      <c r="AM16" s="114" t="s">
        <v>73</v>
      </c>
      <c r="AN16" s="114" t="s">
        <v>73</v>
      </c>
      <c r="AO16" s="114" t="s">
        <v>73</v>
      </c>
      <c r="AP16" s="112">
        <f t="shared" si="2"/>
        <v>0</v>
      </c>
      <c r="AQ16" s="153">
        <f>+L16+AD16-AI16</f>
        <v>24400000</v>
      </c>
      <c r="AR16" s="114" t="s">
        <v>65</v>
      </c>
      <c r="AS16" s="118">
        <v>24400000</v>
      </c>
      <c r="AT16" s="114" t="s">
        <v>93</v>
      </c>
      <c r="AU16" s="114">
        <v>0</v>
      </c>
      <c r="AV16" s="122" t="s">
        <v>73</v>
      </c>
      <c r="AW16" s="152">
        <f t="shared" si="3"/>
        <v>10400000</v>
      </c>
      <c r="AX16" s="155">
        <v>14000000</v>
      </c>
      <c r="AY16" s="123">
        <f t="shared" si="4"/>
        <v>0.42622950819672129</v>
      </c>
      <c r="AZ16" s="124">
        <v>0.42622950819672129</v>
      </c>
      <c r="BA16" s="122" t="s">
        <v>73</v>
      </c>
      <c r="BB16" s="114" t="s">
        <v>94</v>
      </c>
      <c r="BC16" s="112" t="s">
        <v>777</v>
      </c>
      <c r="BD16" s="110" t="s">
        <v>65</v>
      </c>
      <c r="BE16" s="110" t="s">
        <v>65</v>
      </c>
    </row>
    <row r="17" spans="2:57" s="92" customFormat="1" ht="12.75" x14ac:dyDescent="0.2">
      <c r="B17" s="110">
        <v>2025</v>
      </c>
      <c r="C17" s="110">
        <v>891780111</v>
      </c>
      <c r="D17" s="110" t="s">
        <v>63</v>
      </c>
      <c r="E17" s="111" t="s">
        <v>776</v>
      </c>
      <c r="F17" s="112" t="s">
        <v>775</v>
      </c>
      <c r="G17" s="113">
        <v>0</v>
      </c>
      <c r="H17" s="114" t="s">
        <v>71</v>
      </c>
      <c r="I17" s="110" t="s">
        <v>107</v>
      </c>
      <c r="J17" s="115" t="s">
        <v>81</v>
      </c>
      <c r="K17" s="111" t="s">
        <v>774</v>
      </c>
      <c r="L17" s="348">
        <v>24400000</v>
      </c>
      <c r="M17" s="110" t="s">
        <v>66</v>
      </c>
      <c r="N17" s="111" t="s">
        <v>773</v>
      </c>
      <c r="O17" s="138">
        <v>36694608</v>
      </c>
      <c r="P17" s="138">
        <v>102</v>
      </c>
      <c r="Q17" s="158">
        <v>45677</v>
      </c>
      <c r="R17" s="165">
        <v>1014200000</v>
      </c>
      <c r="S17" s="158">
        <v>45678</v>
      </c>
      <c r="T17" s="118">
        <f>+L17</f>
        <v>24400000</v>
      </c>
      <c r="U17" s="114" t="s">
        <v>65</v>
      </c>
      <c r="V17" s="209">
        <v>57461852</v>
      </c>
      <c r="W17" s="111" t="s">
        <v>772</v>
      </c>
      <c r="X17" s="159">
        <v>45678</v>
      </c>
      <c r="Y17" s="159">
        <v>45678</v>
      </c>
      <c r="Z17" s="169" t="s">
        <v>73</v>
      </c>
      <c r="AA17" s="159">
        <v>45853</v>
      </c>
      <c r="AB17" s="116">
        <f t="shared" si="0"/>
        <v>175</v>
      </c>
      <c r="AC17" s="114">
        <v>0</v>
      </c>
      <c r="AD17" s="118">
        <v>0</v>
      </c>
      <c r="AE17" s="114">
        <v>0</v>
      </c>
      <c r="AF17" s="119" t="s">
        <v>73</v>
      </c>
      <c r="AG17" s="112">
        <f t="shared" si="1"/>
        <v>0</v>
      </c>
      <c r="AH17" s="114">
        <v>0</v>
      </c>
      <c r="AI17" s="120">
        <v>0</v>
      </c>
      <c r="AJ17" s="114" t="s">
        <v>73</v>
      </c>
      <c r="AK17" s="121" t="s">
        <v>73</v>
      </c>
      <c r="AL17" s="114">
        <v>0</v>
      </c>
      <c r="AM17" s="114" t="s">
        <v>73</v>
      </c>
      <c r="AN17" s="114" t="s">
        <v>73</v>
      </c>
      <c r="AO17" s="114" t="s">
        <v>73</v>
      </c>
      <c r="AP17" s="112">
        <f t="shared" si="2"/>
        <v>0</v>
      </c>
      <c r="AQ17" s="153">
        <f>+L17+AD17-AI17</f>
        <v>24400000</v>
      </c>
      <c r="AR17" s="114" t="s">
        <v>65</v>
      </c>
      <c r="AS17" s="118">
        <v>24400000</v>
      </c>
      <c r="AT17" s="114" t="s">
        <v>93</v>
      </c>
      <c r="AU17" s="114">
        <v>0</v>
      </c>
      <c r="AV17" s="122" t="s">
        <v>73</v>
      </c>
      <c r="AW17" s="152">
        <f t="shared" si="3"/>
        <v>10400000</v>
      </c>
      <c r="AX17" s="155">
        <v>14000000</v>
      </c>
      <c r="AY17" s="123">
        <f t="shared" si="4"/>
        <v>0.42622950819672129</v>
      </c>
      <c r="AZ17" s="124">
        <v>0.42622950819672129</v>
      </c>
      <c r="BA17" s="122" t="s">
        <v>73</v>
      </c>
      <c r="BB17" s="114" t="s">
        <v>94</v>
      </c>
      <c r="BC17" s="112" t="s">
        <v>771</v>
      </c>
      <c r="BD17" s="110" t="s">
        <v>65</v>
      </c>
      <c r="BE17" s="110" t="s">
        <v>65</v>
      </c>
    </row>
    <row r="18" spans="2:57" s="92" customFormat="1" ht="12.75" x14ac:dyDescent="0.2">
      <c r="B18" s="110">
        <v>2025</v>
      </c>
      <c r="C18" s="110">
        <v>891780111</v>
      </c>
      <c r="D18" s="110" t="s">
        <v>63</v>
      </c>
      <c r="E18" s="111" t="s">
        <v>770</v>
      </c>
      <c r="F18" s="112" t="s">
        <v>769</v>
      </c>
      <c r="G18" s="113">
        <v>0</v>
      </c>
      <c r="H18" s="114" t="s">
        <v>71</v>
      </c>
      <c r="I18" s="110" t="s">
        <v>107</v>
      </c>
      <c r="J18" s="115" t="s">
        <v>81</v>
      </c>
      <c r="K18" s="111" t="s">
        <v>685</v>
      </c>
      <c r="L18" s="348">
        <v>22133333</v>
      </c>
      <c r="M18" s="110" t="s">
        <v>66</v>
      </c>
      <c r="N18" s="111" t="s">
        <v>768</v>
      </c>
      <c r="O18" s="138">
        <v>1140866481</v>
      </c>
      <c r="P18" s="138">
        <v>103</v>
      </c>
      <c r="Q18" s="158">
        <v>45677</v>
      </c>
      <c r="R18" s="165">
        <v>712000000</v>
      </c>
      <c r="S18" s="158">
        <v>45678</v>
      </c>
      <c r="T18" s="118">
        <f>+L18</f>
        <v>22133333</v>
      </c>
      <c r="U18" s="114" t="s">
        <v>65</v>
      </c>
      <c r="V18" s="325">
        <v>39049658</v>
      </c>
      <c r="W18" s="111" t="s">
        <v>663</v>
      </c>
      <c r="X18" s="159">
        <v>45678</v>
      </c>
      <c r="Y18" s="159">
        <v>45678</v>
      </c>
      <c r="Z18" s="169" t="s">
        <v>73</v>
      </c>
      <c r="AA18" s="159">
        <v>45838</v>
      </c>
      <c r="AB18" s="116">
        <f t="shared" si="0"/>
        <v>160</v>
      </c>
      <c r="AC18" s="114">
        <v>0</v>
      </c>
      <c r="AD18" s="118">
        <v>0</v>
      </c>
      <c r="AE18" s="114">
        <v>0</v>
      </c>
      <c r="AF18" s="119" t="s">
        <v>73</v>
      </c>
      <c r="AG18" s="112">
        <f t="shared" si="1"/>
        <v>0</v>
      </c>
      <c r="AH18" s="114">
        <v>0</v>
      </c>
      <c r="AI18" s="120">
        <v>0</v>
      </c>
      <c r="AJ18" s="114" t="s">
        <v>73</v>
      </c>
      <c r="AK18" s="121" t="s">
        <v>73</v>
      </c>
      <c r="AL18" s="114">
        <v>0</v>
      </c>
      <c r="AM18" s="114" t="s">
        <v>73</v>
      </c>
      <c r="AN18" s="114" t="s">
        <v>73</v>
      </c>
      <c r="AO18" s="114" t="s">
        <v>73</v>
      </c>
      <c r="AP18" s="112">
        <f t="shared" si="2"/>
        <v>0</v>
      </c>
      <c r="AQ18" s="153">
        <f>+L18+AD18-AI18</f>
        <v>22133333</v>
      </c>
      <c r="AR18" s="114" t="s">
        <v>65</v>
      </c>
      <c r="AS18" s="118">
        <v>22133333</v>
      </c>
      <c r="AT18" s="114" t="s">
        <v>93</v>
      </c>
      <c r="AU18" s="114">
        <v>0</v>
      </c>
      <c r="AV18" s="122" t="s">
        <v>73</v>
      </c>
      <c r="AW18" s="152">
        <f t="shared" si="3"/>
        <v>10133333</v>
      </c>
      <c r="AX18" s="155">
        <v>12000000</v>
      </c>
      <c r="AY18" s="123">
        <f t="shared" si="4"/>
        <v>0.45783131713601383</v>
      </c>
      <c r="AZ18" s="124">
        <v>0.45783131713601383</v>
      </c>
      <c r="BA18" s="122" t="s">
        <v>73</v>
      </c>
      <c r="BB18" s="114" t="s">
        <v>94</v>
      </c>
      <c r="BC18" s="112" t="s">
        <v>767</v>
      </c>
      <c r="BD18" s="110" t="s">
        <v>65</v>
      </c>
      <c r="BE18" s="110" t="s">
        <v>65</v>
      </c>
    </row>
    <row r="19" spans="2:57" s="92" customFormat="1" ht="12.75" x14ac:dyDescent="0.2">
      <c r="B19" s="110">
        <v>2025</v>
      </c>
      <c r="C19" s="110">
        <v>891780111</v>
      </c>
      <c r="D19" s="110" t="s">
        <v>63</v>
      </c>
      <c r="E19" s="111" t="s">
        <v>766</v>
      </c>
      <c r="F19" s="112" t="s">
        <v>765</v>
      </c>
      <c r="G19" s="113">
        <v>0</v>
      </c>
      <c r="H19" s="114" t="s">
        <v>71</v>
      </c>
      <c r="I19" s="110" t="s">
        <v>107</v>
      </c>
      <c r="J19" s="115" t="s">
        <v>81</v>
      </c>
      <c r="K19" s="111" t="s">
        <v>685</v>
      </c>
      <c r="L19" s="348">
        <v>22133333</v>
      </c>
      <c r="M19" s="110" t="s">
        <v>66</v>
      </c>
      <c r="N19" s="111" t="s">
        <v>764</v>
      </c>
      <c r="O19" s="138">
        <v>1083034324</v>
      </c>
      <c r="P19" s="138">
        <v>103</v>
      </c>
      <c r="Q19" s="158">
        <v>45677</v>
      </c>
      <c r="R19" s="165">
        <v>712000000</v>
      </c>
      <c r="S19" s="158">
        <v>45678</v>
      </c>
      <c r="T19" s="118">
        <f>+L19</f>
        <v>22133333</v>
      </c>
      <c r="U19" s="114" t="s">
        <v>65</v>
      </c>
      <c r="V19" s="325">
        <v>39049658</v>
      </c>
      <c r="W19" s="111" t="s">
        <v>663</v>
      </c>
      <c r="X19" s="159">
        <v>45678</v>
      </c>
      <c r="Y19" s="159">
        <v>45678</v>
      </c>
      <c r="Z19" s="169" t="s">
        <v>73</v>
      </c>
      <c r="AA19" s="159">
        <v>45838</v>
      </c>
      <c r="AB19" s="116">
        <f t="shared" si="0"/>
        <v>160</v>
      </c>
      <c r="AC19" s="114">
        <v>0</v>
      </c>
      <c r="AD19" s="118">
        <v>0</v>
      </c>
      <c r="AE19" s="114">
        <v>0</v>
      </c>
      <c r="AF19" s="119" t="s">
        <v>73</v>
      </c>
      <c r="AG19" s="112">
        <f t="shared" si="1"/>
        <v>0</v>
      </c>
      <c r="AH19" s="114">
        <v>0</v>
      </c>
      <c r="AI19" s="120">
        <v>0</v>
      </c>
      <c r="AJ19" s="114" t="s">
        <v>73</v>
      </c>
      <c r="AK19" s="121" t="s">
        <v>73</v>
      </c>
      <c r="AL19" s="114">
        <v>0</v>
      </c>
      <c r="AM19" s="114" t="s">
        <v>73</v>
      </c>
      <c r="AN19" s="114" t="s">
        <v>73</v>
      </c>
      <c r="AO19" s="114" t="s">
        <v>73</v>
      </c>
      <c r="AP19" s="112">
        <f t="shared" si="2"/>
        <v>0</v>
      </c>
      <c r="AQ19" s="153">
        <f>+L19+AD19-AI19</f>
        <v>22133333</v>
      </c>
      <c r="AR19" s="114" t="s">
        <v>65</v>
      </c>
      <c r="AS19" s="118">
        <v>22133333</v>
      </c>
      <c r="AT19" s="114" t="s">
        <v>93</v>
      </c>
      <c r="AU19" s="114">
        <v>0</v>
      </c>
      <c r="AV19" s="122" t="s">
        <v>73</v>
      </c>
      <c r="AW19" s="152">
        <f t="shared" si="3"/>
        <v>10133333</v>
      </c>
      <c r="AX19" s="155">
        <v>12000000</v>
      </c>
      <c r="AY19" s="123">
        <f t="shared" si="4"/>
        <v>0.45783131713601383</v>
      </c>
      <c r="AZ19" s="124">
        <v>0.45783131713601383</v>
      </c>
      <c r="BA19" s="122" t="s">
        <v>73</v>
      </c>
      <c r="BB19" s="114" t="s">
        <v>94</v>
      </c>
      <c r="BC19" s="112" t="s">
        <v>763</v>
      </c>
      <c r="BD19" s="110" t="s">
        <v>65</v>
      </c>
      <c r="BE19" s="110" t="s">
        <v>65</v>
      </c>
    </row>
    <row r="20" spans="2:57" s="92" customFormat="1" ht="12.75" x14ac:dyDescent="0.2">
      <c r="B20" s="110">
        <v>2025</v>
      </c>
      <c r="C20" s="110">
        <v>891780111</v>
      </c>
      <c r="D20" s="110" t="s">
        <v>63</v>
      </c>
      <c r="E20" s="111" t="s">
        <v>762</v>
      </c>
      <c r="F20" s="112" t="s">
        <v>761</v>
      </c>
      <c r="G20" s="113">
        <v>0</v>
      </c>
      <c r="H20" s="114" t="s">
        <v>71</v>
      </c>
      <c r="I20" s="110" t="s">
        <v>107</v>
      </c>
      <c r="J20" s="115" t="s">
        <v>81</v>
      </c>
      <c r="K20" s="111" t="s">
        <v>760</v>
      </c>
      <c r="L20" s="348">
        <v>22133333</v>
      </c>
      <c r="M20" s="110" t="s">
        <v>66</v>
      </c>
      <c r="N20" s="111" t="s">
        <v>759</v>
      </c>
      <c r="O20" s="138">
        <v>1010074079</v>
      </c>
      <c r="P20" s="138">
        <v>103</v>
      </c>
      <c r="Q20" s="158">
        <v>45677</v>
      </c>
      <c r="R20" s="165">
        <v>712000000</v>
      </c>
      <c r="S20" s="158">
        <v>45678</v>
      </c>
      <c r="T20" s="118">
        <f>+L20</f>
        <v>22133333</v>
      </c>
      <c r="U20" s="114" t="s">
        <v>65</v>
      </c>
      <c r="V20" s="325">
        <v>39049658</v>
      </c>
      <c r="W20" s="111" t="s">
        <v>663</v>
      </c>
      <c r="X20" s="159">
        <v>45678</v>
      </c>
      <c r="Y20" s="159">
        <v>45678</v>
      </c>
      <c r="Z20" s="169" t="s">
        <v>73</v>
      </c>
      <c r="AA20" s="159">
        <v>45838</v>
      </c>
      <c r="AB20" s="116">
        <f t="shared" si="0"/>
        <v>160</v>
      </c>
      <c r="AC20" s="114">
        <v>0</v>
      </c>
      <c r="AD20" s="118">
        <v>0</v>
      </c>
      <c r="AE20" s="114">
        <v>0</v>
      </c>
      <c r="AF20" s="119" t="s">
        <v>73</v>
      </c>
      <c r="AG20" s="112">
        <f t="shared" si="1"/>
        <v>0</v>
      </c>
      <c r="AH20" s="114">
        <v>0</v>
      </c>
      <c r="AI20" s="120">
        <v>0</v>
      </c>
      <c r="AJ20" s="114" t="s">
        <v>73</v>
      </c>
      <c r="AK20" s="121" t="s">
        <v>73</v>
      </c>
      <c r="AL20" s="114">
        <v>0</v>
      </c>
      <c r="AM20" s="114" t="s">
        <v>73</v>
      </c>
      <c r="AN20" s="114" t="s">
        <v>73</v>
      </c>
      <c r="AO20" s="114" t="s">
        <v>73</v>
      </c>
      <c r="AP20" s="112">
        <f t="shared" si="2"/>
        <v>0</v>
      </c>
      <c r="AQ20" s="153">
        <f>+L20+AD20-AI20</f>
        <v>22133333</v>
      </c>
      <c r="AR20" s="114" t="s">
        <v>65</v>
      </c>
      <c r="AS20" s="118">
        <v>22133333</v>
      </c>
      <c r="AT20" s="114" t="s">
        <v>93</v>
      </c>
      <c r="AU20" s="114">
        <v>0</v>
      </c>
      <c r="AV20" s="122" t="s">
        <v>73</v>
      </c>
      <c r="AW20" s="152">
        <f t="shared" si="3"/>
        <v>10133333</v>
      </c>
      <c r="AX20" s="155">
        <v>12000000</v>
      </c>
      <c r="AY20" s="123">
        <f t="shared" si="4"/>
        <v>0.45783131713601383</v>
      </c>
      <c r="AZ20" s="124">
        <v>0.45783131713601383</v>
      </c>
      <c r="BA20" s="122" t="s">
        <v>73</v>
      </c>
      <c r="BB20" s="114" t="s">
        <v>94</v>
      </c>
      <c r="BC20" s="112" t="s">
        <v>758</v>
      </c>
      <c r="BD20" s="110" t="s">
        <v>65</v>
      </c>
      <c r="BE20" s="110" t="s">
        <v>65</v>
      </c>
    </row>
    <row r="21" spans="2:57" s="92" customFormat="1" ht="12.75" x14ac:dyDescent="0.2">
      <c r="B21" s="110">
        <v>2025</v>
      </c>
      <c r="C21" s="110">
        <v>891780111</v>
      </c>
      <c r="D21" s="110" t="s">
        <v>63</v>
      </c>
      <c r="E21" s="111" t="s">
        <v>757</v>
      </c>
      <c r="F21" s="112" t="s">
        <v>756</v>
      </c>
      <c r="G21" s="113">
        <v>0</v>
      </c>
      <c r="H21" s="114" t="s">
        <v>71</v>
      </c>
      <c r="I21" s="110" t="s">
        <v>107</v>
      </c>
      <c r="J21" s="115" t="s">
        <v>81</v>
      </c>
      <c r="K21" s="111" t="s">
        <v>755</v>
      </c>
      <c r="L21" s="348">
        <v>22133333</v>
      </c>
      <c r="M21" s="110" t="s">
        <v>66</v>
      </c>
      <c r="N21" s="111" t="s">
        <v>754</v>
      </c>
      <c r="O21" s="138">
        <v>57462496</v>
      </c>
      <c r="P21" s="138">
        <v>103</v>
      </c>
      <c r="Q21" s="158">
        <v>45677</v>
      </c>
      <c r="R21" s="165">
        <v>712000000</v>
      </c>
      <c r="S21" s="158">
        <v>45678</v>
      </c>
      <c r="T21" s="118">
        <f>+L21</f>
        <v>22133333</v>
      </c>
      <c r="U21" s="114" t="s">
        <v>65</v>
      </c>
      <c r="V21" s="325">
        <v>39049658</v>
      </c>
      <c r="W21" s="111" t="s">
        <v>663</v>
      </c>
      <c r="X21" s="159">
        <v>45678</v>
      </c>
      <c r="Y21" s="159">
        <v>45678</v>
      </c>
      <c r="Z21" s="169" t="s">
        <v>73</v>
      </c>
      <c r="AA21" s="159">
        <v>45838</v>
      </c>
      <c r="AB21" s="116">
        <f t="shared" si="0"/>
        <v>160</v>
      </c>
      <c r="AC21" s="114">
        <v>0</v>
      </c>
      <c r="AD21" s="118">
        <v>0</v>
      </c>
      <c r="AE21" s="114">
        <v>0</v>
      </c>
      <c r="AF21" s="119" t="s">
        <v>73</v>
      </c>
      <c r="AG21" s="112">
        <f t="shared" si="1"/>
        <v>0</v>
      </c>
      <c r="AH21" s="114">
        <v>0</v>
      </c>
      <c r="AI21" s="120">
        <v>0</v>
      </c>
      <c r="AJ21" s="114" t="s">
        <v>73</v>
      </c>
      <c r="AK21" s="121" t="s">
        <v>73</v>
      </c>
      <c r="AL21" s="114">
        <v>0</v>
      </c>
      <c r="AM21" s="114" t="s">
        <v>73</v>
      </c>
      <c r="AN21" s="114" t="s">
        <v>73</v>
      </c>
      <c r="AO21" s="114" t="s">
        <v>73</v>
      </c>
      <c r="AP21" s="112">
        <f t="shared" si="2"/>
        <v>0</v>
      </c>
      <c r="AQ21" s="153">
        <f>+L21+AD21-AI21</f>
        <v>22133333</v>
      </c>
      <c r="AR21" s="114" t="s">
        <v>65</v>
      </c>
      <c r="AS21" s="118">
        <v>22133333</v>
      </c>
      <c r="AT21" s="114" t="s">
        <v>93</v>
      </c>
      <c r="AU21" s="114">
        <v>0</v>
      </c>
      <c r="AV21" s="122" t="s">
        <v>73</v>
      </c>
      <c r="AW21" s="152">
        <f t="shared" si="3"/>
        <v>10133333</v>
      </c>
      <c r="AX21" s="155">
        <v>12000000</v>
      </c>
      <c r="AY21" s="123">
        <f t="shared" si="4"/>
        <v>0.45783131713601383</v>
      </c>
      <c r="AZ21" s="124">
        <v>0.45783131713601383</v>
      </c>
      <c r="BA21" s="122" t="s">
        <v>73</v>
      </c>
      <c r="BB21" s="114" t="s">
        <v>94</v>
      </c>
      <c r="BC21" s="112" t="s">
        <v>753</v>
      </c>
      <c r="BD21" s="110" t="s">
        <v>65</v>
      </c>
      <c r="BE21" s="110" t="s">
        <v>65</v>
      </c>
    </row>
    <row r="22" spans="2:57" s="92" customFormat="1" ht="12.75" x14ac:dyDescent="0.2">
      <c r="B22" s="110">
        <v>2025</v>
      </c>
      <c r="C22" s="110">
        <v>891780111</v>
      </c>
      <c r="D22" s="110" t="s">
        <v>63</v>
      </c>
      <c r="E22" s="111" t="s">
        <v>752</v>
      </c>
      <c r="F22" s="112" t="s">
        <v>751</v>
      </c>
      <c r="G22" s="113">
        <v>0</v>
      </c>
      <c r="H22" s="114" t="s">
        <v>71</v>
      </c>
      <c r="I22" s="110" t="s">
        <v>107</v>
      </c>
      <c r="J22" s="115" t="s">
        <v>81</v>
      </c>
      <c r="K22" s="111" t="s">
        <v>750</v>
      </c>
      <c r="L22" s="348">
        <v>22133333</v>
      </c>
      <c r="M22" s="110" t="s">
        <v>66</v>
      </c>
      <c r="N22" s="111" t="s">
        <v>749</v>
      </c>
      <c r="O22" s="138">
        <v>1053001646</v>
      </c>
      <c r="P22" s="138">
        <v>107</v>
      </c>
      <c r="Q22" s="158">
        <v>45677</v>
      </c>
      <c r="R22" s="165">
        <v>336700000</v>
      </c>
      <c r="S22" s="158">
        <v>45678</v>
      </c>
      <c r="T22" s="118">
        <f>+L22</f>
        <v>22133333</v>
      </c>
      <c r="U22" s="114" t="s">
        <v>65</v>
      </c>
      <c r="V22" s="325">
        <v>1082903415</v>
      </c>
      <c r="W22" s="111" t="s">
        <v>540</v>
      </c>
      <c r="X22" s="159">
        <v>45678</v>
      </c>
      <c r="Y22" s="159">
        <v>45678</v>
      </c>
      <c r="Z22" s="169" t="s">
        <v>73</v>
      </c>
      <c r="AA22" s="159">
        <v>45838</v>
      </c>
      <c r="AB22" s="116">
        <f t="shared" si="0"/>
        <v>160</v>
      </c>
      <c r="AC22" s="114">
        <v>0</v>
      </c>
      <c r="AD22" s="118">
        <v>0</v>
      </c>
      <c r="AE22" s="114">
        <v>0</v>
      </c>
      <c r="AF22" s="119" t="s">
        <v>73</v>
      </c>
      <c r="AG22" s="112">
        <f t="shared" si="1"/>
        <v>0</v>
      </c>
      <c r="AH22" s="114">
        <v>0</v>
      </c>
      <c r="AI22" s="120">
        <v>0</v>
      </c>
      <c r="AJ22" s="114" t="s">
        <v>73</v>
      </c>
      <c r="AK22" s="121" t="s">
        <v>73</v>
      </c>
      <c r="AL22" s="114">
        <v>0</v>
      </c>
      <c r="AM22" s="114" t="s">
        <v>73</v>
      </c>
      <c r="AN22" s="114" t="s">
        <v>73</v>
      </c>
      <c r="AO22" s="114" t="s">
        <v>73</v>
      </c>
      <c r="AP22" s="112">
        <f t="shared" si="2"/>
        <v>0</v>
      </c>
      <c r="AQ22" s="153">
        <f>+L22+AD22-AI22</f>
        <v>22133333</v>
      </c>
      <c r="AR22" s="114" t="s">
        <v>65</v>
      </c>
      <c r="AS22" s="118">
        <v>22133333</v>
      </c>
      <c r="AT22" s="114" t="s">
        <v>93</v>
      </c>
      <c r="AU22" s="114">
        <v>0</v>
      </c>
      <c r="AV22" s="122" t="s">
        <v>73</v>
      </c>
      <c r="AW22" s="152">
        <f t="shared" si="3"/>
        <v>10133333</v>
      </c>
      <c r="AX22" s="155">
        <v>12000000</v>
      </c>
      <c r="AY22" s="123">
        <f t="shared" si="4"/>
        <v>0.45783131713601383</v>
      </c>
      <c r="AZ22" s="124">
        <v>0.45783131713601383</v>
      </c>
      <c r="BA22" s="122" t="s">
        <v>73</v>
      </c>
      <c r="BB22" s="114" t="s">
        <v>94</v>
      </c>
      <c r="BC22" s="112" t="s">
        <v>748</v>
      </c>
      <c r="BD22" s="110" t="s">
        <v>65</v>
      </c>
      <c r="BE22" s="110" t="s">
        <v>65</v>
      </c>
    </row>
    <row r="23" spans="2:57" s="92" customFormat="1" ht="12.75" x14ac:dyDescent="0.2">
      <c r="B23" s="110">
        <v>2025</v>
      </c>
      <c r="C23" s="110">
        <v>891780111</v>
      </c>
      <c r="D23" s="110" t="s">
        <v>63</v>
      </c>
      <c r="E23" s="111" t="s">
        <v>747</v>
      </c>
      <c r="F23" s="112" t="s">
        <v>746</v>
      </c>
      <c r="G23" s="113">
        <v>0</v>
      </c>
      <c r="H23" s="114" t="s">
        <v>71</v>
      </c>
      <c r="I23" s="110" t="s">
        <v>107</v>
      </c>
      <c r="J23" s="115" t="s">
        <v>81</v>
      </c>
      <c r="K23" s="111" t="s">
        <v>745</v>
      </c>
      <c r="L23" s="348">
        <v>20473333</v>
      </c>
      <c r="M23" s="110" t="s">
        <v>66</v>
      </c>
      <c r="N23" s="111" t="s">
        <v>744</v>
      </c>
      <c r="O23" s="138">
        <v>1083022620</v>
      </c>
      <c r="P23" s="138">
        <v>107</v>
      </c>
      <c r="Q23" s="158">
        <v>45677</v>
      </c>
      <c r="R23" s="165">
        <v>336700000</v>
      </c>
      <c r="S23" s="158">
        <v>45678</v>
      </c>
      <c r="T23" s="118">
        <f>+L23</f>
        <v>20473333</v>
      </c>
      <c r="U23" s="114" t="s">
        <v>65</v>
      </c>
      <c r="V23" s="325">
        <v>1082903415</v>
      </c>
      <c r="W23" s="111" t="s">
        <v>540</v>
      </c>
      <c r="X23" s="159">
        <v>45678</v>
      </c>
      <c r="Y23" s="159">
        <v>45678</v>
      </c>
      <c r="Z23" s="169" t="s">
        <v>73</v>
      </c>
      <c r="AA23" s="159">
        <v>45838</v>
      </c>
      <c r="AB23" s="116">
        <f t="shared" si="0"/>
        <v>160</v>
      </c>
      <c r="AC23" s="114">
        <v>0</v>
      </c>
      <c r="AD23" s="118">
        <v>0</v>
      </c>
      <c r="AE23" s="114">
        <v>0</v>
      </c>
      <c r="AF23" s="119" t="s">
        <v>73</v>
      </c>
      <c r="AG23" s="112">
        <f t="shared" si="1"/>
        <v>0</v>
      </c>
      <c r="AH23" s="114">
        <v>0</v>
      </c>
      <c r="AI23" s="120">
        <v>0</v>
      </c>
      <c r="AJ23" s="114" t="s">
        <v>73</v>
      </c>
      <c r="AK23" s="121" t="s">
        <v>73</v>
      </c>
      <c r="AL23" s="114">
        <v>0</v>
      </c>
      <c r="AM23" s="114" t="s">
        <v>73</v>
      </c>
      <c r="AN23" s="114" t="s">
        <v>73</v>
      </c>
      <c r="AO23" s="114" t="s">
        <v>73</v>
      </c>
      <c r="AP23" s="112">
        <f t="shared" si="2"/>
        <v>0</v>
      </c>
      <c r="AQ23" s="153">
        <f>+L23+AD23-AI23</f>
        <v>20473333</v>
      </c>
      <c r="AR23" s="114" t="s">
        <v>65</v>
      </c>
      <c r="AS23" s="118">
        <v>20473333</v>
      </c>
      <c r="AT23" s="114" t="s">
        <v>93</v>
      </c>
      <c r="AU23" s="114">
        <v>0</v>
      </c>
      <c r="AV23" s="122" t="s">
        <v>73</v>
      </c>
      <c r="AW23" s="152">
        <f t="shared" si="3"/>
        <v>9373333</v>
      </c>
      <c r="AX23" s="155">
        <v>11100000</v>
      </c>
      <c r="AY23" s="123">
        <f t="shared" si="4"/>
        <v>0.45783131647397129</v>
      </c>
      <c r="AZ23" s="124">
        <v>0.45783131647397129</v>
      </c>
      <c r="BA23" s="122" t="s">
        <v>73</v>
      </c>
      <c r="BB23" s="114" t="s">
        <v>94</v>
      </c>
      <c r="BC23" s="112" t="s">
        <v>743</v>
      </c>
      <c r="BD23" s="110" t="s">
        <v>65</v>
      </c>
      <c r="BE23" s="110" t="s">
        <v>65</v>
      </c>
    </row>
    <row r="24" spans="2:57" s="92" customFormat="1" ht="12.75" x14ac:dyDescent="0.2">
      <c r="B24" s="110">
        <v>2025</v>
      </c>
      <c r="C24" s="110">
        <v>891780111</v>
      </c>
      <c r="D24" s="110" t="s">
        <v>63</v>
      </c>
      <c r="E24" s="111" t="s">
        <v>742</v>
      </c>
      <c r="F24" s="112" t="s">
        <v>741</v>
      </c>
      <c r="G24" s="113">
        <v>0</v>
      </c>
      <c r="H24" s="114" t="s">
        <v>71</v>
      </c>
      <c r="I24" s="110" t="s">
        <v>107</v>
      </c>
      <c r="J24" s="115" t="s">
        <v>81</v>
      </c>
      <c r="K24" s="111" t="s">
        <v>740</v>
      </c>
      <c r="L24" s="348">
        <v>21580000</v>
      </c>
      <c r="M24" s="110" t="s">
        <v>66</v>
      </c>
      <c r="N24" s="111" t="s">
        <v>739</v>
      </c>
      <c r="O24" s="138">
        <v>1104429269</v>
      </c>
      <c r="P24" s="138">
        <v>104</v>
      </c>
      <c r="Q24" s="158">
        <v>45677</v>
      </c>
      <c r="R24" s="165">
        <v>137900000</v>
      </c>
      <c r="S24" s="158">
        <v>45678</v>
      </c>
      <c r="T24" s="118">
        <f>+L24</f>
        <v>21580000</v>
      </c>
      <c r="U24" s="114" t="s">
        <v>65</v>
      </c>
      <c r="V24" s="209">
        <v>52389076</v>
      </c>
      <c r="W24" s="111" t="s">
        <v>723</v>
      </c>
      <c r="X24" s="159">
        <v>45678</v>
      </c>
      <c r="Y24" s="159">
        <v>45678</v>
      </c>
      <c r="Z24" s="169" t="s">
        <v>73</v>
      </c>
      <c r="AA24" s="159">
        <v>45838</v>
      </c>
      <c r="AB24" s="116">
        <f t="shared" si="0"/>
        <v>160</v>
      </c>
      <c r="AC24" s="114">
        <v>0</v>
      </c>
      <c r="AD24" s="118">
        <v>0</v>
      </c>
      <c r="AE24" s="114">
        <v>0</v>
      </c>
      <c r="AF24" s="119" t="s">
        <v>73</v>
      </c>
      <c r="AG24" s="112">
        <f t="shared" si="1"/>
        <v>0</v>
      </c>
      <c r="AH24" s="114">
        <v>0</v>
      </c>
      <c r="AI24" s="120">
        <v>0</v>
      </c>
      <c r="AJ24" s="114" t="s">
        <v>73</v>
      </c>
      <c r="AK24" s="121" t="s">
        <v>73</v>
      </c>
      <c r="AL24" s="114">
        <v>0</v>
      </c>
      <c r="AM24" s="114" t="s">
        <v>73</v>
      </c>
      <c r="AN24" s="114" t="s">
        <v>73</v>
      </c>
      <c r="AO24" s="114" t="s">
        <v>73</v>
      </c>
      <c r="AP24" s="112">
        <f t="shared" si="2"/>
        <v>0</v>
      </c>
      <c r="AQ24" s="153">
        <f>+L24+AD24-AI24</f>
        <v>21580000</v>
      </c>
      <c r="AR24" s="114" t="s">
        <v>65</v>
      </c>
      <c r="AS24" s="118">
        <v>21580000</v>
      </c>
      <c r="AT24" s="114" t="s">
        <v>93</v>
      </c>
      <c r="AU24" s="114">
        <v>0</v>
      </c>
      <c r="AV24" s="122" t="s">
        <v>73</v>
      </c>
      <c r="AW24" s="152">
        <f t="shared" si="3"/>
        <v>9880000</v>
      </c>
      <c r="AX24" s="155">
        <v>11700000</v>
      </c>
      <c r="AY24" s="123">
        <f t="shared" si="4"/>
        <v>0.45783132530120479</v>
      </c>
      <c r="AZ24" s="124">
        <v>0.45783132530120479</v>
      </c>
      <c r="BA24" s="122" t="s">
        <v>73</v>
      </c>
      <c r="BB24" s="114" t="s">
        <v>94</v>
      </c>
      <c r="BC24" s="112" t="s">
        <v>738</v>
      </c>
      <c r="BD24" s="110" t="s">
        <v>65</v>
      </c>
      <c r="BE24" s="110" t="s">
        <v>65</v>
      </c>
    </row>
    <row r="25" spans="2:57" s="92" customFormat="1" ht="12.75" x14ac:dyDescent="0.2">
      <c r="B25" s="110">
        <v>2025</v>
      </c>
      <c r="C25" s="110">
        <v>891780111</v>
      </c>
      <c r="D25" s="110" t="s">
        <v>63</v>
      </c>
      <c r="E25" s="111" t="s">
        <v>737</v>
      </c>
      <c r="F25" s="112" t="s">
        <v>736</v>
      </c>
      <c r="G25" s="113">
        <v>0</v>
      </c>
      <c r="H25" s="114" t="s">
        <v>71</v>
      </c>
      <c r="I25" s="110" t="s">
        <v>107</v>
      </c>
      <c r="J25" s="115" t="s">
        <v>81</v>
      </c>
      <c r="K25" s="111" t="s">
        <v>735</v>
      </c>
      <c r="L25" s="348">
        <v>22133333</v>
      </c>
      <c r="M25" s="110" t="s">
        <v>66</v>
      </c>
      <c r="N25" s="111" t="s">
        <v>734</v>
      </c>
      <c r="O25" s="138">
        <v>1082964235</v>
      </c>
      <c r="P25" s="138">
        <v>104</v>
      </c>
      <c r="Q25" s="158">
        <v>45677</v>
      </c>
      <c r="R25" s="165">
        <v>137900000</v>
      </c>
      <c r="S25" s="158">
        <v>45678</v>
      </c>
      <c r="T25" s="118">
        <f>+L25</f>
        <v>22133333</v>
      </c>
      <c r="U25" s="114" t="s">
        <v>65</v>
      </c>
      <c r="V25" s="209">
        <v>52389076</v>
      </c>
      <c r="W25" s="111" t="s">
        <v>723</v>
      </c>
      <c r="X25" s="159">
        <v>45678</v>
      </c>
      <c r="Y25" s="159">
        <v>45678</v>
      </c>
      <c r="Z25" s="169" t="s">
        <v>73</v>
      </c>
      <c r="AA25" s="159">
        <v>45838</v>
      </c>
      <c r="AB25" s="116">
        <f t="shared" si="0"/>
        <v>160</v>
      </c>
      <c r="AC25" s="114">
        <v>0</v>
      </c>
      <c r="AD25" s="118">
        <v>0</v>
      </c>
      <c r="AE25" s="114">
        <v>0</v>
      </c>
      <c r="AF25" s="119" t="s">
        <v>73</v>
      </c>
      <c r="AG25" s="112">
        <f t="shared" si="1"/>
        <v>0</v>
      </c>
      <c r="AH25" s="114">
        <v>0</v>
      </c>
      <c r="AI25" s="120">
        <v>0</v>
      </c>
      <c r="AJ25" s="114" t="s">
        <v>73</v>
      </c>
      <c r="AK25" s="121" t="s">
        <v>73</v>
      </c>
      <c r="AL25" s="114">
        <v>0</v>
      </c>
      <c r="AM25" s="114" t="s">
        <v>73</v>
      </c>
      <c r="AN25" s="114" t="s">
        <v>73</v>
      </c>
      <c r="AO25" s="114" t="s">
        <v>73</v>
      </c>
      <c r="AP25" s="112">
        <f t="shared" si="2"/>
        <v>0</v>
      </c>
      <c r="AQ25" s="153">
        <f>+L25+AD25-AI25</f>
        <v>22133333</v>
      </c>
      <c r="AR25" s="114" t="s">
        <v>65</v>
      </c>
      <c r="AS25" s="118">
        <v>22133333</v>
      </c>
      <c r="AT25" s="114" t="s">
        <v>93</v>
      </c>
      <c r="AU25" s="114">
        <v>0</v>
      </c>
      <c r="AV25" s="122" t="s">
        <v>73</v>
      </c>
      <c r="AW25" s="152">
        <f t="shared" si="3"/>
        <v>10133333</v>
      </c>
      <c r="AX25" s="155">
        <v>12000000</v>
      </c>
      <c r="AY25" s="123">
        <f t="shared" si="4"/>
        <v>0.45783131713601383</v>
      </c>
      <c r="AZ25" s="124">
        <v>0.45783131713601383</v>
      </c>
      <c r="BA25" s="122" t="s">
        <v>73</v>
      </c>
      <c r="BB25" s="114" t="s">
        <v>94</v>
      </c>
      <c r="BC25" s="112" t="s">
        <v>733</v>
      </c>
      <c r="BD25" s="110" t="s">
        <v>65</v>
      </c>
      <c r="BE25" s="110" t="s">
        <v>65</v>
      </c>
    </row>
    <row r="26" spans="2:57" s="92" customFormat="1" ht="12.75" x14ac:dyDescent="0.2">
      <c r="B26" s="110">
        <v>2025</v>
      </c>
      <c r="C26" s="110">
        <v>891780111</v>
      </c>
      <c r="D26" s="110" t="s">
        <v>63</v>
      </c>
      <c r="E26" s="111" t="s">
        <v>732</v>
      </c>
      <c r="F26" s="112" t="s">
        <v>731</v>
      </c>
      <c r="G26" s="113">
        <v>0</v>
      </c>
      <c r="H26" s="114" t="s">
        <v>71</v>
      </c>
      <c r="I26" s="110" t="s">
        <v>107</v>
      </c>
      <c r="J26" s="115" t="s">
        <v>81</v>
      </c>
      <c r="K26" s="111" t="s">
        <v>730</v>
      </c>
      <c r="L26" s="348">
        <v>19366667</v>
      </c>
      <c r="M26" s="110" t="s">
        <v>66</v>
      </c>
      <c r="N26" s="111" t="s">
        <v>729</v>
      </c>
      <c r="O26" s="138">
        <v>36453856</v>
      </c>
      <c r="P26" s="138">
        <v>104</v>
      </c>
      <c r="Q26" s="158">
        <v>45677</v>
      </c>
      <c r="R26" s="165">
        <v>137900000</v>
      </c>
      <c r="S26" s="158">
        <v>45678</v>
      </c>
      <c r="T26" s="118">
        <f>+L26</f>
        <v>19366667</v>
      </c>
      <c r="U26" s="114" t="s">
        <v>65</v>
      </c>
      <c r="V26" s="209">
        <v>52389076</v>
      </c>
      <c r="W26" s="111" t="s">
        <v>723</v>
      </c>
      <c r="X26" s="159">
        <v>45678</v>
      </c>
      <c r="Y26" s="159">
        <v>45678</v>
      </c>
      <c r="Z26" s="169" t="s">
        <v>73</v>
      </c>
      <c r="AA26" s="159">
        <v>45838</v>
      </c>
      <c r="AB26" s="116">
        <f t="shared" si="0"/>
        <v>160</v>
      </c>
      <c r="AC26" s="114">
        <v>0</v>
      </c>
      <c r="AD26" s="118">
        <v>0</v>
      </c>
      <c r="AE26" s="114">
        <v>0</v>
      </c>
      <c r="AF26" s="119" t="s">
        <v>73</v>
      </c>
      <c r="AG26" s="112">
        <f t="shared" si="1"/>
        <v>0</v>
      </c>
      <c r="AH26" s="114">
        <v>0</v>
      </c>
      <c r="AI26" s="120">
        <v>0</v>
      </c>
      <c r="AJ26" s="114" t="s">
        <v>73</v>
      </c>
      <c r="AK26" s="121" t="s">
        <v>73</v>
      </c>
      <c r="AL26" s="114">
        <v>0</v>
      </c>
      <c r="AM26" s="114" t="s">
        <v>73</v>
      </c>
      <c r="AN26" s="114" t="s">
        <v>73</v>
      </c>
      <c r="AO26" s="114" t="s">
        <v>73</v>
      </c>
      <c r="AP26" s="112">
        <f t="shared" si="2"/>
        <v>0</v>
      </c>
      <c r="AQ26" s="153">
        <f>+L26+AD26-AI26</f>
        <v>19366667</v>
      </c>
      <c r="AR26" s="114" t="s">
        <v>65</v>
      </c>
      <c r="AS26" s="118">
        <v>19366667</v>
      </c>
      <c r="AT26" s="114" t="s">
        <v>93</v>
      </c>
      <c r="AU26" s="114">
        <v>0</v>
      </c>
      <c r="AV26" s="122" t="s">
        <v>73</v>
      </c>
      <c r="AW26" s="152">
        <f t="shared" si="3"/>
        <v>8866667</v>
      </c>
      <c r="AX26" s="155">
        <v>10500000</v>
      </c>
      <c r="AY26" s="123">
        <f t="shared" si="4"/>
        <v>0.45783133463285136</v>
      </c>
      <c r="AZ26" s="124">
        <v>0.45783133463285136</v>
      </c>
      <c r="BA26" s="122" t="s">
        <v>73</v>
      </c>
      <c r="BB26" s="114" t="s">
        <v>94</v>
      </c>
      <c r="BC26" s="112" t="s">
        <v>728</v>
      </c>
      <c r="BD26" s="110" t="s">
        <v>65</v>
      </c>
      <c r="BE26" s="110" t="s">
        <v>65</v>
      </c>
    </row>
    <row r="27" spans="2:57" s="92" customFormat="1" ht="12.75" x14ac:dyDescent="0.2">
      <c r="B27" s="110">
        <v>2025</v>
      </c>
      <c r="C27" s="110">
        <v>891780111</v>
      </c>
      <c r="D27" s="110" t="s">
        <v>63</v>
      </c>
      <c r="E27" s="111" t="s">
        <v>727</v>
      </c>
      <c r="F27" s="112" t="s">
        <v>726</v>
      </c>
      <c r="G27" s="113">
        <v>0</v>
      </c>
      <c r="H27" s="114" t="s">
        <v>71</v>
      </c>
      <c r="I27" s="110" t="s">
        <v>107</v>
      </c>
      <c r="J27" s="115" t="s">
        <v>81</v>
      </c>
      <c r="K27" s="111" t="s">
        <v>725</v>
      </c>
      <c r="L27" s="348">
        <v>17706667</v>
      </c>
      <c r="M27" s="110" t="s">
        <v>66</v>
      </c>
      <c r="N27" s="111" t="s">
        <v>724</v>
      </c>
      <c r="O27" s="138">
        <v>1143403843</v>
      </c>
      <c r="P27" s="138">
        <v>104</v>
      </c>
      <c r="Q27" s="158">
        <v>45677</v>
      </c>
      <c r="R27" s="165">
        <v>137900000</v>
      </c>
      <c r="S27" s="158">
        <v>45678</v>
      </c>
      <c r="T27" s="118">
        <f>+L27</f>
        <v>17706667</v>
      </c>
      <c r="U27" s="114" t="s">
        <v>65</v>
      </c>
      <c r="V27" s="209">
        <v>52389076</v>
      </c>
      <c r="W27" s="111" t="s">
        <v>723</v>
      </c>
      <c r="X27" s="159">
        <v>45678</v>
      </c>
      <c r="Y27" s="159">
        <v>45678</v>
      </c>
      <c r="Z27" s="169" t="s">
        <v>73</v>
      </c>
      <c r="AA27" s="159">
        <v>45838</v>
      </c>
      <c r="AB27" s="116">
        <f t="shared" si="0"/>
        <v>160</v>
      </c>
      <c r="AC27" s="114">
        <v>0</v>
      </c>
      <c r="AD27" s="118">
        <v>0</v>
      </c>
      <c r="AE27" s="114">
        <v>0</v>
      </c>
      <c r="AF27" s="119" t="s">
        <v>73</v>
      </c>
      <c r="AG27" s="112">
        <f t="shared" si="1"/>
        <v>0</v>
      </c>
      <c r="AH27" s="114">
        <v>0</v>
      </c>
      <c r="AI27" s="120">
        <v>0</v>
      </c>
      <c r="AJ27" s="114" t="s">
        <v>73</v>
      </c>
      <c r="AK27" s="121" t="s">
        <v>73</v>
      </c>
      <c r="AL27" s="114">
        <v>0</v>
      </c>
      <c r="AM27" s="114" t="s">
        <v>73</v>
      </c>
      <c r="AN27" s="114" t="s">
        <v>73</v>
      </c>
      <c r="AO27" s="114" t="s">
        <v>73</v>
      </c>
      <c r="AP27" s="112">
        <f t="shared" si="2"/>
        <v>0</v>
      </c>
      <c r="AQ27" s="153">
        <f>+L27+AD27-AI27</f>
        <v>17706667</v>
      </c>
      <c r="AR27" s="114" t="s">
        <v>65</v>
      </c>
      <c r="AS27" s="118">
        <v>17706667</v>
      </c>
      <c r="AT27" s="114" t="s">
        <v>93</v>
      </c>
      <c r="AU27" s="114">
        <v>0</v>
      </c>
      <c r="AV27" s="122" t="s">
        <v>73</v>
      </c>
      <c r="AW27" s="152">
        <f t="shared" si="3"/>
        <v>8106667</v>
      </c>
      <c r="AX27" s="155">
        <v>9600000</v>
      </c>
      <c r="AY27" s="123">
        <f t="shared" si="4"/>
        <v>0.45783133550769323</v>
      </c>
      <c r="AZ27" s="124">
        <v>0.45783133550769323</v>
      </c>
      <c r="BA27" s="122" t="s">
        <v>73</v>
      </c>
      <c r="BB27" s="114" t="s">
        <v>94</v>
      </c>
      <c r="BC27" s="112" t="s">
        <v>722</v>
      </c>
      <c r="BD27" s="110" t="s">
        <v>65</v>
      </c>
      <c r="BE27" s="110" t="s">
        <v>65</v>
      </c>
    </row>
    <row r="28" spans="2:57" s="92" customFormat="1" ht="12.75" x14ac:dyDescent="0.2">
      <c r="B28" s="110">
        <v>2025</v>
      </c>
      <c r="C28" s="110">
        <v>891780111</v>
      </c>
      <c r="D28" s="110" t="s">
        <v>63</v>
      </c>
      <c r="E28" s="111" t="s">
        <v>721</v>
      </c>
      <c r="F28" s="112" t="s">
        <v>720</v>
      </c>
      <c r="G28" s="113">
        <v>0</v>
      </c>
      <c r="H28" s="114" t="s">
        <v>71</v>
      </c>
      <c r="I28" s="110" t="s">
        <v>107</v>
      </c>
      <c r="J28" s="115" t="s">
        <v>81</v>
      </c>
      <c r="K28" s="111" t="s">
        <v>719</v>
      </c>
      <c r="L28" s="348">
        <v>22400000</v>
      </c>
      <c r="M28" s="110" t="s">
        <v>66</v>
      </c>
      <c r="N28" s="111" t="s">
        <v>718</v>
      </c>
      <c r="O28" s="138">
        <v>1082374545</v>
      </c>
      <c r="P28" s="138">
        <v>102</v>
      </c>
      <c r="Q28" s="158">
        <v>45677</v>
      </c>
      <c r="R28" s="165">
        <v>1014200000</v>
      </c>
      <c r="S28" s="158">
        <v>45678</v>
      </c>
      <c r="T28" s="118">
        <f>+L28</f>
        <v>22400000</v>
      </c>
      <c r="U28" s="114" t="s">
        <v>65</v>
      </c>
      <c r="V28" s="209">
        <v>7634885</v>
      </c>
      <c r="W28" s="111" t="s">
        <v>717</v>
      </c>
      <c r="X28" s="159">
        <v>45678</v>
      </c>
      <c r="Y28" s="159">
        <v>45678</v>
      </c>
      <c r="Z28" s="169" t="s">
        <v>73</v>
      </c>
      <c r="AA28" s="159">
        <v>45838</v>
      </c>
      <c r="AB28" s="116">
        <f t="shared" si="0"/>
        <v>160</v>
      </c>
      <c r="AC28" s="114">
        <v>0</v>
      </c>
      <c r="AD28" s="118">
        <v>0</v>
      </c>
      <c r="AE28" s="114">
        <v>0</v>
      </c>
      <c r="AF28" s="119" t="s">
        <v>73</v>
      </c>
      <c r="AG28" s="112">
        <f t="shared" si="1"/>
        <v>0</v>
      </c>
      <c r="AH28" s="114">
        <v>0</v>
      </c>
      <c r="AI28" s="120">
        <v>0</v>
      </c>
      <c r="AJ28" s="114" t="s">
        <v>73</v>
      </c>
      <c r="AK28" s="121" t="s">
        <v>73</v>
      </c>
      <c r="AL28" s="114">
        <v>0</v>
      </c>
      <c r="AM28" s="114" t="s">
        <v>73</v>
      </c>
      <c r="AN28" s="114" t="s">
        <v>73</v>
      </c>
      <c r="AO28" s="114" t="s">
        <v>73</v>
      </c>
      <c r="AP28" s="112">
        <f t="shared" si="2"/>
        <v>0</v>
      </c>
      <c r="AQ28" s="153">
        <f>+L28+AD28-AI28</f>
        <v>22400000</v>
      </c>
      <c r="AR28" s="114" t="s">
        <v>65</v>
      </c>
      <c r="AS28" s="118">
        <v>22400000</v>
      </c>
      <c r="AT28" s="114" t="s">
        <v>93</v>
      </c>
      <c r="AU28" s="114">
        <v>0</v>
      </c>
      <c r="AV28" s="122" t="s">
        <v>73</v>
      </c>
      <c r="AW28" s="152">
        <f t="shared" si="3"/>
        <v>10400000</v>
      </c>
      <c r="AX28" s="155">
        <v>12000000</v>
      </c>
      <c r="AY28" s="123">
        <f t="shared" si="4"/>
        <v>0.4642857142857143</v>
      </c>
      <c r="AZ28" s="124">
        <v>0.4642857142857143</v>
      </c>
      <c r="BA28" s="122" t="s">
        <v>73</v>
      </c>
      <c r="BB28" s="114" t="s">
        <v>94</v>
      </c>
      <c r="BC28" s="112" t="s">
        <v>716</v>
      </c>
      <c r="BD28" s="110" t="s">
        <v>65</v>
      </c>
      <c r="BE28" s="110" t="s">
        <v>65</v>
      </c>
    </row>
    <row r="29" spans="2:57" s="92" customFormat="1" ht="12.75" x14ac:dyDescent="0.2">
      <c r="B29" s="110">
        <v>2025</v>
      </c>
      <c r="C29" s="110">
        <v>891780111</v>
      </c>
      <c r="D29" s="110" t="s">
        <v>63</v>
      </c>
      <c r="E29" s="111" t="s">
        <v>715</v>
      </c>
      <c r="F29" s="112" t="s">
        <v>714</v>
      </c>
      <c r="G29" s="113">
        <v>0</v>
      </c>
      <c r="H29" s="114" t="s">
        <v>71</v>
      </c>
      <c r="I29" s="110" t="s">
        <v>107</v>
      </c>
      <c r="J29" s="115" t="s">
        <v>81</v>
      </c>
      <c r="K29" s="111" t="s">
        <v>713</v>
      </c>
      <c r="L29" s="348">
        <v>23076667</v>
      </c>
      <c r="M29" s="110" t="s">
        <v>66</v>
      </c>
      <c r="N29" s="111" t="s">
        <v>712</v>
      </c>
      <c r="O29" s="138">
        <v>85152793</v>
      </c>
      <c r="P29" s="138">
        <v>107</v>
      </c>
      <c r="Q29" s="158">
        <v>45677</v>
      </c>
      <c r="R29" s="165">
        <v>336700000</v>
      </c>
      <c r="S29" s="158">
        <v>45678</v>
      </c>
      <c r="T29" s="118">
        <f>+L29</f>
        <v>23076667</v>
      </c>
      <c r="U29" s="114" t="s">
        <v>65</v>
      </c>
      <c r="V29" s="325">
        <v>1082903415</v>
      </c>
      <c r="W29" s="111" t="s">
        <v>540</v>
      </c>
      <c r="X29" s="159">
        <v>45678</v>
      </c>
      <c r="Y29" s="159">
        <v>45678</v>
      </c>
      <c r="Z29" s="169" t="s">
        <v>73</v>
      </c>
      <c r="AA29" s="159">
        <v>45838</v>
      </c>
      <c r="AB29" s="116">
        <f t="shared" si="0"/>
        <v>160</v>
      </c>
      <c r="AC29" s="114">
        <v>0</v>
      </c>
      <c r="AD29" s="118">
        <v>0</v>
      </c>
      <c r="AE29" s="114">
        <v>0</v>
      </c>
      <c r="AF29" s="119" t="s">
        <v>73</v>
      </c>
      <c r="AG29" s="112">
        <f t="shared" si="1"/>
        <v>0</v>
      </c>
      <c r="AH29" s="114">
        <v>0</v>
      </c>
      <c r="AI29" s="120">
        <v>0</v>
      </c>
      <c r="AJ29" s="114" t="s">
        <v>73</v>
      </c>
      <c r="AK29" s="121" t="s">
        <v>73</v>
      </c>
      <c r="AL29" s="114">
        <v>0</v>
      </c>
      <c r="AM29" s="114" t="s">
        <v>73</v>
      </c>
      <c r="AN29" s="114" t="s">
        <v>73</v>
      </c>
      <c r="AO29" s="114" t="s">
        <v>73</v>
      </c>
      <c r="AP29" s="112">
        <f t="shared" si="2"/>
        <v>0</v>
      </c>
      <c r="AQ29" s="153">
        <f>+L29+AD29-AI29</f>
        <v>23076667</v>
      </c>
      <c r="AR29" s="114" t="s">
        <v>65</v>
      </c>
      <c r="AS29" s="118">
        <v>23076667</v>
      </c>
      <c r="AT29" s="114" t="s">
        <v>93</v>
      </c>
      <c r="AU29" s="114">
        <v>0</v>
      </c>
      <c r="AV29" s="122" t="s">
        <v>73</v>
      </c>
      <c r="AW29" s="152">
        <f t="shared" si="3"/>
        <v>10176667</v>
      </c>
      <c r="AX29" s="155">
        <v>12900000</v>
      </c>
      <c r="AY29" s="123">
        <f t="shared" si="4"/>
        <v>0.44099379689449952</v>
      </c>
      <c r="AZ29" s="124">
        <v>0.44099379689449952</v>
      </c>
      <c r="BA29" s="122" t="s">
        <v>73</v>
      </c>
      <c r="BB29" s="114" t="s">
        <v>94</v>
      </c>
      <c r="BC29" s="112" t="s">
        <v>711</v>
      </c>
      <c r="BD29" s="110" t="s">
        <v>65</v>
      </c>
      <c r="BE29" s="110" t="s">
        <v>65</v>
      </c>
    </row>
    <row r="30" spans="2:57" s="92" customFormat="1" ht="12.75" x14ac:dyDescent="0.2">
      <c r="B30" s="110">
        <v>2025</v>
      </c>
      <c r="C30" s="110">
        <v>891780111</v>
      </c>
      <c r="D30" s="110" t="s">
        <v>63</v>
      </c>
      <c r="E30" s="111" t="s">
        <v>710</v>
      </c>
      <c r="F30" s="112" t="s">
        <v>709</v>
      </c>
      <c r="G30" s="113">
        <v>0</v>
      </c>
      <c r="H30" s="114" t="s">
        <v>71</v>
      </c>
      <c r="I30" s="110" t="s">
        <v>107</v>
      </c>
      <c r="J30" s="115" t="s">
        <v>81</v>
      </c>
      <c r="K30" s="111" t="s">
        <v>708</v>
      </c>
      <c r="L30" s="348">
        <v>21466667</v>
      </c>
      <c r="M30" s="110" t="s">
        <v>66</v>
      </c>
      <c r="N30" s="111" t="s">
        <v>707</v>
      </c>
      <c r="O30" s="138">
        <v>1140849992</v>
      </c>
      <c r="P30" s="138">
        <v>107</v>
      </c>
      <c r="Q30" s="158">
        <v>45677</v>
      </c>
      <c r="R30" s="165">
        <v>336700000</v>
      </c>
      <c r="S30" s="158">
        <v>45678</v>
      </c>
      <c r="T30" s="118">
        <f>+L30</f>
        <v>21466667</v>
      </c>
      <c r="U30" s="114" t="s">
        <v>65</v>
      </c>
      <c r="V30" s="325">
        <v>1082903415</v>
      </c>
      <c r="W30" s="111" t="s">
        <v>540</v>
      </c>
      <c r="X30" s="159">
        <v>45678</v>
      </c>
      <c r="Y30" s="159">
        <v>45678</v>
      </c>
      <c r="Z30" s="169" t="s">
        <v>73</v>
      </c>
      <c r="AA30" s="159">
        <v>45838</v>
      </c>
      <c r="AB30" s="116">
        <f t="shared" si="0"/>
        <v>160</v>
      </c>
      <c r="AC30" s="114">
        <v>0</v>
      </c>
      <c r="AD30" s="118">
        <v>0</v>
      </c>
      <c r="AE30" s="114">
        <v>0</v>
      </c>
      <c r="AF30" s="119" t="s">
        <v>73</v>
      </c>
      <c r="AG30" s="112">
        <f t="shared" si="1"/>
        <v>0</v>
      </c>
      <c r="AH30" s="114">
        <v>0</v>
      </c>
      <c r="AI30" s="120">
        <v>0</v>
      </c>
      <c r="AJ30" s="114" t="s">
        <v>73</v>
      </c>
      <c r="AK30" s="121" t="s">
        <v>73</v>
      </c>
      <c r="AL30" s="114">
        <v>0</v>
      </c>
      <c r="AM30" s="114" t="s">
        <v>73</v>
      </c>
      <c r="AN30" s="114" t="s">
        <v>73</v>
      </c>
      <c r="AO30" s="114" t="s">
        <v>73</v>
      </c>
      <c r="AP30" s="112">
        <f t="shared" si="2"/>
        <v>0</v>
      </c>
      <c r="AQ30" s="153">
        <f>+L30+AD30-AI30</f>
        <v>21466667</v>
      </c>
      <c r="AR30" s="114" t="s">
        <v>65</v>
      </c>
      <c r="AS30" s="118">
        <v>21466667</v>
      </c>
      <c r="AT30" s="114" t="s">
        <v>93</v>
      </c>
      <c r="AU30" s="114">
        <v>0</v>
      </c>
      <c r="AV30" s="122" t="s">
        <v>73</v>
      </c>
      <c r="AW30" s="152">
        <f t="shared" si="3"/>
        <v>9466667</v>
      </c>
      <c r="AX30" s="155">
        <v>12000000</v>
      </c>
      <c r="AY30" s="123">
        <f t="shared" si="4"/>
        <v>0.44099379750009632</v>
      </c>
      <c r="AZ30" s="124">
        <v>0.44099379750009632</v>
      </c>
      <c r="BA30" s="122" t="s">
        <v>73</v>
      </c>
      <c r="BB30" s="114" t="s">
        <v>94</v>
      </c>
      <c r="BC30" s="112" t="s">
        <v>706</v>
      </c>
      <c r="BD30" s="110" t="s">
        <v>65</v>
      </c>
      <c r="BE30" s="110" t="s">
        <v>65</v>
      </c>
    </row>
    <row r="31" spans="2:57" s="92" customFormat="1" ht="12.75" x14ac:dyDescent="0.2">
      <c r="B31" s="110">
        <v>2025</v>
      </c>
      <c r="C31" s="110">
        <v>891780111</v>
      </c>
      <c r="D31" s="110" t="s">
        <v>63</v>
      </c>
      <c r="E31" s="111" t="s">
        <v>705</v>
      </c>
      <c r="F31" s="112" t="s">
        <v>704</v>
      </c>
      <c r="G31" s="113">
        <v>0</v>
      </c>
      <c r="H31" s="114" t="s">
        <v>71</v>
      </c>
      <c r="I31" s="110" t="s">
        <v>107</v>
      </c>
      <c r="J31" s="115" t="s">
        <v>81</v>
      </c>
      <c r="K31" s="111" t="s">
        <v>703</v>
      </c>
      <c r="L31" s="348">
        <v>22133333</v>
      </c>
      <c r="M31" s="110" t="s">
        <v>66</v>
      </c>
      <c r="N31" s="111" t="s">
        <v>244</v>
      </c>
      <c r="O31" s="138">
        <v>1020794175</v>
      </c>
      <c r="P31" s="138">
        <v>103</v>
      </c>
      <c r="Q31" s="158">
        <v>45677</v>
      </c>
      <c r="R31" s="165">
        <v>712000000</v>
      </c>
      <c r="S31" s="158">
        <v>45678</v>
      </c>
      <c r="T31" s="118">
        <f>+L31</f>
        <v>22133333</v>
      </c>
      <c r="U31" s="114" t="s">
        <v>65</v>
      </c>
      <c r="V31" s="325">
        <v>39049658</v>
      </c>
      <c r="W31" s="111" t="s">
        <v>226</v>
      </c>
      <c r="X31" s="159">
        <v>45678</v>
      </c>
      <c r="Y31" s="159">
        <v>45678</v>
      </c>
      <c r="Z31" s="169" t="s">
        <v>73</v>
      </c>
      <c r="AA31" s="159">
        <v>45838</v>
      </c>
      <c r="AB31" s="116">
        <f t="shared" si="0"/>
        <v>160</v>
      </c>
      <c r="AC31" s="114">
        <v>0</v>
      </c>
      <c r="AD31" s="118">
        <v>0</v>
      </c>
      <c r="AE31" s="114">
        <v>0</v>
      </c>
      <c r="AF31" s="119" t="s">
        <v>73</v>
      </c>
      <c r="AG31" s="112">
        <f t="shared" si="1"/>
        <v>0</v>
      </c>
      <c r="AH31" s="114">
        <v>0</v>
      </c>
      <c r="AI31" s="120">
        <v>0</v>
      </c>
      <c r="AJ31" s="114" t="s">
        <v>73</v>
      </c>
      <c r="AK31" s="121" t="s">
        <v>73</v>
      </c>
      <c r="AL31" s="114">
        <v>0</v>
      </c>
      <c r="AM31" s="114" t="s">
        <v>73</v>
      </c>
      <c r="AN31" s="114" t="s">
        <v>73</v>
      </c>
      <c r="AO31" s="114" t="s">
        <v>73</v>
      </c>
      <c r="AP31" s="112">
        <f t="shared" si="2"/>
        <v>0</v>
      </c>
      <c r="AQ31" s="153">
        <f>+L31+AD31-AI31</f>
        <v>22133333</v>
      </c>
      <c r="AR31" s="114" t="s">
        <v>65</v>
      </c>
      <c r="AS31" s="118">
        <v>22133333</v>
      </c>
      <c r="AT31" s="114" t="s">
        <v>93</v>
      </c>
      <c r="AU31" s="114">
        <v>0</v>
      </c>
      <c r="AV31" s="122" t="s">
        <v>73</v>
      </c>
      <c r="AW31" s="152">
        <f t="shared" si="3"/>
        <v>10133333</v>
      </c>
      <c r="AX31" s="155">
        <v>12000000</v>
      </c>
      <c r="AY31" s="123">
        <f t="shared" si="4"/>
        <v>0.45783131713601383</v>
      </c>
      <c r="AZ31" s="124">
        <v>0.45783131713601383</v>
      </c>
      <c r="BA31" s="122" t="s">
        <v>73</v>
      </c>
      <c r="BB31" s="114" t="s">
        <v>94</v>
      </c>
      <c r="BC31" s="112" t="s">
        <v>702</v>
      </c>
      <c r="BD31" s="110" t="s">
        <v>65</v>
      </c>
      <c r="BE31" s="110" t="s">
        <v>65</v>
      </c>
    </row>
    <row r="32" spans="2:57" s="92" customFormat="1" ht="12.75" x14ac:dyDescent="0.2">
      <c r="B32" s="110">
        <v>2025</v>
      </c>
      <c r="C32" s="110">
        <v>891780111</v>
      </c>
      <c r="D32" s="110" t="s">
        <v>63</v>
      </c>
      <c r="E32" s="111" t="s">
        <v>701</v>
      </c>
      <c r="F32" s="112" t="s">
        <v>700</v>
      </c>
      <c r="G32" s="113">
        <v>0</v>
      </c>
      <c r="H32" s="114" t="s">
        <v>71</v>
      </c>
      <c r="I32" s="110" t="s">
        <v>107</v>
      </c>
      <c r="J32" s="115" t="s">
        <v>81</v>
      </c>
      <c r="K32" s="111" t="s">
        <v>685</v>
      </c>
      <c r="L32" s="348">
        <v>22133333</v>
      </c>
      <c r="M32" s="110" t="s">
        <v>66</v>
      </c>
      <c r="N32" s="111" t="s">
        <v>699</v>
      </c>
      <c r="O32" s="138">
        <v>36386177</v>
      </c>
      <c r="P32" s="138">
        <v>103</v>
      </c>
      <c r="Q32" s="158">
        <v>45677</v>
      </c>
      <c r="R32" s="165">
        <v>712000000</v>
      </c>
      <c r="S32" s="158">
        <v>45678</v>
      </c>
      <c r="T32" s="118">
        <f>+L32</f>
        <v>22133333</v>
      </c>
      <c r="U32" s="114" t="s">
        <v>65</v>
      </c>
      <c r="V32" s="325">
        <v>39049658</v>
      </c>
      <c r="W32" s="111" t="s">
        <v>226</v>
      </c>
      <c r="X32" s="159">
        <v>45678</v>
      </c>
      <c r="Y32" s="159">
        <v>45678</v>
      </c>
      <c r="Z32" s="169" t="s">
        <v>73</v>
      </c>
      <c r="AA32" s="159">
        <v>45838</v>
      </c>
      <c r="AB32" s="116">
        <f t="shared" si="0"/>
        <v>160</v>
      </c>
      <c r="AC32" s="114">
        <v>0</v>
      </c>
      <c r="AD32" s="118">
        <v>0</v>
      </c>
      <c r="AE32" s="114">
        <v>0</v>
      </c>
      <c r="AF32" s="119" t="s">
        <v>73</v>
      </c>
      <c r="AG32" s="112">
        <f t="shared" si="1"/>
        <v>0</v>
      </c>
      <c r="AH32" s="114">
        <v>0</v>
      </c>
      <c r="AI32" s="120">
        <v>0</v>
      </c>
      <c r="AJ32" s="114" t="s">
        <v>73</v>
      </c>
      <c r="AK32" s="121" t="s">
        <v>73</v>
      </c>
      <c r="AL32" s="114">
        <v>0</v>
      </c>
      <c r="AM32" s="114" t="s">
        <v>73</v>
      </c>
      <c r="AN32" s="114" t="s">
        <v>73</v>
      </c>
      <c r="AO32" s="114" t="s">
        <v>73</v>
      </c>
      <c r="AP32" s="112">
        <f t="shared" si="2"/>
        <v>0</v>
      </c>
      <c r="AQ32" s="153">
        <f>+L32+AD32-AI32</f>
        <v>22133333</v>
      </c>
      <c r="AR32" s="114" t="s">
        <v>65</v>
      </c>
      <c r="AS32" s="118">
        <v>22133333</v>
      </c>
      <c r="AT32" s="114" t="s">
        <v>93</v>
      </c>
      <c r="AU32" s="114">
        <v>0</v>
      </c>
      <c r="AV32" s="122" t="s">
        <v>73</v>
      </c>
      <c r="AW32" s="152">
        <f t="shared" si="3"/>
        <v>10133333</v>
      </c>
      <c r="AX32" s="155">
        <v>12000000</v>
      </c>
      <c r="AY32" s="123">
        <f t="shared" si="4"/>
        <v>0.45783131713601383</v>
      </c>
      <c r="AZ32" s="124">
        <v>0.45783131713601383</v>
      </c>
      <c r="BA32" s="122" t="s">
        <v>73</v>
      </c>
      <c r="BB32" s="114" t="s">
        <v>94</v>
      </c>
      <c r="BC32" s="112" t="s">
        <v>698</v>
      </c>
      <c r="BD32" s="110" t="s">
        <v>65</v>
      </c>
      <c r="BE32" s="110" t="s">
        <v>65</v>
      </c>
    </row>
    <row r="33" spans="2:57" s="92" customFormat="1" ht="12.75" x14ac:dyDescent="0.2">
      <c r="B33" s="110">
        <v>2025</v>
      </c>
      <c r="C33" s="110">
        <v>891780111</v>
      </c>
      <c r="D33" s="110" t="s">
        <v>63</v>
      </c>
      <c r="E33" s="111" t="s">
        <v>697</v>
      </c>
      <c r="F33" s="112" t="s">
        <v>696</v>
      </c>
      <c r="G33" s="113">
        <v>0</v>
      </c>
      <c r="H33" s="114" t="s">
        <v>71</v>
      </c>
      <c r="I33" s="110" t="s">
        <v>107</v>
      </c>
      <c r="J33" s="115" t="s">
        <v>81</v>
      </c>
      <c r="K33" s="111" t="s">
        <v>695</v>
      </c>
      <c r="L33" s="348">
        <v>24400000</v>
      </c>
      <c r="M33" s="110" t="s">
        <v>66</v>
      </c>
      <c r="N33" s="111" t="s">
        <v>694</v>
      </c>
      <c r="O33" s="138">
        <v>1084788615</v>
      </c>
      <c r="P33" s="138">
        <v>102</v>
      </c>
      <c r="Q33" s="158">
        <v>45677</v>
      </c>
      <c r="R33" s="165">
        <v>1014200000</v>
      </c>
      <c r="S33" s="158">
        <v>45678</v>
      </c>
      <c r="T33" s="118">
        <f>+L33</f>
        <v>24400000</v>
      </c>
      <c r="U33" s="114" t="s">
        <v>65</v>
      </c>
      <c r="V33" s="209">
        <v>57461852</v>
      </c>
      <c r="W33" s="111" t="s">
        <v>597</v>
      </c>
      <c r="X33" s="159">
        <v>45678</v>
      </c>
      <c r="Y33" s="159">
        <v>45678</v>
      </c>
      <c r="Z33" s="169" t="s">
        <v>73</v>
      </c>
      <c r="AA33" s="159">
        <v>45853</v>
      </c>
      <c r="AB33" s="116">
        <f t="shared" si="0"/>
        <v>175</v>
      </c>
      <c r="AC33" s="114">
        <v>0</v>
      </c>
      <c r="AD33" s="118">
        <v>0</v>
      </c>
      <c r="AE33" s="114">
        <v>0</v>
      </c>
      <c r="AF33" s="119" t="s">
        <v>73</v>
      </c>
      <c r="AG33" s="112">
        <f t="shared" si="1"/>
        <v>0</v>
      </c>
      <c r="AH33" s="114">
        <v>0</v>
      </c>
      <c r="AI33" s="120">
        <v>0</v>
      </c>
      <c r="AJ33" s="114" t="s">
        <v>73</v>
      </c>
      <c r="AK33" s="121" t="s">
        <v>73</v>
      </c>
      <c r="AL33" s="114">
        <v>0</v>
      </c>
      <c r="AM33" s="114" t="s">
        <v>73</v>
      </c>
      <c r="AN33" s="114" t="s">
        <v>73</v>
      </c>
      <c r="AO33" s="114" t="s">
        <v>73</v>
      </c>
      <c r="AP33" s="112">
        <f t="shared" si="2"/>
        <v>0</v>
      </c>
      <c r="AQ33" s="153">
        <f>+L33+AD33-AI33</f>
        <v>24400000</v>
      </c>
      <c r="AR33" s="114" t="s">
        <v>65</v>
      </c>
      <c r="AS33" s="118">
        <v>24400000</v>
      </c>
      <c r="AT33" s="114" t="s">
        <v>93</v>
      </c>
      <c r="AU33" s="114">
        <v>0</v>
      </c>
      <c r="AV33" s="122" t="s">
        <v>73</v>
      </c>
      <c r="AW33" s="152">
        <f t="shared" si="3"/>
        <v>10400000</v>
      </c>
      <c r="AX33" s="155">
        <v>14000000</v>
      </c>
      <c r="AY33" s="123">
        <f t="shared" si="4"/>
        <v>0.42622950819672129</v>
      </c>
      <c r="AZ33" s="124">
        <v>0.42622950819672129</v>
      </c>
      <c r="BA33" s="122" t="s">
        <v>73</v>
      </c>
      <c r="BB33" s="114" t="s">
        <v>94</v>
      </c>
      <c r="BC33" s="112" t="s">
        <v>693</v>
      </c>
      <c r="BD33" s="110" t="s">
        <v>65</v>
      </c>
      <c r="BE33" s="110" t="s">
        <v>65</v>
      </c>
    </row>
    <row r="34" spans="2:57" s="92" customFormat="1" ht="12.75" x14ac:dyDescent="0.2">
      <c r="B34" s="110">
        <v>2025</v>
      </c>
      <c r="C34" s="110">
        <v>891780111</v>
      </c>
      <c r="D34" s="110" t="s">
        <v>63</v>
      </c>
      <c r="E34" s="111" t="s">
        <v>692</v>
      </c>
      <c r="F34" s="112" t="s">
        <v>691</v>
      </c>
      <c r="G34" s="113">
        <v>0</v>
      </c>
      <c r="H34" s="114" t="s">
        <v>71</v>
      </c>
      <c r="I34" s="110" t="s">
        <v>107</v>
      </c>
      <c r="J34" s="115" t="s">
        <v>81</v>
      </c>
      <c r="K34" s="111" t="s">
        <v>690</v>
      </c>
      <c r="L34" s="348">
        <v>14133333</v>
      </c>
      <c r="M34" s="110" t="s">
        <v>66</v>
      </c>
      <c r="N34" s="111" t="s">
        <v>689</v>
      </c>
      <c r="O34" s="138">
        <v>1083000226</v>
      </c>
      <c r="P34" s="138">
        <v>103</v>
      </c>
      <c r="Q34" s="158">
        <v>45677</v>
      </c>
      <c r="R34" s="165">
        <v>712000000</v>
      </c>
      <c r="S34" s="158">
        <v>45679</v>
      </c>
      <c r="T34" s="118">
        <f>+L34</f>
        <v>14133333</v>
      </c>
      <c r="U34" s="114" t="s">
        <v>65</v>
      </c>
      <c r="V34" s="325">
        <v>39049658</v>
      </c>
      <c r="W34" s="111" t="s">
        <v>663</v>
      </c>
      <c r="X34" s="159">
        <v>45679</v>
      </c>
      <c r="Y34" s="159">
        <v>45679</v>
      </c>
      <c r="Z34" s="169" t="s">
        <v>73</v>
      </c>
      <c r="AA34" s="159">
        <v>45777</v>
      </c>
      <c r="AB34" s="116">
        <f t="shared" si="0"/>
        <v>98</v>
      </c>
      <c r="AC34" s="114">
        <v>0</v>
      </c>
      <c r="AD34" s="118">
        <v>0</v>
      </c>
      <c r="AE34" s="114">
        <v>0</v>
      </c>
      <c r="AF34" s="119" t="s">
        <v>73</v>
      </c>
      <c r="AG34" s="112">
        <f t="shared" si="1"/>
        <v>0</v>
      </c>
      <c r="AH34" s="114">
        <v>0</v>
      </c>
      <c r="AI34" s="120">
        <v>0</v>
      </c>
      <c r="AJ34" s="114" t="s">
        <v>73</v>
      </c>
      <c r="AK34" s="121" t="s">
        <v>73</v>
      </c>
      <c r="AL34" s="114">
        <v>0</v>
      </c>
      <c r="AM34" s="114" t="s">
        <v>73</v>
      </c>
      <c r="AN34" s="114" t="s">
        <v>73</v>
      </c>
      <c r="AO34" s="114" t="s">
        <v>73</v>
      </c>
      <c r="AP34" s="112">
        <f t="shared" si="2"/>
        <v>0</v>
      </c>
      <c r="AQ34" s="153">
        <f>+L34+AD34-AI34</f>
        <v>14133333</v>
      </c>
      <c r="AR34" s="114" t="s">
        <v>65</v>
      </c>
      <c r="AS34" s="118">
        <v>14133333</v>
      </c>
      <c r="AT34" s="114" t="s">
        <v>93</v>
      </c>
      <c r="AU34" s="114">
        <v>0</v>
      </c>
      <c r="AV34" s="122" t="s">
        <v>73</v>
      </c>
      <c r="AW34" s="152">
        <f t="shared" si="3"/>
        <v>8000000</v>
      </c>
      <c r="AX34" s="155">
        <v>6133333</v>
      </c>
      <c r="AY34" s="123">
        <f t="shared" si="4"/>
        <v>0.56603774919900351</v>
      </c>
      <c r="AZ34" s="124">
        <v>0.56603774919900351</v>
      </c>
      <c r="BA34" s="122" t="s">
        <v>73</v>
      </c>
      <c r="BB34" s="114" t="s">
        <v>94</v>
      </c>
      <c r="BC34" s="112" t="s">
        <v>688</v>
      </c>
      <c r="BD34" s="110" t="s">
        <v>65</v>
      </c>
      <c r="BE34" s="110" t="s">
        <v>65</v>
      </c>
    </row>
    <row r="35" spans="2:57" s="92" customFormat="1" ht="12.75" x14ac:dyDescent="0.2">
      <c r="B35" s="110">
        <v>2025</v>
      </c>
      <c r="C35" s="110">
        <v>891780111</v>
      </c>
      <c r="D35" s="110" t="s">
        <v>63</v>
      </c>
      <c r="E35" s="111" t="s">
        <v>687</v>
      </c>
      <c r="F35" s="112" t="s">
        <v>686</v>
      </c>
      <c r="G35" s="113">
        <v>0</v>
      </c>
      <c r="H35" s="114" t="s">
        <v>71</v>
      </c>
      <c r="I35" s="110" t="s">
        <v>107</v>
      </c>
      <c r="J35" s="115" t="s">
        <v>81</v>
      </c>
      <c r="K35" s="111" t="s">
        <v>685</v>
      </c>
      <c r="L35" s="348">
        <v>22133333</v>
      </c>
      <c r="M35" s="110" t="s">
        <v>66</v>
      </c>
      <c r="N35" s="111" t="s">
        <v>684</v>
      </c>
      <c r="O35" s="138">
        <v>33224219</v>
      </c>
      <c r="P35" s="138">
        <v>103</v>
      </c>
      <c r="Q35" s="158">
        <v>45677</v>
      </c>
      <c r="R35" s="165">
        <v>712000000</v>
      </c>
      <c r="S35" s="158">
        <v>45679</v>
      </c>
      <c r="T35" s="118">
        <f>+L35</f>
        <v>22133333</v>
      </c>
      <c r="U35" s="114" t="s">
        <v>65</v>
      </c>
      <c r="V35" s="325">
        <v>39049658</v>
      </c>
      <c r="W35" s="111" t="s">
        <v>663</v>
      </c>
      <c r="X35" s="159">
        <v>45679</v>
      </c>
      <c r="Y35" s="159">
        <v>45679</v>
      </c>
      <c r="Z35" s="169" t="s">
        <v>73</v>
      </c>
      <c r="AA35" s="159">
        <v>45838</v>
      </c>
      <c r="AB35" s="116">
        <f t="shared" si="0"/>
        <v>159</v>
      </c>
      <c r="AC35" s="114">
        <v>0</v>
      </c>
      <c r="AD35" s="118">
        <v>0</v>
      </c>
      <c r="AE35" s="114">
        <v>0</v>
      </c>
      <c r="AF35" s="119" t="s">
        <v>73</v>
      </c>
      <c r="AG35" s="112">
        <f t="shared" si="1"/>
        <v>0</v>
      </c>
      <c r="AH35" s="114">
        <v>0</v>
      </c>
      <c r="AI35" s="120">
        <v>0</v>
      </c>
      <c r="AJ35" s="114" t="s">
        <v>73</v>
      </c>
      <c r="AK35" s="121" t="s">
        <v>73</v>
      </c>
      <c r="AL35" s="114">
        <v>0</v>
      </c>
      <c r="AM35" s="114" t="s">
        <v>73</v>
      </c>
      <c r="AN35" s="114" t="s">
        <v>73</v>
      </c>
      <c r="AO35" s="114" t="s">
        <v>73</v>
      </c>
      <c r="AP35" s="112">
        <f t="shared" si="2"/>
        <v>0</v>
      </c>
      <c r="AQ35" s="153">
        <f>+L35+AD35-AI35</f>
        <v>22133333</v>
      </c>
      <c r="AR35" s="114" t="s">
        <v>65</v>
      </c>
      <c r="AS35" s="118">
        <v>22133333</v>
      </c>
      <c r="AT35" s="114" t="s">
        <v>93</v>
      </c>
      <c r="AU35" s="114">
        <v>0</v>
      </c>
      <c r="AV35" s="122" t="s">
        <v>73</v>
      </c>
      <c r="AW35" s="152">
        <f t="shared" si="3"/>
        <v>10133333</v>
      </c>
      <c r="AX35" s="155">
        <v>12000000</v>
      </c>
      <c r="AY35" s="123">
        <f t="shared" si="4"/>
        <v>0.45783131713601383</v>
      </c>
      <c r="AZ35" s="124">
        <v>0.45783131713601383</v>
      </c>
      <c r="BA35" s="122" t="s">
        <v>73</v>
      </c>
      <c r="BB35" s="114" t="s">
        <v>94</v>
      </c>
      <c r="BC35" s="112" t="s">
        <v>683</v>
      </c>
      <c r="BD35" s="110" t="s">
        <v>65</v>
      </c>
      <c r="BE35" s="110" t="s">
        <v>65</v>
      </c>
    </row>
    <row r="36" spans="2:57" s="92" customFormat="1" ht="12.75" x14ac:dyDescent="0.2">
      <c r="B36" s="110">
        <v>2025</v>
      </c>
      <c r="C36" s="110">
        <v>891780111</v>
      </c>
      <c r="D36" s="110" t="s">
        <v>63</v>
      </c>
      <c r="E36" s="111" t="s">
        <v>682</v>
      </c>
      <c r="F36" s="112" t="s">
        <v>681</v>
      </c>
      <c r="G36" s="113">
        <v>0</v>
      </c>
      <c r="H36" s="114" t="s">
        <v>71</v>
      </c>
      <c r="I36" s="110" t="s">
        <v>107</v>
      </c>
      <c r="J36" s="115" t="s">
        <v>81</v>
      </c>
      <c r="K36" s="111" t="s">
        <v>680</v>
      </c>
      <c r="L36" s="348">
        <v>20400000</v>
      </c>
      <c r="M36" s="110" t="s">
        <v>66</v>
      </c>
      <c r="N36" s="111" t="s">
        <v>679</v>
      </c>
      <c r="O36" s="138">
        <v>1077083950</v>
      </c>
      <c r="P36" s="138">
        <v>108</v>
      </c>
      <c r="Q36" s="158">
        <v>45677</v>
      </c>
      <c r="R36" s="165">
        <v>123000000</v>
      </c>
      <c r="S36" s="158">
        <v>45679</v>
      </c>
      <c r="T36" s="118">
        <f>+L36</f>
        <v>20400000</v>
      </c>
      <c r="U36" s="114" t="s">
        <v>65</v>
      </c>
      <c r="V36" s="325">
        <v>1082851808</v>
      </c>
      <c r="W36" s="111" t="s">
        <v>508</v>
      </c>
      <c r="X36" s="159">
        <v>45679</v>
      </c>
      <c r="Y36" s="159">
        <v>45679</v>
      </c>
      <c r="Z36" s="169" t="s">
        <v>73</v>
      </c>
      <c r="AA36" s="159">
        <v>45823</v>
      </c>
      <c r="AB36" s="116">
        <f t="shared" si="0"/>
        <v>144</v>
      </c>
      <c r="AC36" s="114">
        <v>0</v>
      </c>
      <c r="AD36" s="118">
        <v>0</v>
      </c>
      <c r="AE36" s="114">
        <v>0</v>
      </c>
      <c r="AF36" s="119" t="s">
        <v>73</v>
      </c>
      <c r="AG36" s="112">
        <f t="shared" si="1"/>
        <v>0</v>
      </c>
      <c r="AH36" s="114">
        <v>0</v>
      </c>
      <c r="AI36" s="120">
        <v>0</v>
      </c>
      <c r="AJ36" s="114" t="s">
        <v>73</v>
      </c>
      <c r="AK36" s="121" t="s">
        <v>73</v>
      </c>
      <c r="AL36" s="114">
        <v>0</v>
      </c>
      <c r="AM36" s="114" t="s">
        <v>73</v>
      </c>
      <c r="AN36" s="114" t="s">
        <v>73</v>
      </c>
      <c r="AO36" s="114" t="s">
        <v>73</v>
      </c>
      <c r="AP36" s="112">
        <f t="shared" si="2"/>
        <v>0</v>
      </c>
      <c r="AQ36" s="153">
        <f>+L36+AD36-AI36</f>
        <v>20400000</v>
      </c>
      <c r="AR36" s="114" t="s">
        <v>65</v>
      </c>
      <c r="AS36" s="118">
        <v>20400000</v>
      </c>
      <c r="AT36" s="114" t="s">
        <v>93</v>
      </c>
      <c r="AU36" s="114">
        <v>0</v>
      </c>
      <c r="AV36" s="122" t="s">
        <v>73</v>
      </c>
      <c r="AW36" s="152">
        <f t="shared" si="3"/>
        <v>10400000</v>
      </c>
      <c r="AX36" s="155">
        <v>10000000</v>
      </c>
      <c r="AY36" s="123">
        <f t="shared" si="4"/>
        <v>0.50980392156862742</v>
      </c>
      <c r="AZ36" s="124">
        <v>0.50980392156862742</v>
      </c>
      <c r="BA36" s="122" t="s">
        <v>73</v>
      </c>
      <c r="BB36" s="114" t="s">
        <v>94</v>
      </c>
      <c r="BC36" s="112" t="s">
        <v>678</v>
      </c>
      <c r="BD36" s="110" t="s">
        <v>65</v>
      </c>
      <c r="BE36" s="110" t="s">
        <v>65</v>
      </c>
    </row>
    <row r="37" spans="2:57" s="92" customFormat="1" ht="12.75" x14ac:dyDescent="0.2">
      <c r="B37" s="110">
        <v>2025</v>
      </c>
      <c r="C37" s="110">
        <v>891780111</v>
      </c>
      <c r="D37" s="110" t="s">
        <v>63</v>
      </c>
      <c r="E37" s="111" t="s">
        <v>677</v>
      </c>
      <c r="F37" s="112" t="s">
        <v>676</v>
      </c>
      <c r="G37" s="113">
        <v>0</v>
      </c>
      <c r="H37" s="114" t="s">
        <v>71</v>
      </c>
      <c r="I37" s="110" t="s">
        <v>107</v>
      </c>
      <c r="J37" s="115" t="s">
        <v>81</v>
      </c>
      <c r="K37" s="111" t="s">
        <v>675</v>
      </c>
      <c r="L37" s="348">
        <v>17340000</v>
      </c>
      <c r="M37" s="110" t="s">
        <v>66</v>
      </c>
      <c r="N37" s="111" t="s">
        <v>674</v>
      </c>
      <c r="O37" s="138">
        <v>1004461196</v>
      </c>
      <c r="P37" s="138">
        <v>108</v>
      </c>
      <c r="Q37" s="158">
        <v>45677</v>
      </c>
      <c r="R37" s="165">
        <v>123000000</v>
      </c>
      <c r="S37" s="158">
        <v>45679</v>
      </c>
      <c r="T37" s="118">
        <f>+L37</f>
        <v>17340000</v>
      </c>
      <c r="U37" s="114" t="s">
        <v>65</v>
      </c>
      <c r="V37" s="325">
        <v>1082851808</v>
      </c>
      <c r="W37" s="111" t="s">
        <v>508</v>
      </c>
      <c r="X37" s="159">
        <v>45679</v>
      </c>
      <c r="Y37" s="159">
        <v>45679</v>
      </c>
      <c r="Z37" s="169" t="s">
        <v>73</v>
      </c>
      <c r="AA37" s="159">
        <v>45823</v>
      </c>
      <c r="AB37" s="116">
        <f t="shared" si="0"/>
        <v>144</v>
      </c>
      <c r="AC37" s="114">
        <v>0</v>
      </c>
      <c r="AD37" s="118">
        <v>0</v>
      </c>
      <c r="AE37" s="114">
        <v>0</v>
      </c>
      <c r="AF37" s="119" t="s">
        <v>73</v>
      </c>
      <c r="AG37" s="112">
        <f t="shared" si="1"/>
        <v>0</v>
      </c>
      <c r="AH37" s="114">
        <v>0</v>
      </c>
      <c r="AI37" s="120">
        <v>0</v>
      </c>
      <c r="AJ37" s="114" t="s">
        <v>73</v>
      </c>
      <c r="AK37" s="121" t="s">
        <v>73</v>
      </c>
      <c r="AL37" s="114">
        <v>0</v>
      </c>
      <c r="AM37" s="114" t="s">
        <v>73</v>
      </c>
      <c r="AN37" s="114" t="s">
        <v>73</v>
      </c>
      <c r="AO37" s="114" t="s">
        <v>73</v>
      </c>
      <c r="AP37" s="112">
        <f t="shared" si="2"/>
        <v>0</v>
      </c>
      <c r="AQ37" s="153">
        <f>+L37+AD37-AI37</f>
        <v>17340000</v>
      </c>
      <c r="AR37" s="114" t="s">
        <v>65</v>
      </c>
      <c r="AS37" s="118">
        <v>17340000</v>
      </c>
      <c r="AT37" s="114" t="s">
        <v>93</v>
      </c>
      <c r="AU37" s="114">
        <v>0</v>
      </c>
      <c r="AV37" s="122" t="s">
        <v>73</v>
      </c>
      <c r="AW37" s="152">
        <f t="shared" si="3"/>
        <v>8840000</v>
      </c>
      <c r="AX37" s="155">
        <v>8500000</v>
      </c>
      <c r="AY37" s="123">
        <f t="shared" si="4"/>
        <v>0.50980392156862742</v>
      </c>
      <c r="AZ37" s="124">
        <v>0.50980392156862742</v>
      </c>
      <c r="BA37" s="122" t="s">
        <v>73</v>
      </c>
      <c r="BB37" s="114" t="s">
        <v>94</v>
      </c>
      <c r="BC37" s="112" t="s">
        <v>673</v>
      </c>
      <c r="BD37" s="110" t="s">
        <v>65</v>
      </c>
      <c r="BE37" s="110" t="s">
        <v>65</v>
      </c>
    </row>
    <row r="38" spans="2:57" s="92" customFormat="1" ht="12.75" x14ac:dyDescent="0.2">
      <c r="B38" s="110">
        <v>2025</v>
      </c>
      <c r="C38" s="110">
        <v>891780111</v>
      </c>
      <c r="D38" s="110" t="s">
        <v>63</v>
      </c>
      <c r="E38" s="111" t="s">
        <v>672</v>
      </c>
      <c r="F38" s="112" t="s">
        <v>671</v>
      </c>
      <c r="G38" s="113">
        <v>0</v>
      </c>
      <c r="H38" s="114" t="s">
        <v>71</v>
      </c>
      <c r="I38" s="110" t="s">
        <v>107</v>
      </c>
      <c r="J38" s="115" t="s">
        <v>81</v>
      </c>
      <c r="K38" s="111" t="s">
        <v>670</v>
      </c>
      <c r="L38" s="348">
        <v>31540000</v>
      </c>
      <c r="M38" s="110" t="s">
        <v>66</v>
      </c>
      <c r="N38" s="111" t="s">
        <v>669</v>
      </c>
      <c r="O38" s="138">
        <v>3753843</v>
      </c>
      <c r="P38" s="138">
        <v>109</v>
      </c>
      <c r="Q38" s="158">
        <v>45678</v>
      </c>
      <c r="R38" s="165">
        <v>159000000</v>
      </c>
      <c r="S38" s="158">
        <v>45679</v>
      </c>
      <c r="T38" s="118">
        <f>+L38</f>
        <v>31540000</v>
      </c>
      <c r="U38" s="114" t="s">
        <v>65</v>
      </c>
      <c r="V38" s="325">
        <v>36669284</v>
      </c>
      <c r="W38" s="111" t="s">
        <v>220</v>
      </c>
      <c r="X38" s="159">
        <v>45679</v>
      </c>
      <c r="Y38" s="159">
        <v>45679</v>
      </c>
      <c r="Z38" s="169" t="s">
        <v>73</v>
      </c>
      <c r="AA38" s="159">
        <v>45838</v>
      </c>
      <c r="AB38" s="116">
        <f t="shared" si="0"/>
        <v>159</v>
      </c>
      <c r="AC38" s="114">
        <v>0</v>
      </c>
      <c r="AD38" s="118">
        <v>0</v>
      </c>
      <c r="AE38" s="114">
        <v>0</v>
      </c>
      <c r="AF38" s="119" t="s">
        <v>73</v>
      </c>
      <c r="AG38" s="112">
        <f t="shared" si="1"/>
        <v>0</v>
      </c>
      <c r="AH38" s="114">
        <v>0</v>
      </c>
      <c r="AI38" s="120">
        <v>0</v>
      </c>
      <c r="AJ38" s="114" t="s">
        <v>73</v>
      </c>
      <c r="AK38" s="121" t="s">
        <v>73</v>
      </c>
      <c r="AL38" s="114">
        <v>0</v>
      </c>
      <c r="AM38" s="114" t="s">
        <v>73</v>
      </c>
      <c r="AN38" s="114" t="s">
        <v>73</v>
      </c>
      <c r="AO38" s="114" t="s">
        <v>73</v>
      </c>
      <c r="AP38" s="112">
        <f t="shared" si="2"/>
        <v>0</v>
      </c>
      <c r="AQ38" s="153">
        <f>+L38+AD38-AI38</f>
        <v>31540000</v>
      </c>
      <c r="AR38" s="114" t="s">
        <v>65</v>
      </c>
      <c r="AS38" s="118">
        <v>31540000</v>
      </c>
      <c r="AT38" s="114" t="s">
        <v>93</v>
      </c>
      <c r="AU38" s="114">
        <v>0</v>
      </c>
      <c r="AV38" s="122" t="s">
        <v>73</v>
      </c>
      <c r="AW38" s="152">
        <f t="shared" si="3"/>
        <v>14440000</v>
      </c>
      <c r="AX38" s="155">
        <v>17100000</v>
      </c>
      <c r="AY38" s="123">
        <f t="shared" si="4"/>
        <v>0.45783132530120479</v>
      </c>
      <c r="AZ38" s="124">
        <v>0.45783132530120479</v>
      </c>
      <c r="BA38" s="122" t="s">
        <v>73</v>
      </c>
      <c r="BB38" s="114" t="s">
        <v>94</v>
      </c>
      <c r="BC38" s="112" t="s">
        <v>668</v>
      </c>
      <c r="BD38" s="110" t="s">
        <v>65</v>
      </c>
      <c r="BE38" s="110" t="s">
        <v>65</v>
      </c>
    </row>
    <row r="39" spans="2:57" s="92" customFormat="1" ht="12.75" x14ac:dyDescent="0.2">
      <c r="B39" s="110">
        <v>2025</v>
      </c>
      <c r="C39" s="110">
        <v>891780111</v>
      </c>
      <c r="D39" s="110" t="s">
        <v>63</v>
      </c>
      <c r="E39" s="111" t="s">
        <v>667</v>
      </c>
      <c r="F39" s="112" t="s">
        <v>666</v>
      </c>
      <c r="G39" s="113">
        <v>0</v>
      </c>
      <c r="H39" s="114" t="s">
        <v>71</v>
      </c>
      <c r="I39" s="110" t="s">
        <v>107</v>
      </c>
      <c r="J39" s="115" t="s">
        <v>81</v>
      </c>
      <c r="K39" s="111" t="s">
        <v>665</v>
      </c>
      <c r="L39" s="348">
        <v>22133333</v>
      </c>
      <c r="M39" s="110" t="s">
        <v>66</v>
      </c>
      <c r="N39" s="111" t="s">
        <v>664</v>
      </c>
      <c r="O39" s="138">
        <v>1082875832</v>
      </c>
      <c r="P39" s="138">
        <v>103</v>
      </c>
      <c r="Q39" s="158">
        <v>45677</v>
      </c>
      <c r="R39" s="165">
        <v>712000000</v>
      </c>
      <c r="S39" s="158">
        <v>45679</v>
      </c>
      <c r="T39" s="118">
        <f>+L39</f>
        <v>22133333</v>
      </c>
      <c r="U39" s="114" t="s">
        <v>65</v>
      </c>
      <c r="V39" s="325">
        <v>39049658</v>
      </c>
      <c r="W39" s="111" t="s">
        <v>663</v>
      </c>
      <c r="X39" s="159">
        <v>45679</v>
      </c>
      <c r="Y39" s="159">
        <v>45679</v>
      </c>
      <c r="Z39" s="169" t="s">
        <v>73</v>
      </c>
      <c r="AA39" s="159">
        <v>45838</v>
      </c>
      <c r="AB39" s="116">
        <f t="shared" si="0"/>
        <v>159</v>
      </c>
      <c r="AC39" s="114">
        <v>0</v>
      </c>
      <c r="AD39" s="118">
        <v>0</v>
      </c>
      <c r="AE39" s="114">
        <v>0</v>
      </c>
      <c r="AF39" s="119" t="s">
        <v>73</v>
      </c>
      <c r="AG39" s="112">
        <f t="shared" si="1"/>
        <v>0</v>
      </c>
      <c r="AH39" s="114">
        <v>0</v>
      </c>
      <c r="AI39" s="120">
        <v>0</v>
      </c>
      <c r="AJ39" s="114" t="s">
        <v>73</v>
      </c>
      <c r="AK39" s="121" t="s">
        <v>73</v>
      </c>
      <c r="AL39" s="114">
        <v>0</v>
      </c>
      <c r="AM39" s="114" t="s">
        <v>73</v>
      </c>
      <c r="AN39" s="114" t="s">
        <v>73</v>
      </c>
      <c r="AO39" s="114" t="s">
        <v>73</v>
      </c>
      <c r="AP39" s="112">
        <f t="shared" si="2"/>
        <v>0</v>
      </c>
      <c r="AQ39" s="153">
        <f>+L39+AD39-AI39</f>
        <v>22133333</v>
      </c>
      <c r="AR39" s="114" t="s">
        <v>65</v>
      </c>
      <c r="AS39" s="118">
        <v>22133333</v>
      </c>
      <c r="AT39" s="114" t="s">
        <v>93</v>
      </c>
      <c r="AU39" s="114">
        <v>0</v>
      </c>
      <c r="AV39" s="122" t="s">
        <v>73</v>
      </c>
      <c r="AW39" s="152">
        <f t="shared" si="3"/>
        <v>10133333</v>
      </c>
      <c r="AX39" s="155">
        <v>12000000</v>
      </c>
      <c r="AY39" s="123">
        <f t="shared" si="4"/>
        <v>0.45783131713601383</v>
      </c>
      <c r="AZ39" s="124">
        <v>0.45783131713601383</v>
      </c>
      <c r="BA39" s="122" t="s">
        <v>73</v>
      </c>
      <c r="BB39" s="114" t="s">
        <v>94</v>
      </c>
      <c r="BC39" s="112" t="s">
        <v>662</v>
      </c>
      <c r="BD39" s="110" t="s">
        <v>65</v>
      </c>
      <c r="BE39" s="110" t="s">
        <v>65</v>
      </c>
    </row>
    <row r="40" spans="2:57" s="92" customFormat="1" ht="12.75" x14ac:dyDescent="0.2">
      <c r="B40" s="110">
        <v>2025</v>
      </c>
      <c r="C40" s="110">
        <v>891780111</v>
      </c>
      <c r="D40" s="110" t="s">
        <v>63</v>
      </c>
      <c r="E40" s="111" t="s">
        <v>661</v>
      </c>
      <c r="F40" s="112" t="s">
        <v>660</v>
      </c>
      <c r="G40" s="113">
        <v>0</v>
      </c>
      <c r="H40" s="114" t="s">
        <v>71</v>
      </c>
      <c r="I40" s="110" t="s">
        <v>107</v>
      </c>
      <c r="J40" s="115" t="s">
        <v>81</v>
      </c>
      <c r="K40" s="111" t="s">
        <v>659</v>
      </c>
      <c r="L40" s="348">
        <v>19856667</v>
      </c>
      <c r="M40" s="110" t="s">
        <v>66</v>
      </c>
      <c r="N40" s="111" t="s">
        <v>658</v>
      </c>
      <c r="O40" s="138">
        <v>1045710831</v>
      </c>
      <c r="P40" s="138">
        <v>105</v>
      </c>
      <c r="Q40" s="158">
        <v>45677</v>
      </c>
      <c r="R40" s="165">
        <v>722000000</v>
      </c>
      <c r="S40" s="158">
        <v>45679</v>
      </c>
      <c r="T40" s="118">
        <f>+L40</f>
        <v>19856667</v>
      </c>
      <c r="U40" s="114" t="s">
        <v>65</v>
      </c>
      <c r="V40" s="325">
        <v>85155551</v>
      </c>
      <c r="W40" s="111" t="s">
        <v>534</v>
      </c>
      <c r="X40" s="159">
        <v>45679</v>
      </c>
      <c r="Y40" s="159">
        <v>45679</v>
      </c>
      <c r="Z40" s="169" t="s">
        <v>73</v>
      </c>
      <c r="AA40" s="159">
        <v>45838</v>
      </c>
      <c r="AB40" s="116">
        <f t="shared" ref="AB40:AB71" si="5">+IF(Z40="1800-01-01",AA40-Y40,AA40-Z40)</f>
        <v>159</v>
      </c>
      <c r="AC40" s="114">
        <v>0</v>
      </c>
      <c r="AD40" s="118">
        <v>0</v>
      </c>
      <c r="AE40" s="114">
        <v>0</v>
      </c>
      <c r="AF40" s="119" t="s">
        <v>73</v>
      </c>
      <c r="AG40" s="112">
        <f t="shared" ref="AG40:AG71" si="6">+IF(AF40="1800-01-01",0,AF40-AA40)</f>
        <v>0</v>
      </c>
      <c r="AH40" s="114">
        <v>0</v>
      </c>
      <c r="AI40" s="120">
        <v>0</v>
      </c>
      <c r="AJ40" s="114" t="s">
        <v>73</v>
      </c>
      <c r="AK40" s="121" t="s">
        <v>73</v>
      </c>
      <c r="AL40" s="114">
        <v>0</v>
      </c>
      <c r="AM40" s="114" t="s">
        <v>73</v>
      </c>
      <c r="AN40" s="114" t="s">
        <v>73</v>
      </c>
      <c r="AO40" s="114" t="s">
        <v>73</v>
      </c>
      <c r="AP40" s="112">
        <f t="shared" ref="AP40:AP71" si="7">+IF(AM40="1800-01-01",0,AN40-AM40)</f>
        <v>0</v>
      </c>
      <c r="AQ40" s="153">
        <f>+L40+AD40-AI40</f>
        <v>19856667</v>
      </c>
      <c r="AR40" s="114" t="s">
        <v>65</v>
      </c>
      <c r="AS40" s="118">
        <v>19856667</v>
      </c>
      <c r="AT40" s="114" t="s">
        <v>93</v>
      </c>
      <c r="AU40" s="114">
        <v>0</v>
      </c>
      <c r="AV40" s="122" t="s">
        <v>73</v>
      </c>
      <c r="AW40" s="152">
        <f t="shared" ref="AW40:AW71" si="8">+AQ40-AX40</f>
        <v>8756667</v>
      </c>
      <c r="AX40" s="155">
        <v>11100000</v>
      </c>
      <c r="AY40" s="123">
        <f t="shared" ref="AY40:AY71" si="9">+IFERROR(AW40/AQ40,"_")</f>
        <v>0.44099379820389795</v>
      </c>
      <c r="AZ40" s="124">
        <v>0.44099379820389795</v>
      </c>
      <c r="BA40" s="122" t="s">
        <v>73</v>
      </c>
      <c r="BB40" s="114" t="s">
        <v>94</v>
      </c>
      <c r="BC40" s="112" t="s">
        <v>657</v>
      </c>
      <c r="BD40" s="110" t="s">
        <v>65</v>
      </c>
      <c r="BE40" s="110" t="s">
        <v>65</v>
      </c>
    </row>
    <row r="41" spans="2:57" s="92" customFormat="1" ht="12.75" x14ac:dyDescent="0.2">
      <c r="B41" s="110">
        <v>2025</v>
      </c>
      <c r="C41" s="110">
        <v>891780111</v>
      </c>
      <c r="D41" s="110" t="s">
        <v>63</v>
      </c>
      <c r="E41" s="111" t="s">
        <v>656</v>
      </c>
      <c r="F41" s="112" t="s">
        <v>655</v>
      </c>
      <c r="G41" s="113">
        <v>0</v>
      </c>
      <c r="H41" s="114" t="s">
        <v>71</v>
      </c>
      <c r="I41" s="110" t="s">
        <v>107</v>
      </c>
      <c r="J41" s="115" t="s">
        <v>81</v>
      </c>
      <c r="K41" s="111" t="s">
        <v>654</v>
      </c>
      <c r="L41" s="348">
        <v>22540000</v>
      </c>
      <c r="M41" s="110" t="s">
        <v>66</v>
      </c>
      <c r="N41" s="111" t="s">
        <v>653</v>
      </c>
      <c r="O41" s="138">
        <v>1084732648</v>
      </c>
      <c r="P41" s="138">
        <v>105</v>
      </c>
      <c r="Q41" s="158">
        <v>45677</v>
      </c>
      <c r="R41" s="165">
        <v>722000000</v>
      </c>
      <c r="S41" s="158">
        <v>45679</v>
      </c>
      <c r="T41" s="118">
        <f>+L41</f>
        <v>22540000</v>
      </c>
      <c r="U41" s="114" t="s">
        <v>65</v>
      </c>
      <c r="V41" s="325">
        <v>85155551</v>
      </c>
      <c r="W41" s="111" t="s">
        <v>534</v>
      </c>
      <c r="X41" s="159">
        <v>45679</v>
      </c>
      <c r="Y41" s="159">
        <v>45679</v>
      </c>
      <c r="Z41" s="169" t="s">
        <v>73</v>
      </c>
      <c r="AA41" s="159">
        <v>45838</v>
      </c>
      <c r="AB41" s="116">
        <f t="shared" si="5"/>
        <v>159</v>
      </c>
      <c r="AC41" s="114">
        <v>0</v>
      </c>
      <c r="AD41" s="118">
        <v>0</v>
      </c>
      <c r="AE41" s="114">
        <v>0</v>
      </c>
      <c r="AF41" s="119" t="s">
        <v>73</v>
      </c>
      <c r="AG41" s="112">
        <f t="shared" si="6"/>
        <v>0</v>
      </c>
      <c r="AH41" s="114">
        <v>0</v>
      </c>
      <c r="AI41" s="120">
        <v>0</v>
      </c>
      <c r="AJ41" s="114" t="s">
        <v>73</v>
      </c>
      <c r="AK41" s="121" t="s">
        <v>73</v>
      </c>
      <c r="AL41" s="114">
        <v>0</v>
      </c>
      <c r="AM41" s="114" t="s">
        <v>73</v>
      </c>
      <c r="AN41" s="114" t="s">
        <v>73</v>
      </c>
      <c r="AO41" s="114" t="s">
        <v>73</v>
      </c>
      <c r="AP41" s="112">
        <f t="shared" si="7"/>
        <v>0</v>
      </c>
      <c r="AQ41" s="153">
        <f>+L41+AD41-AI41</f>
        <v>22540000</v>
      </c>
      <c r="AR41" s="114" t="s">
        <v>65</v>
      </c>
      <c r="AS41" s="118">
        <v>22540000</v>
      </c>
      <c r="AT41" s="114" t="s">
        <v>93</v>
      </c>
      <c r="AU41" s="114">
        <v>0</v>
      </c>
      <c r="AV41" s="122" t="s">
        <v>73</v>
      </c>
      <c r="AW41" s="152">
        <f t="shared" si="8"/>
        <v>9940000</v>
      </c>
      <c r="AX41" s="155">
        <v>12600000</v>
      </c>
      <c r="AY41" s="123">
        <f t="shared" si="9"/>
        <v>0.44099378881987578</v>
      </c>
      <c r="AZ41" s="124">
        <v>0.44099378881987578</v>
      </c>
      <c r="BA41" s="122" t="s">
        <v>73</v>
      </c>
      <c r="BB41" s="114" t="s">
        <v>94</v>
      </c>
      <c r="BC41" s="112" t="s">
        <v>652</v>
      </c>
      <c r="BD41" s="110" t="s">
        <v>65</v>
      </c>
      <c r="BE41" s="110" t="s">
        <v>65</v>
      </c>
    </row>
    <row r="42" spans="2:57" s="92" customFormat="1" ht="12.75" x14ac:dyDescent="0.2">
      <c r="B42" s="110">
        <v>2025</v>
      </c>
      <c r="C42" s="110">
        <v>891780111</v>
      </c>
      <c r="D42" s="110" t="s">
        <v>63</v>
      </c>
      <c r="E42" s="111" t="s">
        <v>651</v>
      </c>
      <c r="F42" s="112" t="s">
        <v>650</v>
      </c>
      <c r="G42" s="113">
        <v>0</v>
      </c>
      <c r="H42" s="114" t="s">
        <v>71</v>
      </c>
      <c r="I42" s="110" t="s">
        <v>107</v>
      </c>
      <c r="J42" s="115" t="s">
        <v>81</v>
      </c>
      <c r="K42" s="111" t="s">
        <v>649</v>
      </c>
      <c r="L42" s="348">
        <v>21466667</v>
      </c>
      <c r="M42" s="110" t="s">
        <v>66</v>
      </c>
      <c r="N42" s="111" t="s">
        <v>648</v>
      </c>
      <c r="O42" s="138">
        <v>1082950124</v>
      </c>
      <c r="P42" s="138">
        <v>111</v>
      </c>
      <c r="Q42" s="158">
        <v>45678</v>
      </c>
      <c r="R42" s="165">
        <v>557700000</v>
      </c>
      <c r="S42" s="158">
        <v>45679</v>
      </c>
      <c r="T42" s="118">
        <f>+L42</f>
        <v>21466667</v>
      </c>
      <c r="U42" s="114" t="s">
        <v>65</v>
      </c>
      <c r="V42" s="325">
        <v>1082884010</v>
      </c>
      <c r="W42" s="111" t="s">
        <v>163</v>
      </c>
      <c r="X42" s="159">
        <v>45679</v>
      </c>
      <c r="Y42" s="159">
        <v>45679</v>
      </c>
      <c r="Z42" s="169" t="s">
        <v>73</v>
      </c>
      <c r="AA42" s="159">
        <v>45838</v>
      </c>
      <c r="AB42" s="116">
        <f t="shared" si="5"/>
        <v>159</v>
      </c>
      <c r="AC42" s="114">
        <v>0</v>
      </c>
      <c r="AD42" s="118">
        <v>0</v>
      </c>
      <c r="AE42" s="114">
        <v>0</v>
      </c>
      <c r="AF42" s="119" t="s">
        <v>73</v>
      </c>
      <c r="AG42" s="112">
        <f t="shared" si="6"/>
        <v>0</v>
      </c>
      <c r="AH42" s="114">
        <v>0</v>
      </c>
      <c r="AI42" s="120">
        <v>0</v>
      </c>
      <c r="AJ42" s="114" t="s">
        <v>73</v>
      </c>
      <c r="AK42" s="121" t="s">
        <v>73</v>
      </c>
      <c r="AL42" s="114">
        <v>0</v>
      </c>
      <c r="AM42" s="114" t="s">
        <v>73</v>
      </c>
      <c r="AN42" s="114" t="s">
        <v>73</v>
      </c>
      <c r="AO42" s="114" t="s">
        <v>73</v>
      </c>
      <c r="AP42" s="112">
        <f t="shared" si="7"/>
        <v>0</v>
      </c>
      <c r="AQ42" s="153">
        <f>+L42+AD42-AI42</f>
        <v>21466667</v>
      </c>
      <c r="AR42" s="114" t="s">
        <v>65</v>
      </c>
      <c r="AS42" s="118">
        <v>21466667</v>
      </c>
      <c r="AT42" s="114" t="s">
        <v>93</v>
      </c>
      <c r="AU42" s="114">
        <v>0</v>
      </c>
      <c r="AV42" s="122" t="s">
        <v>73</v>
      </c>
      <c r="AW42" s="152">
        <f t="shared" si="8"/>
        <v>9466667</v>
      </c>
      <c r="AX42" s="155">
        <v>12000000</v>
      </c>
      <c r="AY42" s="123">
        <f t="shared" si="9"/>
        <v>0.44099379750009632</v>
      </c>
      <c r="AZ42" s="124">
        <v>0.44099379750009632</v>
      </c>
      <c r="BA42" s="122" t="s">
        <v>73</v>
      </c>
      <c r="BB42" s="114" t="s">
        <v>94</v>
      </c>
      <c r="BC42" s="112" t="s">
        <v>647</v>
      </c>
      <c r="BD42" s="110" t="s">
        <v>65</v>
      </c>
      <c r="BE42" s="110" t="s">
        <v>65</v>
      </c>
    </row>
    <row r="43" spans="2:57" s="92" customFormat="1" ht="12.75" x14ac:dyDescent="0.2">
      <c r="B43" s="110">
        <v>2025</v>
      </c>
      <c r="C43" s="110">
        <v>891780111</v>
      </c>
      <c r="D43" s="110" t="s">
        <v>63</v>
      </c>
      <c r="E43" s="111" t="s">
        <v>646</v>
      </c>
      <c r="F43" s="112" t="s">
        <v>645</v>
      </c>
      <c r="G43" s="113">
        <v>0</v>
      </c>
      <c r="H43" s="114" t="s">
        <v>71</v>
      </c>
      <c r="I43" s="110" t="s">
        <v>107</v>
      </c>
      <c r="J43" s="115" t="s">
        <v>81</v>
      </c>
      <c r="K43" s="111" t="s">
        <v>644</v>
      </c>
      <c r="L43" s="348">
        <v>18783333</v>
      </c>
      <c r="M43" s="110" t="s">
        <v>66</v>
      </c>
      <c r="N43" s="111" t="s">
        <v>643</v>
      </c>
      <c r="O43" s="138">
        <v>1082868615</v>
      </c>
      <c r="P43" s="138">
        <v>105</v>
      </c>
      <c r="Q43" s="158">
        <v>45677</v>
      </c>
      <c r="R43" s="165">
        <v>722000000</v>
      </c>
      <c r="S43" s="158">
        <v>45679</v>
      </c>
      <c r="T43" s="118">
        <f>+L43</f>
        <v>18783333</v>
      </c>
      <c r="U43" s="114" t="s">
        <v>65</v>
      </c>
      <c r="V43" s="325">
        <v>85155551</v>
      </c>
      <c r="W43" s="111" t="s">
        <v>534</v>
      </c>
      <c r="X43" s="159">
        <v>45679</v>
      </c>
      <c r="Y43" s="159">
        <v>45679</v>
      </c>
      <c r="Z43" s="169" t="s">
        <v>73</v>
      </c>
      <c r="AA43" s="159">
        <v>45838</v>
      </c>
      <c r="AB43" s="116">
        <f t="shared" si="5"/>
        <v>159</v>
      </c>
      <c r="AC43" s="114">
        <v>0</v>
      </c>
      <c r="AD43" s="118">
        <v>0</v>
      </c>
      <c r="AE43" s="114">
        <v>0</v>
      </c>
      <c r="AF43" s="119" t="s">
        <v>73</v>
      </c>
      <c r="AG43" s="112">
        <f t="shared" si="6"/>
        <v>0</v>
      </c>
      <c r="AH43" s="114">
        <v>0</v>
      </c>
      <c r="AI43" s="120">
        <v>0</v>
      </c>
      <c r="AJ43" s="114" t="s">
        <v>73</v>
      </c>
      <c r="AK43" s="121" t="s">
        <v>73</v>
      </c>
      <c r="AL43" s="114">
        <v>0</v>
      </c>
      <c r="AM43" s="114" t="s">
        <v>73</v>
      </c>
      <c r="AN43" s="114" t="s">
        <v>73</v>
      </c>
      <c r="AO43" s="114" t="s">
        <v>73</v>
      </c>
      <c r="AP43" s="112">
        <f t="shared" si="7"/>
        <v>0</v>
      </c>
      <c r="AQ43" s="153">
        <f>+L43+AD43-AI43</f>
        <v>18783333</v>
      </c>
      <c r="AR43" s="114" t="s">
        <v>65</v>
      </c>
      <c r="AS43" s="118">
        <v>18783333</v>
      </c>
      <c r="AT43" s="114" t="s">
        <v>93</v>
      </c>
      <c r="AU43" s="114">
        <v>0</v>
      </c>
      <c r="AV43" s="122" t="s">
        <v>73</v>
      </c>
      <c r="AW43" s="152">
        <f t="shared" si="8"/>
        <v>8283333</v>
      </c>
      <c r="AX43" s="155">
        <v>10500000</v>
      </c>
      <c r="AY43" s="123">
        <f t="shared" si="9"/>
        <v>0.44099377889962338</v>
      </c>
      <c r="AZ43" s="124">
        <v>0.44099377889962338</v>
      </c>
      <c r="BA43" s="122" t="s">
        <v>73</v>
      </c>
      <c r="BB43" s="114" t="s">
        <v>94</v>
      </c>
      <c r="BC43" s="112" t="s">
        <v>642</v>
      </c>
      <c r="BD43" s="110" t="s">
        <v>65</v>
      </c>
      <c r="BE43" s="110" t="s">
        <v>65</v>
      </c>
    </row>
    <row r="44" spans="2:57" s="92" customFormat="1" ht="12.75" x14ac:dyDescent="0.2">
      <c r="B44" s="110">
        <v>2025</v>
      </c>
      <c r="C44" s="110">
        <v>891780111</v>
      </c>
      <c r="D44" s="110" t="s">
        <v>63</v>
      </c>
      <c r="E44" s="111" t="s">
        <v>641</v>
      </c>
      <c r="F44" s="112" t="s">
        <v>640</v>
      </c>
      <c r="G44" s="113">
        <v>0</v>
      </c>
      <c r="H44" s="114" t="s">
        <v>71</v>
      </c>
      <c r="I44" s="110" t="s">
        <v>107</v>
      </c>
      <c r="J44" s="115" t="s">
        <v>81</v>
      </c>
      <c r="K44" s="111" t="s">
        <v>639</v>
      </c>
      <c r="L44" s="348">
        <v>19856667</v>
      </c>
      <c r="M44" s="110" t="s">
        <v>66</v>
      </c>
      <c r="N44" s="111" t="s">
        <v>638</v>
      </c>
      <c r="O44" s="138">
        <v>12617352</v>
      </c>
      <c r="P44" s="138">
        <v>105</v>
      </c>
      <c r="Q44" s="158">
        <v>45677</v>
      </c>
      <c r="R44" s="165">
        <v>722000000</v>
      </c>
      <c r="S44" s="158">
        <v>45679</v>
      </c>
      <c r="T44" s="118">
        <f>+L44</f>
        <v>19856667</v>
      </c>
      <c r="U44" s="114" t="s">
        <v>65</v>
      </c>
      <c r="V44" s="325">
        <v>85155551</v>
      </c>
      <c r="W44" s="111" t="s">
        <v>534</v>
      </c>
      <c r="X44" s="159">
        <v>45679</v>
      </c>
      <c r="Y44" s="159">
        <v>45679</v>
      </c>
      <c r="Z44" s="169" t="s">
        <v>73</v>
      </c>
      <c r="AA44" s="159">
        <v>45838</v>
      </c>
      <c r="AB44" s="116">
        <f t="shared" si="5"/>
        <v>159</v>
      </c>
      <c r="AC44" s="114">
        <v>0</v>
      </c>
      <c r="AD44" s="118">
        <v>0</v>
      </c>
      <c r="AE44" s="114">
        <v>0</v>
      </c>
      <c r="AF44" s="119" t="s">
        <v>73</v>
      </c>
      <c r="AG44" s="112">
        <f t="shared" si="6"/>
        <v>0</v>
      </c>
      <c r="AH44" s="114">
        <v>0</v>
      </c>
      <c r="AI44" s="120">
        <v>0</v>
      </c>
      <c r="AJ44" s="114" t="s">
        <v>73</v>
      </c>
      <c r="AK44" s="121" t="s">
        <v>73</v>
      </c>
      <c r="AL44" s="114">
        <v>0</v>
      </c>
      <c r="AM44" s="114" t="s">
        <v>73</v>
      </c>
      <c r="AN44" s="114" t="s">
        <v>73</v>
      </c>
      <c r="AO44" s="114" t="s">
        <v>73</v>
      </c>
      <c r="AP44" s="112">
        <f t="shared" si="7"/>
        <v>0</v>
      </c>
      <c r="AQ44" s="153">
        <f>+L44+AD44-AI44</f>
        <v>19856667</v>
      </c>
      <c r="AR44" s="114" t="s">
        <v>65</v>
      </c>
      <c r="AS44" s="118">
        <v>19856667</v>
      </c>
      <c r="AT44" s="114" t="s">
        <v>93</v>
      </c>
      <c r="AU44" s="114">
        <v>0</v>
      </c>
      <c r="AV44" s="122" t="s">
        <v>73</v>
      </c>
      <c r="AW44" s="152">
        <f t="shared" si="8"/>
        <v>8756667</v>
      </c>
      <c r="AX44" s="155">
        <v>11100000</v>
      </c>
      <c r="AY44" s="123">
        <f t="shared" si="9"/>
        <v>0.44099379820389795</v>
      </c>
      <c r="AZ44" s="124">
        <v>0.44099379820389795</v>
      </c>
      <c r="BA44" s="122" t="s">
        <v>73</v>
      </c>
      <c r="BB44" s="114" t="s">
        <v>94</v>
      </c>
      <c r="BC44" s="112" t="s">
        <v>637</v>
      </c>
      <c r="BD44" s="110" t="s">
        <v>65</v>
      </c>
      <c r="BE44" s="110" t="s">
        <v>65</v>
      </c>
    </row>
    <row r="45" spans="2:57" s="92" customFormat="1" ht="12.75" x14ac:dyDescent="0.2">
      <c r="B45" s="110">
        <v>2025</v>
      </c>
      <c r="C45" s="110">
        <v>891780111</v>
      </c>
      <c r="D45" s="110" t="s">
        <v>63</v>
      </c>
      <c r="E45" s="111" t="s">
        <v>636</v>
      </c>
      <c r="F45" s="112" t="s">
        <v>635</v>
      </c>
      <c r="G45" s="113">
        <v>0</v>
      </c>
      <c r="H45" s="114" t="s">
        <v>71</v>
      </c>
      <c r="I45" s="110" t="s">
        <v>107</v>
      </c>
      <c r="J45" s="115" t="s">
        <v>81</v>
      </c>
      <c r="K45" s="111" t="s">
        <v>634</v>
      </c>
      <c r="L45" s="348">
        <v>24346667</v>
      </c>
      <c r="M45" s="110" t="s">
        <v>66</v>
      </c>
      <c r="N45" s="111" t="s">
        <v>633</v>
      </c>
      <c r="O45" s="138">
        <v>1082925044</v>
      </c>
      <c r="P45" s="138">
        <v>105</v>
      </c>
      <c r="Q45" s="158">
        <v>45677</v>
      </c>
      <c r="R45" s="165">
        <v>722000000</v>
      </c>
      <c r="S45" s="158">
        <v>45679</v>
      </c>
      <c r="T45" s="118">
        <f>+L45</f>
        <v>24346667</v>
      </c>
      <c r="U45" s="114" t="s">
        <v>65</v>
      </c>
      <c r="V45" s="325">
        <v>85155551</v>
      </c>
      <c r="W45" s="111" t="s">
        <v>534</v>
      </c>
      <c r="X45" s="159">
        <v>45679</v>
      </c>
      <c r="Y45" s="159">
        <v>45679</v>
      </c>
      <c r="Z45" s="169" t="s">
        <v>73</v>
      </c>
      <c r="AA45" s="159">
        <v>45838</v>
      </c>
      <c r="AB45" s="116">
        <f t="shared" si="5"/>
        <v>159</v>
      </c>
      <c r="AC45" s="114">
        <v>0</v>
      </c>
      <c r="AD45" s="118">
        <v>0</v>
      </c>
      <c r="AE45" s="114">
        <v>0</v>
      </c>
      <c r="AF45" s="119" t="s">
        <v>73</v>
      </c>
      <c r="AG45" s="112">
        <f t="shared" si="6"/>
        <v>0</v>
      </c>
      <c r="AH45" s="114">
        <v>0</v>
      </c>
      <c r="AI45" s="120">
        <v>0</v>
      </c>
      <c r="AJ45" s="114" t="s">
        <v>73</v>
      </c>
      <c r="AK45" s="121" t="s">
        <v>73</v>
      </c>
      <c r="AL45" s="114">
        <v>0</v>
      </c>
      <c r="AM45" s="114" t="s">
        <v>73</v>
      </c>
      <c r="AN45" s="114" t="s">
        <v>73</v>
      </c>
      <c r="AO45" s="114" t="s">
        <v>73</v>
      </c>
      <c r="AP45" s="112">
        <f t="shared" si="7"/>
        <v>0</v>
      </c>
      <c r="AQ45" s="153">
        <f>+L45+AD45-AI45</f>
        <v>24346667</v>
      </c>
      <c r="AR45" s="114" t="s">
        <v>65</v>
      </c>
      <c r="AS45" s="118">
        <v>24346667</v>
      </c>
      <c r="AT45" s="114" t="s">
        <v>93</v>
      </c>
      <c r="AU45" s="114">
        <v>0</v>
      </c>
      <c r="AV45" s="122" t="s">
        <v>73</v>
      </c>
      <c r="AW45" s="152">
        <f t="shared" si="8"/>
        <v>11146667</v>
      </c>
      <c r="AX45" s="155">
        <v>13200000</v>
      </c>
      <c r="AY45" s="123">
        <f t="shared" si="9"/>
        <v>0.45783133272410553</v>
      </c>
      <c r="AZ45" s="124">
        <v>0.45783133272410553</v>
      </c>
      <c r="BA45" s="122" t="s">
        <v>73</v>
      </c>
      <c r="BB45" s="114" t="s">
        <v>94</v>
      </c>
      <c r="BC45" s="112" t="s">
        <v>632</v>
      </c>
      <c r="BD45" s="110" t="s">
        <v>65</v>
      </c>
      <c r="BE45" s="110" t="s">
        <v>65</v>
      </c>
    </row>
    <row r="46" spans="2:57" s="92" customFormat="1" ht="12.75" x14ac:dyDescent="0.2">
      <c r="B46" s="110">
        <v>2025</v>
      </c>
      <c r="C46" s="110">
        <v>891780111</v>
      </c>
      <c r="D46" s="110" t="s">
        <v>63</v>
      </c>
      <c r="E46" s="111" t="s">
        <v>631</v>
      </c>
      <c r="F46" s="112" t="s">
        <v>630</v>
      </c>
      <c r="G46" s="113">
        <v>0</v>
      </c>
      <c r="H46" s="114" t="s">
        <v>71</v>
      </c>
      <c r="I46" s="110" t="s">
        <v>107</v>
      </c>
      <c r="J46" s="115" t="s">
        <v>81</v>
      </c>
      <c r="K46" s="111" t="s">
        <v>629</v>
      </c>
      <c r="L46" s="348">
        <v>24000000</v>
      </c>
      <c r="M46" s="110" t="s">
        <v>66</v>
      </c>
      <c r="N46" s="111" t="s">
        <v>628</v>
      </c>
      <c r="O46" s="138">
        <v>1104435442</v>
      </c>
      <c r="P46" s="138">
        <v>102</v>
      </c>
      <c r="Q46" s="158">
        <v>45677</v>
      </c>
      <c r="R46" s="165">
        <v>1014200000</v>
      </c>
      <c r="S46" s="158">
        <v>45680</v>
      </c>
      <c r="T46" s="118">
        <f>+L46</f>
        <v>24000000</v>
      </c>
      <c r="U46" s="114" t="s">
        <v>65</v>
      </c>
      <c r="V46" s="325">
        <v>1082903415</v>
      </c>
      <c r="W46" s="111" t="s">
        <v>540</v>
      </c>
      <c r="X46" s="159">
        <v>45680</v>
      </c>
      <c r="Y46" s="159">
        <v>45680</v>
      </c>
      <c r="Z46" s="169" t="s">
        <v>73</v>
      </c>
      <c r="AA46" s="159">
        <v>45852</v>
      </c>
      <c r="AB46" s="116">
        <f t="shared" si="5"/>
        <v>172</v>
      </c>
      <c r="AC46" s="114">
        <v>0</v>
      </c>
      <c r="AD46" s="118">
        <v>0</v>
      </c>
      <c r="AE46" s="114">
        <v>0</v>
      </c>
      <c r="AF46" s="119" t="s">
        <v>73</v>
      </c>
      <c r="AG46" s="112">
        <f t="shared" si="6"/>
        <v>0</v>
      </c>
      <c r="AH46" s="114">
        <v>0</v>
      </c>
      <c r="AI46" s="120">
        <v>0</v>
      </c>
      <c r="AJ46" s="114" t="s">
        <v>73</v>
      </c>
      <c r="AK46" s="121" t="s">
        <v>73</v>
      </c>
      <c r="AL46" s="114">
        <v>0</v>
      </c>
      <c r="AM46" s="114" t="s">
        <v>73</v>
      </c>
      <c r="AN46" s="114" t="s">
        <v>73</v>
      </c>
      <c r="AO46" s="114" t="s">
        <v>73</v>
      </c>
      <c r="AP46" s="112">
        <f t="shared" si="7"/>
        <v>0</v>
      </c>
      <c r="AQ46" s="153">
        <f>+L46+AD46-AI46</f>
        <v>24000000</v>
      </c>
      <c r="AR46" s="114" t="s">
        <v>65</v>
      </c>
      <c r="AS46" s="118">
        <v>24000000</v>
      </c>
      <c r="AT46" s="114" t="s">
        <v>93</v>
      </c>
      <c r="AU46" s="114">
        <v>0</v>
      </c>
      <c r="AV46" s="122" t="s">
        <v>73</v>
      </c>
      <c r="AW46" s="152">
        <f t="shared" si="8"/>
        <v>10133333</v>
      </c>
      <c r="AX46" s="155">
        <v>13866667</v>
      </c>
      <c r="AY46" s="123">
        <f t="shared" si="9"/>
        <v>0.42222220833333335</v>
      </c>
      <c r="AZ46" s="124">
        <v>0.42222220833333335</v>
      </c>
      <c r="BA46" s="122" t="s">
        <v>73</v>
      </c>
      <c r="BB46" s="114" t="s">
        <v>94</v>
      </c>
      <c r="BC46" s="112" t="s">
        <v>627</v>
      </c>
      <c r="BD46" s="110" t="s">
        <v>65</v>
      </c>
      <c r="BE46" s="110" t="s">
        <v>65</v>
      </c>
    </row>
    <row r="47" spans="2:57" s="92" customFormat="1" ht="12.75" x14ac:dyDescent="0.2">
      <c r="B47" s="110">
        <v>2025</v>
      </c>
      <c r="C47" s="110">
        <v>891780111</v>
      </c>
      <c r="D47" s="110" t="s">
        <v>63</v>
      </c>
      <c r="E47" s="111" t="s">
        <v>626</v>
      </c>
      <c r="F47" s="112" t="s">
        <v>625</v>
      </c>
      <c r="G47" s="113">
        <v>0</v>
      </c>
      <c r="H47" s="114" t="s">
        <v>71</v>
      </c>
      <c r="I47" s="110" t="s">
        <v>107</v>
      </c>
      <c r="J47" s="115" t="s">
        <v>81</v>
      </c>
      <c r="K47" s="111" t="s">
        <v>624</v>
      </c>
      <c r="L47" s="348">
        <v>24000000</v>
      </c>
      <c r="M47" s="110" t="s">
        <v>66</v>
      </c>
      <c r="N47" s="111" t="s">
        <v>623</v>
      </c>
      <c r="O47" s="138">
        <v>1083023702</v>
      </c>
      <c r="P47" s="138">
        <v>102</v>
      </c>
      <c r="Q47" s="158">
        <v>45677</v>
      </c>
      <c r="R47" s="165">
        <v>1014200000</v>
      </c>
      <c r="S47" s="158">
        <v>45680</v>
      </c>
      <c r="T47" s="118">
        <f>+L47</f>
        <v>24000000</v>
      </c>
      <c r="U47" s="114" t="s">
        <v>65</v>
      </c>
      <c r="V47" s="325">
        <v>1082903415</v>
      </c>
      <c r="W47" s="111" t="s">
        <v>540</v>
      </c>
      <c r="X47" s="159">
        <v>45680</v>
      </c>
      <c r="Y47" s="159">
        <v>45680</v>
      </c>
      <c r="Z47" s="169" t="s">
        <v>73</v>
      </c>
      <c r="AA47" s="159">
        <v>45852</v>
      </c>
      <c r="AB47" s="116">
        <f t="shared" si="5"/>
        <v>172</v>
      </c>
      <c r="AC47" s="114">
        <v>0</v>
      </c>
      <c r="AD47" s="118">
        <v>0</v>
      </c>
      <c r="AE47" s="114">
        <v>0</v>
      </c>
      <c r="AF47" s="119" t="s">
        <v>73</v>
      </c>
      <c r="AG47" s="112">
        <f t="shared" si="6"/>
        <v>0</v>
      </c>
      <c r="AH47" s="114">
        <v>0</v>
      </c>
      <c r="AI47" s="120">
        <v>0</v>
      </c>
      <c r="AJ47" s="114" t="s">
        <v>73</v>
      </c>
      <c r="AK47" s="121" t="s">
        <v>73</v>
      </c>
      <c r="AL47" s="114">
        <v>0</v>
      </c>
      <c r="AM47" s="114" t="s">
        <v>73</v>
      </c>
      <c r="AN47" s="114" t="s">
        <v>73</v>
      </c>
      <c r="AO47" s="114" t="s">
        <v>73</v>
      </c>
      <c r="AP47" s="112">
        <f t="shared" si="7"/>
        <v>0</v>
      </c>
      <c r="AQ47" s="153">
        <f>+L47+AD47-AI47</f>
        <v>24000000</v>
      </c>
      <c r="AR47" s="114" t="s">
        <v>65</v>
      </c>
      <c r="AS47" s="118">
        <v>24000000</v>
      </c>
      <c r="AT47" s="114" t="s">
        <v>93</v>
      </c>
      <c r="AU47" s="114">
        <v>0</v>
      </c>
      <c r="AV47" s="122" t="s">
        <v>73</v>
      </c>
      <c r="AW47" s="152">
        <f t="shared" si="8"/>
        <v>10133333</v>
      </c>
      <c r="AX47" s="155">
        <v>13866667</v>
      </c>
      <c r="AY47" s="123">
        <f t="shared" si="9"/>
        <v>0.42222220833333335</v>
      </c>
      <c r="AZ47" s="124">
        <v>0.42222220833333335</v>
      </c>
      <c r="BA47" s="122" t="s">
        <v>73</v>
      </c>
      <c r="BB47" s="114" t="s">
        <v>94</v>
      </c>
      <c r="BC47" s="112" t="s">
        <v>622</v>
      </c>
      <c r="BD47" s="110" t="s">
        <v>65</v>
      </c>
      <c r="BE47" s="110" t="s">
        <v>65</v>
      </c>
    </row>
    <row r="48" spans="2:57" s="92" customFormat="1" ht="12.75" x14ac:dyDescent="0.2">
      <c r="B48" s="110">
        <v>2025</v>
      </c>
      <c r="C48" s="110">
        <v>891780111</v>
      </c>
      <c r="D48" s="110" t="s">
        <v>63</v>
      </c>
      <c r="E48" s="111" t="s">
        <v>621</v>
      </c>
      <c r="F48" s="112" t="s">
        <v>620</v>
      </c>
      <c r="G48" s="113">
        <v>0</v>
      </c>
      <c r="H48" s="114" t="s">
        <v>71</v>
      </c>
      <c r="I48" s="110" t="s">
        <v>107</v>
      </c>
      <c r="J48" s="115" t="s">
        <v>81</v>
      </c>
      <c r="K48" s="111" t="s">
        <v>619</v>
      </c>
      <c r="L48" s="348">
        <v>23076667</v>
      </c>
      <c r="M48" s="110" t="s">
        <v>66</v>
      </c>
      <c r="N48" s="111" t="s">
        <v>618</v>
      </c>
      <c r="O48" s="138">
        <v>1082983109</v>
      </c>
      <c r="P48" s="138">
        <v>105</v>
      </c>
      <c r="Q48" s="158">
        <v>45677</v>
      </c>
      <c r="R48" s="165">
        <v>722000000</v>
      </c>
      <c r="S48" s="158">
        <v>45680</v>
      </c>
      <c r="T48" s="118">
        <f>+L48</f>
        <v>23076667</v>
      </c>
      <c r="U48" s="114" t="s">
        <v>65</v>
      </c>
      <c r="V48" s="325">
        <v>85155551</v>
      </c>
      <c r="W48" s="111" t="s">
        <v>534</v>
      </c>
      <c r="X48" s="159">
        <v>45680</v>
      </c>
      <c r="Y48" s="159">
        <v>45680</v>
      </c>
      <c r="Z48" s="169" t="s">
        <v>73</v>
      </c>
      <c r="AA48" s="159">
        <v>45838</v>
      </c>
      <c r="AB48" s="116">
        <f t="shared" si="5"/>
        <v>158</v>
      </c>
      <c r="AC48" s="114">
        <v>0</v>
      </c>
      <c r="AD48" s="118">
        <v>0</v>
      </c>
      <c r="AE48" s="114">
        <v>0</v>
      </c>
      <c r="AF48" s="119" t="s">
        <v>73</v>
      </c>
      <c r="AG48" s="112">
        <f t="shared" si="6"/>
        <v>0</v>
      </c>
      <c r="AH48" s="114">
        <v>0</v>
      </c>
      <c r="AI48" s="120">
        <v>0</v>
      </c>
      <c r="AJ48" s="114" t="s">
        <v>73</v>
      </c>
      <c r="AK48" s="121" t="s">
        <v>73</v>
      </c>
      <c r="AL48" s="114">
        <v>0</v>
      </c>
      <c r="AM48" s="114" t="s">
        <v>73</v>
      </c>
      <c r="AN48" s="114" t="s">
        <v>73</v>
      </c>
      <c r="AO48" s="114" t="s">
        <v>73</v>
      </c>
      <c r="AP48" s="112">
        <f t="shared" si="7"/>
        <v>0</v>
      </c>
      <c r="AQ48" s="153">
        <f>+L48+AD48-AI48</f>
        <v>23076667</v>
      </c>
      <c r="AR48" s="114" t="s">
        <v>65</v>
      </c>
      <c r="AS48" s="118">
        <v>23076667</v>
      </c>
      <c r="AT48" s="114" t="s">
        <v>93</v>
      </c>
      <c r="AU48" s="114">
        <v>0</v>
      </c>
      <c r="AV48" s="122" t="s">
        <v>73</v>
      </c>
      <c r="AW48" s="152">
        <f t="shared" si="8"/>
        <v>5876667</v>
      </c>
      <c r="AX48" s="155">
        <v>17200000</v>
      </c>
      <c r="AY48" s="123">
        <f t="shared" si="9"/>
        <v>0.2546583958593327</v>
      </c>
      <c r="AZ48" s="124">
        <v>0.2546583958593327</v>
      </c>
      <c r="BA48" s="122" t="s">
        <v>73</v>
      </c>
      <c r="BB48" s="114" t="s">
        <v>94</v>
      </c>
      <c r="BC48" s="112" t="s">
        <v>617</v>
      </c>
      <c r="BD48" s="110" t="s">
        <v>65</v>
      </c>
      <c r="BE48" s="110" t="s">
        <v>65</v>
      </c>
    </row>
    <row r="49" spans="2:57" s="92" customFormat="1" ht="12.75" x14ac:dyDescent="0.2">
      <c r="B49" s="110">
        <v>2025</v>
      </c>
      <c r="C49" s="110">
        <v>891780111</v>
      </c>
      <c r="D49" s="110" t="s">
        <v>63</v>
      </c>
      <c r="E49" s="111" t="s">
        <v>616</v>
      </c>
      <c r="F49" s="112" t="s">
        <v>615</v>
      </c>
      <c r="G49" s="113">
        <v>0</v>
      </c>
      <c r="H49" s="114" t="s">
        <v>71</v>
      </c>
      <c r="I49" s="110" t="s">
        <v>107</v>
      </c>
      <c r="J49" s="115" t="s">
        <v>81</v>
      </c>
      <c r="K49" s="111" t="s">
        <v>614</v>
      </c>
      <c r="L49" s="348">
        <v>19856667</v>
      </c>
      <c r="M49" s="110" t="s">
        <v>66</v>
      </c>
      <c r="N49" s="111" t="s">
        <v>613</v>
      </c>
      <c r="O49" s="138">
        <v>1082958642</v>
      </c>
      <c r="P49" s="138">
        <v>105</v>
      </c>
      <c r="Q49" s="158">
        <v>45677</v>
      </c>
      <c r="R49" s="165">
        <v>722000000</v>
      </c>
      <c r="S49" s="158">
        <v>45680</v>
      </c>
      <c r="T49" s="118">
        <f>+L49</f>
        <v>19856667</v>
      </c>
      <c r="U49" s="114" t="s">
        <v>65</v>
      </c>
      <c r="V49" s="325">
        <v>85155551</v>
      </c>
      <c r="W49" s="111" t="s">
        <v>534</v>
      </c>
      <c r="X49" s="159">
        <v>45680</v>
      </c>
      <c r="Y49" s="159">
        <v>45680</v>
      </c>
      <c r="Z49" s="169" t="s">
        <v>73</v>
      </c>
      <c r="AA49" s="159">
        <v>45838</v>
      </c>
      <c r="AB49" s="116">
        <f t="shared" si="5"/>
        <v>158</v>
      </c>
      <c r="AC49" s="114">
        <v>0</v>
      </c>
      <c r="AD49" s="118">
        <v>0</v>
      </c>
      <c r="AE49" s="114">
        <v>0</v>
      </c>
      <c r="AF49" s="119" t="s">
        <v>73</v>
      </c>
      <c r="AG49" s="112">
        <f t="shared" si="6"/>
        <v>0</v>
      </c>
      <c r="AH49" s="114">
        <v>0</v>
      </c>
      <c r="AI49" s="120">
        <v>0</v>
      </c>
      <c r="AJ49" s="114" t="s">
        <v>73</v>
      </c>
      <c r="AK49" s="121" t="s">
        <v>73</v>
      </c>
      <c r="AL49" s="114">
        <v>0</v>
      </c>
      <c r="AM49" s="114" t="s">
        <v>73</v>
      </c>
      <c r="AN49" s="114" t="s">
        <v>73</v>
      </c>
      <c r="AO49" s="114" t="s">
        <v>73</v>
      </c>
      <c r="AP49" s="112">
        <f t="shared" si="7"/>
        <v>0</v>
      </c>
      <c r="AQ49" s="153">
        <f>+L49+AD49-AI49</f>
        <v>19856667</v>
      </c>
      <c r="AR49" s="114" t="s">
        <v>65</v>
      </c>
      <c r="AS49" s="118">
        <v>19856667</v>
      </c>
      <c r="AT49" s="114" t="s">
        <v>93</v>
      </c>
      <c r="AU49" s="114">
        <v>0</v>
      </c>
      <c r="AV49" s="122" t="s">
        <v>73</v>
      </c>
      <c r="AW49" s="152">
        <f t="shared" si="8"/>
        <v>8756667</v>
      </c>
      <c r="AX49" s="155">
        <v>11100000</v>
      </c>
      <c r="AY49" s="123">
        <f t="shared" si="9"/>
        <v>0.44099379820389795</v>
      </c>
      <c r="AZ49" s="124">
        <v>0.44099379820389795</v>
      </c>
      <c r="BA49" s="122" t="s">
        <v>73</v>
      </c>
      <c r="BB49" s="114" t="s">
        <v>94</v>
      </c>
      <c r="BC49" s="112" t="s">
        <v>612</v>
      </c>
      <c r="BD49" s="110" t="s">
        <v>65</v>
      </c>
      <c r="BE49" s="110" t="s">
        <v>65</v>
      </c>
    </row>
    <row r="50" spans="2:57" s="92" customFormat="1" ht="12.75" x14ac:dyDescent="0.2">
      <c r="B50" s="110">
        <v>2025</v>
      </c>
      <c r="C50" s="110">
        <v>891780111</v>
      </c>
      <c r="D50" s="110" t="s">
        <v>63</v>
      </c>
      <c r="E50" s="111" t="s">
        <v>611</v>
      </c>
      <c r="F50" s="112" t="s">
        <v>610</v>
      </c>
      <c r="G50" s="113">
        <v>0</v>
      </c>
      <c r="H50" s="114" t="s">
        <v>71</v>
      </c>
      <c r="I50" s="110" t="s">
        <v>107</v>
      </c>
      <c r="J50" s="115" t="s">
        <v>81</v>
      </c>
      <c r="K50" s="111" t="s">
        <v>609</v>
      </c>
      <c r="L50" s="348">
        <v>20393333</v>
      </c>
      <c r="M50" s="110" t="s">
        <v>66</v>
      </c>
      <c r="N50" s="111" t="s">
        <v>608</v>
      </c>
      <c r="O50" s="138">
        <v>1082990677</v>
      </c>
      <c r="P50" s="138">
        <v>111</v>
      </c>
      <c r="Q50" s="158">
        <v>45678</v>
      </c>
      <c r="R50" s="165">
        <v>557700000</v>
      </c>
      <c r="S50" s="158">
        <v>45680</v>
      </c>
      <c r="T50" s="118">
        <f>+L50</f>
        <v>20393333</v>
      </c>
      <c r="U50" s="114" t="s">
        <v>65</v>
      </c>
      <c r="V50" s="325">
        <v>1082884010</v>
      </c>
      <c r="W50" s="111" t="s">
        <v>472</v>
      </c>
      <c r="X50" s="159">
        <v>45680</v>
      </c>
      <c r="Y50" s="159">
        <v>45680</v>
      </c>
      <c r="Z50" s="169" t="s">
        <v>73</v>
      </c>
      <c r="AA50" s="159">
        <v>45838</v>
      </c>
      <c r="AB50" s="116">
        <f t="shared" si="5"/>
        <v>158</v>
      </c>
      <c r="AC50" s="114">
        <v>0</v>
      </c>
      <c r="AD50" s="118">
        <v>0</v>
      </c>
      <c r="AE50" s="114">
        <v>0</v>
      </c>
      <c r="AF50" s="119" t="s">
        <v>73</v>
      </c>
      <c r="AG50" s="112">
        <f t="shared" si="6"/>
        <v>0</v>
      </c>
      <c r="AH50" s="114">
        <v>0</v>
      </c>
      <c r="AI50" s="120">
        <v>0</v>
      </c>
      <c r="AJ50" s="114" t="s">
        <v>73</v>
      </c>
      <c r="AK50" s="121" t="s">
        <v>73</v>
      </c>
      <c r="AL50" s="114">
        <v>0</v>
      </c>
      <c r="AM50" s="114" t="s">
        <v>73</v>
      </c>
      <c r="AN50" s="114" t="s">
        <v>73</v>
      </c>
      <c r="AO50" s="114" t="s">
        <v>73</v>
      </c>
      <c r="AP50" s="112">
        <f t="shared" si="7"/>
        <v>0</v>
      </c>
      <c r="AQ50" s="153">
        <f>+L50+AD50-AI50</f>
        <v>20393333</v>
      </c>
      <c r="AR50" s="114" t="s">
        <v>65</v>
      </c>
      <c r="AS50" s="118">
        <v>20393333</v>
      </c>
      <c r="AT50" s="114" t="s">
        <v>93</v>
      </c>
      <c r="AU50" s="114">
        <v>0</v>
      </c>
      <c r="AV50" s="122" t="s">
        <v>73</v>
      </c>
      <c r="AW50" s="152">
        <f t="shared" si="8"/>
        <v>8993333</v>
      </c>
      <c r="AX50" s="155">
        <v>11400000</v>
      </c>
      <c r="AY50" s="123">
        <f t="shared" si="9"/>
        <v>0.44099377968280123</v>
      </c>
      <c r="AZ50" s="124">
        <v>0.44099377968280123</v>
      </c>
      <c r="BA50" s="122" t="s">
        <v>73</v>
      </c>
      <c r="BB50" s="114" t="s">
        <v>94</v>
      </c>
      <c r="BC50" s="112" t="s">
        <v>607</v>
      </c>
      <c r="BD50" s="110" t="s">
        <v>65</v>
      </c>
      <c r="BE50" s="110" t="s">
        <v>65</v>
      </c>
    </row>
    <row r="51" spans="2:57" s="92" customFormat="1" ht="12.75" x14ac:dyDescent="0.2">
      <c r="B51" s="110">
        <v>2025</v>
      </c>
      <c r="C51" s="110">
        <v>891780111</v>
      </c>
      <c r="D51" s="110" t="s">
        <v>63</v>
      </c>
      <c r="E51" s="111" t="s">
        <v>606</v>
      </c>
      <c r="F51" s="112" t="s">
        <v>605</v>
      </c>
      <c r="G51" s="113">
        <v>0</v>
      </c>
      <c r="H51" s="114" t="s">
        <v>71</v>
      </c>
      <c r="I51" s="110" t="s">
        <v>107</v>
      </c>
      <c r="J51" s="115" t="s">
        <v>81</v>
      </c>
      <c r="K51" s="111" t="s">
        <v>604</v>
      </c>
      <c r="L51" s="348">
        <v>21466667</v>
      </c>
      <c r="M51" s="110" t="s">
        <v>66</v>
      </c>
      <c r="N51" s="111" t="s">
        <v>603</v>
      </c>
      <c r="O51" s="138">
        <v>1047476135</v>
      </c>
      <c r="P51" s="138">
        <v>111</v>
      </c>
      <c r="Q51" s="158">
        <v>45678</v>
      </c>
      <c r="R51" s="165">
        <v>557700000</v>
      </c>
      <c r="S51" s="158">
        <v>45680</v>
      </c>
      <c r="T51" s="118">
        <f>+L51</f>
        <v>21466667</v>
      </c>
      <c r="U51" s="114" t="s">
        <v>65</v>
      </c>
      <c r="V51" s="325">
        <v>1082884010</v>
      </c>
      <c r="W51" s="111" t="s">
        <v>472</v>
      </c>
      <c r="X51" s="159">
        <v>45680</v>
      </c>
      <c r="Y51" s="159">
        <v>45680</v>
      </c>
      <c r="Z51" s="169" t="s">
        <v>73</v>
      </c>
      <c r="AA51" s="159">
        <v>45838</v>
      </c>
      <c r="AB51" s="116">
        <f t="shared" si="5"/>
        <v>158</v>
      </c>
      <c r="AC51" s="114">
        <v>0</v>
      </c>
      <c r="AD51" s="118">
        <v>0</v>
      </c>
      <c r="AE51" s="114">
        <v>0</v>
      </c>
      <c r="AF51" s="119" t="s">
        <v>73</v>
      </c>
      <c r="AG51" s="112">
        <f t="shared" si="6"/>
        <v>0</v>
      </c>
      <c r="AH51" s="114">
        <v>0</v>
      </c>
      <c r="AI51" s="120">
        <v>0</v>
      </c>
      <c r="AJ51" s="114" t="s">
        <v>73</v>
      </c>
      <c r="AK51" s="121" t="s">
        <v>73</v>
      </c>
      <c r="AL51" s="114">
        <v>0</v>
      </c>
      <c r="AM51" s="114" t="s">
        <v>73</v>
      </c>
      <c r="AN51" s="114" t="s">
        <v>73</v>
      </c>
      <c r="AO51" s="114" t="s">
        <v>73</v>
      </c>
      <c r="AP51" s="112">
        <f t="shared" si="7"/>
        <v>0</v>
      </c>
      <c r="AQ51" s="153">
        <f>+L51+AD51-AI51</f>
        <v>21466667</v>
      </c>
      <c r="AR51" s="114" t="s">
        <v>65</v>
      </c>
      <c r="AS51" s="118">
        <v>21466667</v>
      </c>
      <c r="AT51" s="114" t="s">
        <v>93</v>
      </c>
      <c r="AU51" s="114">
        <v>0</v>
      </c>
      <c r="AV51" s="122" t="s">
        <v>73</v>
      </c>
      <c r="AW51" s="152">
        <f t="shared" si="8"/>
        <v>9466667</v>
      </c>
      <c r="AX51" s="155">
        <v>12000000</v>
      </c>
      <c r="AY51" s="123">
        <f t="shared" si="9"/>
        <v>0.44099379750009632</v>
      </c>
      <c r="AZ51" s="124">
        <v>0.44099379750009632</v>
      </c>
      <c r="BA51" s="122" t="s">
        <v>73</v>
      </c>
      <c r="BB51" s="114" t="s">
        <v>94</v>
      </c>
      <c r="BC51" s="112" t="s">
        <v>602</v>
      </c>
      <c r="BD51" s="110" t="s">
        <v>65</v>
      </c>
      <c r="BE51" s="110" t="s">
        <v>65</v>
      </c>
    </row>
    <row r="52" spans="2:57" s="92" customFormat="1" ht="12.75" x14ac:dyDescent="0.2">
      <c r="B52" s="110">
        <v>2025</v>
      </c>
      <c r="C52" s="110">
        <v>891780111</v>
      </c>
      <c r="D52" s="110" t="s">
        <v>63</v>
      </c>
      <c r="E52" s="111" t="s">
        <v>601</v>
      </c>
      <c r="F52" s="112" t="s">
        <v>600</v>
      </c>
      <c r="G52" s="113">
        <v>0</v>
      </c>
      <c r="H52" s="114" t="s">
        <v>71</v>
      </c>
      <c r="I52" s="110" t="s">
        <v>107</v>
      </c>
      <c r="J52" s="115" t="s">
        <v>81</v>
      </c>
      <c r="K52" s="111" t="s">
        <v>599</v>
      </c>
      <c r="L52" s="348">
        <v>21000000</v>
      </c>
      <c r="M52" s="110" t="s">
        <v>66</v>
      </c>
      <c r="N52" s="111" t="s">
        <v>598</v>
      </c>
      <c r="O52" s="138">
        <v>1082943581</v>
      </c>
      <c r="P52" s="138">
        <v>102</v>
      </c>
      <c r="Q52" s="158">
        <v>45677</v>
      </c>
      <c r="R52" s="165">
        <v>1014200000</v>
      </c>
      <c r="S52" s="158">
        <v>45680</v>
      </c>
      <c r="T52" s="118">
        <f>+L52</f>
        <v>21000000</v>
      </c>
      <c r="U52" s="114" t="s">
        <v>65</v>
      </c>
      <c r="V52" s="209">
        <v>57461852</v>
      </c>
      <c r="W52" s="111" t="s">
        <v>597</v>
      </c>
      <c r="X52" s="159">
        <v>45680</v>
      </c>
      <c r="Y52" s="159">
        <v>45680</v>
      </c>
      <c r="Z52" s="169" t="s">
        <v>73</v>
      </c>
      <c r="AA52" s="159">
        <v>45853</v>
      </c>
      <c r="AB52" s="116">
        <f t="shared" si="5"/>
        <v>173</v>
      </c>
      <c r="AC52" s="114">
        <v>0</v>
      </c>
      <c r="AD52" s="118">
        <v>0</v>
      </c>
      <c r="AE52" s="114">
        <v>0</v>
      </c>
      <c r="AF52" s="119" t="s">
        <v>73</v>
      </c>
      <c r="AG52" s="112">
        <f t="shared" si="6"/>
        <v>0</v>
      </c>
      <c r="AH52" s="114">
        <v>0</v>
      </c>
      <c r="AI52" s="120">
        <v>0</v>
      </c>
      <c r="AJ52" s="114" t="s">
        <v>73</v>
      </c>
      <c r="AK52" s="121" t="s">
        <v>73</v>
      </c>
      <c r="AL52" s="114">
        <v>0</v>
      </c>
      <c r="AM52" s="114" t="s">
        <v>73</v>
      </c>
      <c r="AN52" s="114" t="s">
        <v>73</v>
      </c>
      <c r="AO52" s="114" t="s">
        <v>73</v>
      </c>
      <c r="AP52" s="112">
        <f t="shared" si="7"/>
        <v>0</v>
      </c>
      <c r="AQ52" s="153">
        <f>+L52+AD52-AI52</f>
        <v>21000000</v>
      </c>
      <c r="AR52" s="114" t="s">
        <v>65</v>
      </c>
      <c r="AS52" s="118">
        <v>21000000</v>
      </c>
      <c r="AT52" s="114" t="s">
        <v>93</v>
      </c>
      <c r="AU52" s="114">
        <v>0</v>
      </c>
      <c r="AV52" s="122" t="s">
        <v>73</v>
      </c>
      <c r="AW52" s="152">
        <f t="shared" si="8"/>
        <v>8750000</v>
      </c>
      <c r="AX52" s="155">
        <v>12250000</v>
      </c>
      <c r="AY52" s="123">
        <f t="shared" si="9"/>
        <v>0.41666666666666669</v>
      </c>
      <c r="AZ52" s="124">
        <v>0.41666666666666669</v>
      </c>
      <c r="BA52" s="122" t="s">
        <v>73</v>
      </c>
      <c r="BB52" s="114" t="s">
        <v>94</v>
      </c>
      <c r="BC52" s="112" t="s">
        <v>596</v>
      </c>
      <c r="BD52" s="110" t="s">
        <v>65</v>
      </c>
      <c r="BE52" s="110" t="s">
        <v>65</v>
      </c>
    </row>
    <row r="53" spans="2:57" s="92" customFormat="1" ht="12.75" x14ac:dyDescent="0.2">
      <c r="B53" s="110">
        <v>2025</v>
      </c>
      <c r="C53" s="110">
        <v>891780111</v>
      </c>
      <c r="D53" s="110" t="s">
        <v>63</v>
      </c>
      <c r="E53" s="111" t="s">
        <v>595</v>
      </c>
      <c r="F53" s="112" t="s">
        <v>594</v>
      </c>
      <c r="G53" s="113">
        <v>0</v>
      </c>
      <c r="H53" s="114" t="s">
        <v>71</v>
      </c>
      <c r="I53" s="110" t="s">
        <v>107</v>
      </c>
      <c r="J53" s="115" t="s">
        <v>81</v>
      </c>
      <c r="K53" s="111" t="s">
        <v>593</v>
      </c>
      <c r="L53" s="348">
        <v>22400000</v>
      </c>
      <c r="M53" s="110" t="s">
        <v>66</v>
      </c>
      <c r="N53" s="111" t="s">
        <v>592</v>
      </c>
      <c r="O53" s="138">
        <v>1082984183</v>
      </c>
      <c r="P53" s="138">
        <v>105</v>
      </c>
      <c r="Q53" s="158">
        <v>45677</v>
      </c>
      <c r="R53" s="165">
        <v>722000000</v>
      </c>
      <c r="S53" s="158">
        <v>45680</v>
      </c>
      <c r="T53" s="118">
        <f>+L53</f>
        <v>22400000</v>
      </c>
      <c r="U53" s="114" t="s">
        <v>65</v>
      </c>
      <c r="V53" s="325">
        <v>85155551</v>
      </c>
      <c r="W53" s="111" t="s">
        <v>534</v>
      </c>
      <c r="X53" s="159">
        <v>45680</v>
      </c>
      <c r="Y53" s="159">
        <v>45680</v>
      </c>
      <c r="Z53" s="169" t="s">
        <v>73</v>
      </c>
      <c r="AA53" s="159">
        <v>45838</v>
      </c>
      <c r="AB53" s="116">
        <f t="shared" si="5"/>
        <v>158</v>
      </c>
      <c r="AC53" s="114">
        <v>0</v>
      </c>
      <c r="AD53" s="118">
        <v>0</v>
      </c>
      <c r="AE53" s="114">
        <v>0</v>
      </c>
      <c r="AF53" s="119" t="s">
        <v>73</v>
      </c>
      <c r="AG53" s="112">
        <f t="shared" si="6"/>
        <v>0</v>
      </c>
      <c r="AH53" s="114">
        <v>0</v>
      </c>
      <c r="AI53" s="120">
        <v>0</v>
      </c>
      <c r="AJ53" s="114" t="s">
        <v>73</v>
      </c>
      <c r="AK53" s="121" t="s">
        <v>73</v>
      </c>
      <c r="AL53" s="114">
        <v>0</v>
      </c>
      <c r="AM53" s="114" t="s">
        <v>73</v>
      </c>
      <c r="AN53" s="114" t="s">
        <v>73</v>
      </c>
      <c r="AO53" s="114" t="s">
        <v>73</v>
      </c>
      <c r="AP53" s="112">
        <f t="shared" si="7"/>
        <v>0</v>
      </c>
      <c r="AQ53" s="153">
        <f>+L53+AD53-AI53</f>
        <v>22400000</v>
      </c>
      <c r="AR53" s="114" t="s">
        <v>65</v>
      </c>
      <c r="AS53" s="118">
        <v>22400000</v>
      </c>
      <c r="AT53" s="114" t="s">
        <v>93</v>
      </c>
      <c r="AU53" s="114">
        <v>0</v>
      </c>
      <c r="AV53" s="122" t="s">
        <v>73</v>
      </c>
      <c r="AW53" s="152">
        <f t="shared" si="8"/>
        <v>10400000</v>
      </c>
      <c r="AX53" s="155">
        <v>12000000</v>
      </c>
      <c r="AY53" s="123">
        <f t="shared" si="9"/>
        <v>0.4642857142857143</v>
      </c>
      <c r="AZ53" s="124">
        <v>0.4642857142857143</v>
      </c>
      <c r="BA53" s="122" t="s">
        <v>73</v>
      </c>
      <c r="BB53" s="114" t="s">
        <v>94</v>
      </c>
      <c r="BC53" s="112" t="s">
        <v>591</v>
      </c>
      <c r="BD53" s="110" t="s">
        <v>65</v>
      </c>
      <c r="BE53" s="110" t="s">
        <v>65</v>
      </c>
    </row>
    <row r="54" spans="2:57" s="92" customFormat="1" ht="12.75" x14ac:dyDescent="0.2">
      <c r="B54" s="110">
        <v>2025</v>
      </c>
      <c r="C54" s="110">
        <v>891780111</v>
      </c>
      <c r="D54" s="110" t="s">
        <v>63</v>
      </c>
      <c r="E54" s="111" t="s">
        <v>590</v>
      </c>
      <c r="F54" s="112" t="s">
        <v>589</v>
      </c>
      <c r="G54" s="113">
        <v>0</v>
      </c>
      <c r="H54" s="114" t="s">
        <v>71</v>
      </c>
      <c r="I54" s="110" t="s">
        <v>107</v>
      </c>
      <c r="J54" s="115" t="s">
        <v>81</v>
      </c>
      <c r="K54" s="111" t="s">
        <v>588</v>
      </c>
      <c r="L54" s="348">
        <v>19856667</v>
      </c>
      <c r="M54" s="110" t="s">
        <v>66</v>
      </c>
      <c r="N54" s="111" t="s">
        <v>587</v>
      </c>
      <c r="O54" s="138">
        <v>57445651</v>
      </c>
      <c r="P54" s="138">
        <v>105</v>
      </c>
      <c r="Q54" s="158">
        <v>45677</v>
      </c>
      <c r="R54" s="165">
        <v>722000000</v>
      </c>
      <c r="S54" s="158">
        <v>45680</v>
      </c>
      <c r="T54" s="118">
        <f>+L54</f>
        <v>19856667</v>
      </c>
      <c r="U54" s="114" t="s">
        <v>65</v>
      </c>
      <c r="V54" s="325">
        <v>85155551</v>
      </c>
      <c r="W54" s="111" t="s">
        <v>534</v>
      </c>
      <c r="X54" s="159">
        <v>45680</v>
      </c>
      <c r="Y54" s="159">
        <v>45680</v>
      </c>
      <c r="Z54" s="169" t="s">
        <v>73</v>
      </c>
      <c r="AA54" s="159">
        <v>45838</v>
      </c>
      <c r="AB54" s="116">
        <f t="shared" si="5"/>
        <v>158</v>
      </c>
      <c r="AC54" s="114">
        <v>0</v>
      </c>
      <c r="AD54" s="118">
        <v>0</v>
      </c>
      <c r="AE54" s="114">
        <v>0</v>
      </c>
      <c r="AF54" s="119" t="s">
        <v>73</v>
      </c>
      <c r="AG54" s="112">
        <f t="shared" si="6"/>
        <v>0</v>
      </c>
      <c r="AH54" s="114">
        <v>0</v>
      </c>
      <c r="AI54" s="120">
        <v>0</v>
      </c>
      <c r="AJ54" s="114" t="s">
        <v>73</v>
      </c>
      <c r="AK54" s="121" t="s">
        <v>73</v>
      </c>
      <c r="AL54" s="114">
        <v>0</v>
      </c>
      <c r="AM54" s="114" t="s">
        <v>73</v>
      </c>
      <c r="AN54" s="114" t="s">
        <v>73</v>
      </c>
      <c r="AO54" s="114" t="s">
        <v>73</v>
      </c>
      <c r="AP54" s="112">
        <f t="shared" si="7"/>
        <v>0</v>
      </c>
      <c r="AQ54" s="153">
        <f>+L54+AD54-AI54</f>
        <v>19856667</v>
      </c>
      <c r="AR54" s="114" t="s">
        <v>65</v>
      </c>
      <c r="AS54" s="118">
        <v>19856667</v>
      </c>
      <c r="AT54" s="114" t="s">
        <v>93</v>
      </c>
      <c r="AU54" s="114">
        <v>0</v>
      </c>
      <c r="AV54" s="122" t="s">
        <v>73</v>
      </c>
      <c r="AW54" s="152">
        <f t="shared" si="8"/>
        <v>8756667</v>
      </c>
      <c r="AX54" s="155">
        <v>11100000</v>
      </c>
      <c r="AY54" s="123">
        <f t="shared" si="9"/>
        <v>0.44099379820389795</v>
      </c>
      <c r="AZ54" s="124">
        <v>0.44099379820389795</v>
      </c>
      <c r="BA54" s="122" t="s">
        <v>73</v>
      </c>
      <c r="BB54" s="114" t="s">
        <v>94</v>
      </c>
      <c r="BC54" s="112" t="s">
        <v>586</v>
      </c>
      <c r="BD54" s="110" t="s">
        <v>65</v>
      </c>
      <c r="BE54" s="110" t="s">
        <v>65</v>
      </c>
    </row>
    <row r="55" spans="2:57" s="92" customFormat="1" ht="12.75" x14ac:dyDescent="0.2">
      <c r="B55" s="110">
        <v>2025</v>
      </c>
      <c r="C55" s="110">
        <v>891780111</v>
      </c>
      <c r="D55" s="110" t="s">
        <v>63</v>
      </c>
      <c r="E55" s="111" t="s">
        <v>585</v>
      </c>
      <c r="F55" s="112" t="s">
        <v>584</v>
      </c>
      <c r="G55" s="113">
        <v>0</v>
      </c>
      <c r="H55" s="114" t="s">
        <v>71</v>
      </c>
      <c r="I55" s="110" t="s">
        <v>107</v>
      </c>
      <c r="J55" s="115" t="s">
        <v>81</v>
      </c>
      <c r="K55" s="111" t="s">
        <v>583</v>
      </c>
      <c r="L55" s="348">
        <v>19856667</v>
      </c>
      <c r="M55" s="110" t="s">
        <v>66</v>
      </c>
      <c r="N55" s="111" t="s">
        <v>582</v>
      </c>
      <c r="O55" s="138">
        <v>1082887058</v>
      </c>
      <c r="P55" s="138">
        <v>105</v>
      </c>
      <c r="Q55" s="158">
        <v>45677</v>
      </c>
      <c r="R55" s="165">
        <v>722000000</v>
      </c>
      <c r="S55" s="158">
        <v>45680</v>
      </c>
      <c r="T55" s="118">
        <f>+L55</f>
        <v>19856667</v>
      </c>
      <c r="U55" s="114" t="s">
        <v>65</v>
      </c>
      <c r="V55" s="325">
        <v>85155551</v>
      </c>
      <c r="W55" s="111" t="s">
        <v>534</v>
      </c>
      <c r="X55" s="159">
        <v>45680</v>
      </c>
      <c r="Y55" s="159">
        <v>45680</v>
      </c>
      <c r="Z55" s="169" t="s">
        <v>73</v>
      </c>
      <c r="AA55" s="159">
        <v>45838</v>
      </c>
      <c r="AB55" s="116">
        <f t="shared" si="5"/>
        <v>158</v>
      </c>
      <c r="AC55" s="114">
        <v>0</v>
      </c>
      <c r="AD55" s="118">
        <v>0</v>
      </c>
      <c r="AE55" s="114">
        <v>0</v>
      </c>
      <c r="AF55" s="119" t="s">
        <v>73</v>
      </c>
      <c r="AG55" s="112">
        <f t="shared" si="6"/>
        <v>0</v>
      </c>
      <c r="AH55" s="114">
        <v>0</v>
      </c>
      <c r="AI55" s="120">
        <v>0</v>
      </c>
      <c r="AJ55" s="114" t="s">
        <v>73</v>
      </c>
      <c r="AK55" s="121" t="s">
        <v>73</v>
      </c>
      <c r="AL55" s="114">
        <v>0</v>
      </c>
      <c r="AM55" s="114" t="s">
        <v>73</v>
      </c>
      <c r="AN55" s="114" t="s">
        <v>73</v>
      </c>
      <c r="AO55" s="114" t="s">
        <v>73</v>
      </c>
      <c r="AP55" s="112">
        <f t="shared" si="7"/>
        <v>0</v>
      </c>
      <c r="AQ55" s="153">
        <f>+L55+AD55-AI55</f>
        <v>19856667</v>
      </c>
      <c r="AR55" s="114" t="s">
        <v>65</v>
      </c>
      <c r="AS55" s="118">
        <v>19856667</v>
      </c>
      <c r="AT55" s="114" t="s">
        <v>93</v>
      </c>
      <c r="AU55" s="114">
        <v>0</v>
      </c>
      <c r="AV55" s="122" t="s">
        <v>73</v>
      </c>
      <c r="AW55" s="152">
        <f t="shared" si="8"/>
        <v>8756667</v>
      </c>
      <c r="AX55" s="155">
        <v>11100000</v>
      </c>
      <c r="AY55" s="123">
        <f t="shared" si="9"/>
        <v>0.44099379820389795</v>
      </c>
      <c r="AZ55" s="124">
        <v>0.44099379820389795</v>
      </c>
      <c r="BA55" s="122" t="s">
        <v>73</v>
      </c>
      <c r="BB55" s="114" t="s">
        <v>94</v>
      </c>
      <c r="BC55" s="112" t="s">
        <v>581</v>
      </c>
      <c r="BD55" s="110" t="s">
        <v>65</v>
      </c>
      <c r="BE55" s="110" t="s">
        <v>65</v>
      </c>
    </row>
    <row r="56" spans="2:57" s="92" customFormat="1" ht="12.75" x14ac:dyDescent="0.2">
      <c r="B56" s="110">
        <v>2025</v>
      </c>
      <c r="C56" s="110">
        <v>891780111</v>
      </c>
      <c r="D56" s="110" t="s">
        <v>63</v>
      </c>
      <c r="E56" s="111" t="s">
        <v>580</v>
      </c>
      <c r="F56" s="112" t="s">
        <v>579</v>
      </c>
      <c r="G56" s="113">
        <v>0</v>
      </c>
      <c r="H56" s="114" t="s">
        <v>71</v>
      </c>
      <c r="I56" s="110" t="s">
        <v>107</v>
      </c>
      <c r="J56" s="115" t="s">
        <v>81</v>
      </c>
      <c r="K56" s="111" t="s">
        <v>578</v>
      </c>
      <c r="L56" s="348">
        <v>29150000</v>
      </c>
      <c r="M56" s="110" t="s">
        <v>66</v>
      </c>
      <c r="N56" s="111" t="s">
        <v>577</v>
      </c>
      <c r="O56" s="138">
        <v>85155278</v>
      </c>
      <c r="P56" s="138">
        <v>111</v>
      </c>
      <c r="Q56" s="158">
        <v>45678</v>
      </c>
      <c r="R56" s="165">
        <v>557700000</v>
      </c>
      <c r="S56" s="158">
        <v>45681</v>
      </c>
      <c r="T56" s="118">
        <f>+L56</f>
        <v>29150000</v>
      </c>
      <c r="U56" s="114" t="s">
        <v>65</v>
      </c>
      <c r="V56" s="325">
        <v>1082884010</v>
      </c>
      <c r="W56" s="111" t="s">
        <v>472</v>
      </c>
      <c r="X56" s="159">
        <v>45681</v>
      </c>
      <c r="Y56" s="159">
        <v>45681</v>
      </c>
      <c r="Z56" s="169" t="s">
        <v>73</v>
      </c>
      <c r="AA56" s="159">
        <v>45838</v>
      </c>
      <c r="AB56" s="116">
        <f t="shared" si="5"/>
        <v>157</v>
      </c>
      <c r="AC56" s="114">
        <v>0</v>
      </c>
      <c r="AD56" s="118">
        <v>0</v>
      </c>
      <c r="AE56" s="114">
        <v>0</v>
      </c>
      <c r="AF56" s="119" t="s">
        <v>73</v>
      </c>
      <c r="AG56" s="112">
        <f t="shared" si="6"/>
        <v>0</v>
      </c>
      <c r="AH56" s="114">
        <v>0</v>
      </c>
      <c r="AI56" s="120">
        <v>0</v>
      </c>
      <c r="AJ56" s="114" t="s">
        <v>73</v>
      </c>
      <c r="AK56" s="121" t="s">
        <v>73</v>
      </c>
      <c r="AL56" s="114">
        <v>0</v>
      </c>
      <c r="AM56" s="114" t="s">
        <v>73</v>
      </c>
      <c r="AN56" s="114" t="s">
        <v>73</v>
      </c>
      <c r="AO56" s="114" t="s">
        <v>73</v>
      </c>
      <c r="AP56" s="112">
        <f t="shared" si="7"/>
        <v>0</v>
      </c>
      <c r="AQ56" s="153">
        <f>+L56+AD56-AI56</f>
        <v>29150000</v>
      </c>
      <c r="AR56" s="114" t="s">
        <v>65</v>
      </c>
      <c r="AS56" s="118">
        <v>29150000</v>
      </c>
      <c r="AT56" s="114" t="s">
        <v>93</v>
      </c>
      <c r="AU56" s="114">
        <v>0</v>
      </c>
      <c r="AV56" s="122" t="s">
        <v>73</v>
      </c>
      <c r="AW56" s="152">
        <f t="shared" si="8"/>
        <v>12854969</v>
      </c>
      <c r="AX56" s="155">
        <v>16295031</v>
      </c>
      <c r="AY56" s="123">
        <f t="shared" si="9"/>
        <v>0.44099379073756434</v>
      </c>
      <c r="AZ56" s="124">
        <v>0.44099379073756434</v>
      </c>
      <c r="BA56" s="122" t="s">
        <v>73</v>
      </c>
      <c r="BB56" s="114" t="s">
        <v>94</v>
      </c>
      <c r="BC56" s="112" t="s">
        <v>576</v>
      </c>
      <c r="BD56" s="110" t="s">
        <v>65</v>
      </c>
      <c r="BE56" s="110" t="s">
        <v>65</v>
      </c>
    </row>
    <row r="57" spans="2:57" s="92" customFormat="1" ht="12.75" x14ac:dyDescent="0.2">
      <c r="B57" s="110">
        <v>2025</v>
      </c>
      <c r="C57" s="110">
        <v>891780111</v>
      </c>
      <c r="D57" s="110" t="s">
        <v>63</v>
      </c>
      <c r="E57" s="111" t="s">
        <v>575</v>
      </c>
      <c r="F57" s="112" t="s">
        <v>574</v>
      </c>
      <c r="G57" s="113">
        <v>0</v>
      </c>
      <c r="H57" s="114" t="s">
        <v>71</v>
      </c>
      <c r="I57" s="110" t="s">
        <v>107</v>
      </c>
      <c r="J57" s="115" t="s">
        <v>81</v>
      </c>
      <c r="K57" s="111" t="s">
        <v>573</v>
      </c>
      <c r="L57" s="348">
        <v>20350000</v>
      </c>
      <c r="M57" s="110" t="s">
        <v>66</v>
      </c>
      <c r="N57" s="111" t="s">
        <v>572</v>
      </c>
      <c r="O57" s="138">
        <v>1082958955</v>
      </c>
      <c r="P57" s="138">
        <v>106</v>
      </c>
      <c r="Q57" s="158">
        <v>45677</v>
      </c>
      <c r="R57" s="165">
        <v>450000000</v>
      </c>
      <c r="S57" s="158">
        <v>45681</v>
      </c>
      <c r="T57" s="118">
        <f>+L57</f>
        <v>20350000</v>
      </c>
      <c r="U57" s="114" t="s">
        <v>65</v>
      </c>
      <c r="V57" s="325">
        <v>63563343</v>
      </c>
      <c r="W57" s="111" t="s">
        <v>382</v>
      </c>
      <c r="X57" s="159">
        <v>45681</v>
      </c>
      <c r="Y57" s="159">
        <v>45681</v>
      </c>
      <c r="Z57" s="169" t="s">
        <v>73</v>
      </c>
      <c r="AA57" s="159">
        <v>45838</v>
      </c>
      <c r="AB57" s="116">
        <f t="shared" si="5"/>
        <v>157</v>
      </c>
      <c r="AC57" s="114">
        <v>0</v>
      </c>
      <c r="AD57" s="118">
        <v>0</v>
      </c>
      <c r="AE57" s="114">
        <v>0</v>
      </c>
      <c r="AF57" s="119" t="s">
        <v>73</v>
      </c>
      <c r="AG57" s="112">
        <f t="shared" si="6"/>
        <v>0</v>
      </c>
      <c r="AH57" s="114">
        <v>0</v>
      </c>
      <c r="AI57" s="120">
        <v>0</v>
      </c>
      <c r="AJ57" s="114" t="s">
        <v>73</v>
      </c>
      <c r="AK57" s="121" t="s">
        <v>73</v>
      </c>
      <c r="AL57" s="114">
        <v>0</v>
      </c>
      <c r="AM57" s="114" t="s">
        <v>73</v>
      </c>
      <c r="AN57" s="114" t="s">
        <v>73</v>
      </c>
      <c r="AO57" s="114" t="s">
        <v>73</v>
      </c>
      <c r="AP57" s="112">
        <f t="shared" si="7"/>
        <v>0</v>
      </c>
      <c r="AQ57" s="153">
        <f>+L57+AD57-AI57</f>
        <v>20350000</v>
      </c>
      <c r="AR57" s="114" t="s">
        <v>65</v>
      </c>
      <c r="AS57" s="118">
        <v>20350000</v>
      </c>
      <c r="AT57" s="114" t="s">
        <v>93</v>
      </c>
      <c r="AU57" s="114">
        <v>0</v>
      </c>
      <c r="AV57" s="122" t="s">
        <v>73</v>
      </c>
      <c r="AW57" s="152">
        <f t="shared" si="8"/>
        <v>9250000</v>
      </c>
      <c r="AX57" s="155">
        <v>11100000</v>
      </c>
      <c r="AY57" s="123">
        <f t="shared" si="9"/>
        <v>0.45454545454545453</v>
      </c>
      <c r="AZ57" s="124">
        <v>0.45454545454545453</v>
      </c>
      <c r="BA57" s="122" t="s">
        <v>73</v>
      </c>
      <c r="BB57" s="114" t="s">
        <v>94</v>
      </c>
      <c r="BC57" s="112" t="s">
        <v>571</v>
      </c>
      <c r="BD57" s="110" t="s">
        <v>65</v>
      </c>
      <c r="BE57" s="110" t="s">
        <v>65</v>
      </c>
    </row>
    <row r="58" spans="2:57" s="92" customFormat="1" ht="12.75" x14ac:dyDescent="0.2">
      <c r="B58" s="110">
        <v>2025</v>
      </c>
      <c r="C58" s="110">
        <v>891780111</v>
      </c>
      <c r="D58" s="110" t="s">
        <v>63</v>
      </c>
      <c r="E58" s="111" t="s">
        <v>570</v>
      </c>
      <c r="F58" s="112" t="s">
        <v>569</v>
      </c>
      <c r="G58" s="113">
        <v>0</v>
      </c>
      <c r="H58" s="114" t="s">
        <v>71</v>
      </c>
      <c r="I58" s="110" t="s">
        <v>107</v>
      </c>
      <c r="J58" s="115" t="s">
        <v>81</v>
      </c>
      <c r="K58" s="111" t="s">
        <v>568</v>
      </c>
      <c r="L58" s="348">
        <v>21466667</v>
      </c>
      <c r="M58" s="110" t="s">
        <v>66</v>
      </c>
      <c r="N58" s="111" t="s">
        <v>567</v>
      </c>
      <c r="O58" s="138">
        <v>1082957323</v>
      </c>
      <c r="P58" s="138">
        <v>111</v>
      </c>
      <c r="Q58" s="158">
        <v>45678</v>
      </c>
      <c r="R58" s="165">
        <v>557700000</v>
      </c>
      <c r="S58" s="158">
        <v>45681</v>
      </c>
      <c r="T58" s="118">
        <f>+L58</f>
        <v>21466667</v>
      </c>
      <c r="U58" s="114" t="s">
        <v>65</v>
      </c>
      <c r="V58" s="325">
        <v>1082884010</v>
      </c>
      <c r="W58" s="111" t="s">
        <v>163</v>
      </c>
      <c r="X58" s="159">
        <v>45681</v>
      </c>
      <c r="Y58" s="159">
        <v>45681</v>
      </c>
      <c r="Z58" s="169" t="s">
        <v>73</v>
      </c>
      <c r="AA58" s="159">
        <v>45838</v>
      </c>
      <c r="AB58" s="116">
        <f t="shared" si="5"/>
        <v>157</v>
      </c>
      <c r="AC58" s="114">
        <v>0</v>
      </c>
      <c r="AD58" s="118">
        <v>0</v>
      </c>
      <c r="AE58" s="114">
        <v>0</v>
      </c>
      <c r="AF58" s="119" t="s">
        <v>73</v>
      </c>
      <c r="AG58" s="112">
        <f t="shared" si="6"/>
        <v>0</v>
      </c>
      <c r="AH58" s="114">
        <v>0</v>
      </c>
      <c r="AI58" s="120">
        <v>0</v>
      </c>
      <c r="AJ58" s="114" t="s">
        <v>73</v>
      </c>
      <c r="AK58" s="121" t="s">
        <v>73</v>
      </c>
      <c r="AL58" s="114">
        <v>0</v>
      </c>
      <c r="AM58" s="114" t="s">
        <v>73</v>
      </c>
      <c r="AN58" s="114" t="s">
        <v>73</v>
      </c>
      <c r="AO58" s="114" t="s">
        <v>73</v>
      </c>
      <c r="AP58" s="112">
        <f t="shared" si="7"/>
        <v>0</v>
      </c>
      <c r="AQ58" s="153">
        <f>+L58+AD58-AI58</f>
        <v>21466667</v>
      </c>
      <c r="AR58" s="114" t="s">
        <v>65</v>
      </c>
      <c r="AS58" s="118">
        <v>21466667</v>
      </c>
      <c r="AT58" s="114" t="s">
        <v>93</v>
      </c>
      <c r="AU58" s="114">
        <v>0</v>
      </c>
      <c r="AV58" s="122" t="s">
        <v>73</v>
      </c>
      <c r="AW58" s="152">
        <f t="shared" si="8"/>
        <v>9466667</v>
      </c>
      <c r="AX58" s="155">
        <v>12000000</v>
      </c>
      <c r="AY58" s="123">
        <f t="shared" si="9"/>
        <v>0.44099379750009632</v>
      </c>
      <c r="AZ58" s="124">
        <v>0.44099379750009632</v>
      </c>
      <c r="BA58" s="122" t="s">
        <v>73</v>
      </c>
      <c r="BB58" s="114" t="s">
        <v>94</v>
      </c>
      <c r="BC58" s="112" t="s">
        <v>566</v>
      </c>
      <c r="BD58" s="110" t="s">
        <v>65</v>
      </c>
      <c r="BE58" s="110" t="s">
        <v>65</v>
      </c>
    </row>
    <row r="59" spans="2:57" s="92" customFormat="1" ht="12.75" x14ac:dyDescent="0.2">
      <c r="B59" s="110">
        <v>2025</v>
      </c>
      <c r="C59" s="110">
        <v>891780111</v>
      </c>
      <c r="D59" s="110" t="s">
        <v>63</v>
      </c>
      <c r="E59" s="111" t="s">
        <v>565</v>
      </c>
      <c r="F59" s="112" t="s">
        <v>564</v>
      </c>
      <c r="G59" s="113">
        <v>0</v>
      </c>
      <c r="H59" s="114" t="s">
        <v>71</v>
      </c>
      <c r="I59" s="110" t="s">
        <v>107</v>
      </c>
      <c r="J59" s="115" t="s">
        <v>81</v>
      </c>
      <c r="K59" s="111" t="s">
        <v>563</v>
      </c>
      <c r="L59" s="348">
        <v>20393333</v>
      </c>
      <c r="M59" s="110" t="s">
        <v>66</v>
      </c>
      <c r="N59" s="111" t="s">
        <v>562</v>
      </c>
      <c r="O59" s="138">
        <v>1082992789</v>
      </c>
      <c r="P59" s="138">
        <v>111</v>
      </c>
      <c r="Q59" s="158">
        <v>45678</v>
      </c>
      <c r="R59" s="165">
        <v>557700000</v>
      </c>
      <c r="S59" s="158">
        <v>45681</v>
      </c>
      <c r="T59" s="118">
        <f>+L59</f>
        <v>20393333</v>
      </c>
      <c r="U59" s="114" t="s">
        <v>65</v>
      </c>
      <c r="V59" s="325">
        <v>1082884010</v>
      </c>
      <c r="W59" s="111" t="s">
        <v>163</v>
      </c>
      <c r="X59" s="159">
        <v>45681</v>
      </c>
      <c r="Y59" s="159">
        <v>45681</v>
      </c>
      <c r="Z59" s="169" t="s">
        <v>73</v>
      </c>
      <c r="AA59" s="159">
        <v>45838</v>
      </c>
      <c r="AB59" s="116">
        <f t="shared" si="5"/>
        <v>157</v>
      </c>
      <c r="AC59" s="114">
        <v>0</v>
      </c>
      <c r="AD59" s="118">
        <v>0</v>
      </c>
      <c r="AE59" s="114">
        <v>0</v>
      </c>
      <c r="AF59" s="119" t="s">
        <v>73</v>
      </c>
      <c r="AG59" s="112">
        <f t="shared" si="6"/>
        <v>0</v>
      </c>
      <c r="AH59" s="114">
        <v>0</v>
      </c>
      <c r="AI59" s="120">
        <v>0</v>
      </c>
      <c r="AJ59" s="114" t="s">
        <v>73</v>
      </c>
      <c r="AK59" s="121" t="s">
        <v>73</v>
      </c>
      <c r="AL59" s="114">
        <v>0</v>
      </c>
      <c r="AM59" s="114" t="s">
        <v>73</v>
      </c>
      <c r="AN59" s="114" t="s">
        <v>73</v>
      </c>
      <c r="AO59" s="114" t="s">
        <v>73</v>
      </c>
      <c r="AP59" s="112">
        <f t="shared" si="7"/>
        <v>0</v>
      </c>
      <c r="AQ59" s="153">
        <f>+L59+AD59-AI59</f>
        <v>20393333</v>
      </c>
      <c r="AR59" s="114" t="s">
        <v>65</v>
      </c>
      <c r="AS59" s="118">
        <v>20393333</v>
      </c>
      <c r="AT59" s="114" t="s">
        <v>93</v>
      </c>
      <c r="AU59" s="114">
        <v>0</v>
      </c>
      <c r="AV59" s="122" t="s">
        <v>73</v>
      </c>
      <c r="AW59" s="152">
        <f t="shared" si="8"/>
        <v>8993333</v>
      </c>
      <c r="AX59" s="155">
        <v>11400000</v>
      </c>
      <c r="AY59" s="123">
        <f t="shared" si="9"/>
        <v>0.44099377968280123</v>
      </c>
      <c r="AZ59" s="124">
        <v>0.44099377968280123</v>
      </c>
      <c r="BA59" s="122" t="s">
        <v>73</v>
      </c>
      <c r="BB59" s="114" t="s">
        <v>94</v>
      </c>
      <c r="BC59" s="112" t="s">
        <v>561</v>
      </c>
      <c r="BD59" s="110" t="s">
        <v>65</v>
      </c>
      <c r="BE59" s="110" t="s">
        <v>65</v>
      </c>
    </row>
    <row r="60" spans="2:57" s="92" customFormat="1" ht="12.75" x14ac:dyDescent="0.2">
      <c r="B60" s="110">
        <v>2025</v>
      </c>
      <c r="C60" s="110">
        <v>891780111</v>
      </c>
      <c r="D60" s="110" t="s">
        <v>63</v>
      </c>
      <c r="E60" s="111" t="s">
        <v>560</v>
      </c>
      <c r="F60" s="112" t="s">
        <v>559</v>
      </c>
      <c r="G60" s="113">
        <v>0</v>
      </c>
      <c r="H60" s="114" t="s">
        <v>71</v>
      </c>
      <c r="I60" s="110" t="s">
        <v>107</v>
      </c>
      <c r="J60" s="115" t="s">
        <v>81</v>
      </c>
      <c r="K60" s="111" t="s">
        <v>558</v>
      </c>
      <c r="L60" s="348">
        <v>24400000</v>
      </c>
      <c r="M60" s="110" t="s">
        <v>66</v>
      </c>
      <c r="N60" s="111" t="s">
        <v>557</v>
      </c>
      <c r="O60" s="138">
        <v>57422539</v>
      </c>
      <c r="P60" s="138">
        <v>102</v>
      </c>
      <c r="Q60" s="158">
        <v>45677</v>
      </c>
      <c r="R60" s="165">
        <v>1014200000</v>
      </c>
      <c r="S60" s="158">
        <v>45681</v>
      </c>
      <c r="T60" s="118">
        <f>+L60</f>
        <v>24400000</v>
      </c>
      <c r="U60" s="114" t="s">
        <v>65</v>
      </c>
      <c r="V60" s="209">
        <v>57461777</v>
      </c>
      <c r="W60" s="111" t="s">
        <v>556</v>
      </c>
      <c r="X60" s="159">
        <v>45681</v>
      </c>
      <c r="Y60" s="159">
        <v>45681</v>
      </c>
      <c r="Z60" s="169" t="s">
        <v>73</v>
      </c>
      <c r="AA60" s="159">
        <v>45853</v>
      </c>
      <c r="AB60" s="116">
        <f t="shared" si="5"/>
        <v>172</v>
      </c>
      <c r="AC60" s="114">
        <v>0</v>
      </c>
      <c r="AD60" s="118">
        <v>0</v>
      </c>
      <c r="AE60" s="114">
        <v>0</v>
      </c>
      <c r="AF60" s="119" t="s">
        <v>73</v>
      </c>
      <c r="AG60" s="112">
        <f t="shared" si="6"/>
        <v>0</v>
      </c>
      <c r="AH60" s="114">
        <v>0</v>
      </c>
      <c r="AI60" s="120">
        <v>0</v>
      </c>
      <c r="AJ60" s="114" t="s">
        <v>73</v>
      </c>
      <c r="AK60" s="121" t="s">
        <v>73</v>
      </c>
      <c r="AL60" s="114">
        <v>0</v>
      </c>
      <c r="AM60" s="114" t="s">
        <v>73</v>
      </c>
      <c r="AN60" s="114" t="s">
        <v>73</v>
      </c>
      <c r="AO60" s="114" t="s">
        <v>73</v>
      </c>
      <c r="AP60" s="112">
        <f t="shared" si="7"/>
        <v>0</v>
      </c>
      <c r="AQ60" s="153">
        <f>+L60+AD60-AI60</f>
        <v>24400000</v>
      </c>
      <c r="AR60" s="114" t="s">
        <v>65</v>
      </c>
      <c r="AS60" s="118">
        <v>24400000</v>
      </c>
      <c r="AT60" s="114" t="s">
        <v>93</v>
      </c>
      <c r="AU60" s="114">
        <v>0</v>
      </c>
      <c r="AV60" s="122" t="s">
        <v>73</v>
      </c>
      <c r="AW60" s="152">
        <f t="shared" si="8"/>
        <v>10400000</v>
      </c>
      <c r="AX60" s="155">
        <v>14000000</v>
      </c>
      <c r="AY60" s="123">
        <f t="shared" si="9"/>
        <v>0.42622950819672129</v>
      </c>
      <c r="AZ60" s="124">
        <v>0.42622950819672129</v>
      </c>
      <c r="BA60" s="122" t="s">
        <v>73</v>
      </c>
      <c r="BB60" s="114" t="s">
        <v>94</v>
      </c>
      <c r="BC60" s="112" t="s">
        <v>555</v>
      </c>
      <c r="BD60" s="110" t="s">
        <v>65</v>
      </c>
      <c r="BE60" s="110" t="s">
        <v>65</v>
      </c>
    </row>
    <row r="61" spans="2:57" s="92" customFormat="1" ht="12.75" x14ac:dyDescent="0.2">
      <c r="B61" s="110">
        <v>2025</v>
      </c>
      <c r="C61" s="110">
        <v>891780111</v>
      </c>
      <c r="D61" s="110" t="s">
        <v>63</v>
      </c>
      <c r="E61" s="111" t="s">
        <v>554</v>
      </c>
      <c r="F61" s="112" t="s">
        <v>553</v>
      </c>
      <c r="G61" s="113">
        <v>0</v>
      </c>
      <c r="H61" s="114" t="s">
        <v>71</v>
      </c>
      <c r="I61" s="110" t="s">
        <v>107</v>
      </c>
      <c r="J61" s="115" t="s">
        <v>81</v>
      </c>
      <c r="K61" s="111" t="s">
        <v>552</v>
      </c>
      <c r="L61" s="348">
        <v>18783333</v>
      </c>
      <c r="M61" s="110" t="s">
        <v>66</v>
      </c>
      <c r="N61" s="111" t="s">
        <v>551</v>
      </c>
      <c r="O61" s="138">
        <v>1124006778</v>
      </c>
      <c r="P61" s="138">
        <v>105</v>
      </c>
      <c r="Q61" s="158">
        <v>45677</v>
      </c>
      <c r="R61" s="165">
        <v>722000000</v>
      </c>
      <c r="S61" s="158">
        <v>45681</v>
      </c>
      <c r="T61" s="118">
        <f>+L61</f>
        <v>18783333</v>
      </c>
      <c r="U61" s="114" t="s">
        <v>65</v>
      </c>
      <c r="V61" s="325">
        <v>85155551</v>
      </c>
      <c r="W61" s="111" t="s">
        <v>534</v>
      </c>
      <c r="X61" s="159">
        <v>45681</v>
      </c>
      <c r="Y61" s="159">
        <v>45681</v>
      </c>
      <c r="Z61" s="169" t="s">
        <v>73</v>
      </c>
      <c r="AA61" s="159">
        <v>45838</v>
      </c>
      <c r="AB61" s="116">
        <f t="shared" si="5"/>
        <v>157</v>
      </c>
      <c r="AC61" s="114">
        <v>0</v>
      </c>
      <c r="AD61" s="118">
        <v>0</v>
      </c>
      <c r="AE61" s="114">
        <v>0</v>
      </c>
      <c r="AF61" s="119" t="s">
        <v>73</v>
      </c>
      <c r="AG61" s="112">
        <f t="shared" si="6"/>
        <v>0</v>
      </c>
      <c r="AH61" s="114">
        <v>0</v>
      </c>
      <c r="AI61" s="120">
        <v>0</v>
      </c>
      <c r="AJ61" s="114" t="s">
        <v>73</v>
      </c>
      <c r="AK61" s="121" t="s">
        <v>73</v>
      </c>
      <c r="AL61" s="114">
        <v>0</v>
      </c>
      <c r="AM61" s="114" t="s">
        <v>73</v>
      </c>
      <c r="AN61" s="114" t="s">
        <v>73</v>
      </c>
      <c r="AO61" s="114" t="s">
        <v>73</v>
      </c>
      <c r="AP61" s="112">
        <f t="shared" si="7"/>
        <v>0</v>
      </c>
      <c r="AQ61" s="153">
        <f>+L61+AD61-AI61</f>
        <v>18783333</v>
      </c>
      <c r="AR61" s="114" t="s">
        <v>65</v>
      </c>
      <c r="AS61" s="118">
        <v>18783333</v>
      </c>
      <c r="AT61" s="114" t="s">
        <v>93</v>
      </c>
      <c r="AU61" s="114">
        <v>0</v>
      </c>
      <c r="AV61" s="122" t="s">
        <v>73</v>
      </c>
      <c r="AW61" s="152">
        <f t="shared" si="8"/>
        <v>8283333</v>
      </c>
      <c r="AX61" s="155">
        <v>10500000</v>
      </c>
      <c r="AY61" s="123">
        <f t="shared" si="9"/>
        <v>0.44099377889962338</v>
      </c>
      <c r="AZ61" s="124">
        <v>0.44099377889962338</v>
      </c>
      <c r="BA61" s="122" t="s">
        <v>73</v>
      </c>
      <c r="BB61" s="114" t="s">
        <v>94</v>
      </c>
      <c r="BC61" s="112" t="s">
        <v>550</v>
      </c>
      <c r="BD61" s="110" t="s">
        <v>65</v>
      </c>
      <c r="BE61" s="110" t="s">
        <v>65</v>
      </c>
    </row>
    <row r="62" spans="2:57" s="92" customFormat="1" ht="12.75" x14ac:dyDescent="0.2">
      <c r="B62" s="110">
        <v>2025</v>
      </c>
      <c r="C62" s="110">
        <v>891780111</v>
      </c>
      <c r="D62" s="110" t="s">
        <v>63</v>
      </c>
      <c r="E62" s="111" t="s">
        <v>549</v>
      </c>
      <c r="F62" s="112" t="s">
        <v>548</v>
      </c>
      <c r="G62" s="113">
        <v>0</v>
      </c>
      <c r="H62" s="114" t="s">
        <v>71</v>
      </c>
      <c r="I62" s="110" t="s">
        <v>107</v>
      </c>
      <c r="J62" s="115" t="s">
        <v>81</v>
      </c>
      <c r="K62" s="111" t="s">
        <v>547</v>
      </c>
      <c r="L62" s="348">
        <v>19856667</v>
      </c>
      <c r="M62" s="110" t="s">
        <v>66</v>
      </c>
      <c r="N62" s="111" t="s">
        <v>546</v>
      </c>
      <c r="O62" s="138">
        <v>1082997057</v>
      </c>
      <c r="P62" s="138">
        <v>105</v>
      </c>
      <c r="Q62" s="158">
        <v>45677</v>
      </c>
      <c r="R62" s="165">
        <v>722000000</v>
      </c>
      <c r="S62" s="158">
        <v>45681</v>
      </c>
      <c r="T62" s="118">
        <f>+L62</f>
        <v>19856667</v>
      </c>
      <c r="U62" s="114" t="s">
        <v>65</v>
      </c>
      <c r="V62" s="325">
        <v>85155551</v>
      </c>
      <c r="W62" s="111" t="s">
        <v>534</v>
      </c>
      <c r="X62" s="159">
        <v>45681</v>
      </c>
      <c r="Y62" s="159">
        <v>45681</v>
      </c>
      <c r="Z62" s="169" t="s">
        <v>73</v>
      </c>
      <c r="AA62" s="159">
        <v>45838</v>
      </c>
      <c r="AB62" s="116">
        <f t="shared" si="5"/>
        <v>157</v>
      </c>
      <c r="AC62" s="114">
        <v>0</v>
      </c>
      <c r="AD62" s="118">
        <v>0</v>
      </c>
      <c r="AE62" s="114">
        <v>0</v>
      </c>
      <c r="AF62" s="119" t="s">
        <v>73</v>
      </c>
      <c r="AG62" s="112">
        <f t="shared" si="6"/>
        <v>0</v>
      </c>
      <c r="AH62" s="114">
        <v>0</v>
      </c>
      <c r="AI62" s="120">
        <v>0</v>
      </c>
      <c r="AJ62" s="114" t="s">
        <v>73</v>
      </c>
      <c r="AK62" s="121" t="s">
        <v>73</v>
      </c>
      <c r="AL62" s="114">
        <v>0</v>
      </c>
      <c r="AM62" s="114" t="s">
        <v>73</v>
      </c>
      <c r="AN62" s="114" t="s">
        <v>73</v>
      </c>
      <c r="AO62" s="114" t="s">
        <v>73</v>
      </c>
      <c r="AP62" s="112">
        <f t="shared" si="7"/>
        <v>0</v>
      </c>
      <c r="AQ62" s="153">
        <f>+L62+AD62-AI62</f>
        <v>19856667</v>
      </c>
      <c r="AR62" s="114" t="s">
        <v>65</v>
      </c>
      <c r="AS62" s="118">
        <v>19856667</v>
      </c>
      <c r="AT62" s="114" t="s">
        <v>93</v>
      </c>
      <c r="AU62" s="114">
        <v>0</v>
      </c>
      <c r="AV62" s="122" t="s">
        <v>73</v>
      </c>
      <c r="AW62" s="152">
        <f t="shared" si="8"/>
        <v>8756667</v>
      </c>
      <c r="AX62" s="155">
        <v>11100000</v>
      </c>
      <c r="AY62" s="123">
        <f t="shared" si="9"/>
        <v>0.44099379820389795</v>
      </c>
      <c r="AZ62" s="124">
        <v>0.44099379820389795</v>
      </c>
      <c r="BA62" s="122" t="s">
        <v>73</v>
      </c>
      <c r="BB62" s="114" t="s">
        <v>94</v>
      </c>
      <c r="BC62" s="112" t="s">
        <v>545</v>
      </c>
      <c r="BD62" s="110" t="s">
        <v>65</v>
      </c>
      <c r="BE62" s="110" t="s">
        <v>65</v>
      </c>
    </row>
    <row r="63" spans="2:57" s="92" customFormat="1" ht="12.75" x14ac:dyDescent="0.2">
      <c r="B63" s="110">
        <v>2025</v>
      </c>
      <c r="C63" s="110">
        <v>891780111</v>
      </c>
      <c r="D63" s="110" t="s">
        <v>63</v>
      </c>
      <c r="E63" s="111" t="s">
        <v>544</v>
      </c>
      <c r="F63" s="112" t="s">
        <v>543</v>
      </c>
      <c r="G63" s="113">
        <v>0</v>
      </c>
      <c r="H63" s="114" t="s">
        <v>71</v>
      </c>
      <c r="I63" s="110" t="s">
        <v>107</v>
      </c>
      <c r="J63" s="115" t="s">
        <v>81</v>
      </c>
      <c r="K63" s="111" t="s">
        <v>542</v>
      </c>
      <c r="L63" s="348">
        <v>24000000</v>
      </c>
      <c r="M63" s="110" t="s">
        <v>66</v>
      </c>
      <c r="N63" s="111" t="s">
        <v>541</v>
      </c>
      <c r="O63" s="138">
        <v>1083024229</v>
      </c>
      <c r="P63" s="138">
        <v>102</v>
      </c>
      <c r="Q63" s="158">
        <v>45677</v>
      </c>
      <c r="R63" s="165">
        <v>1014200000</v>
      </c>
      <c r="S63" s="158">
        <v>45681</v>
      </c>
      <c r="T63" s="118">
        <f>+L63</f>
        <v>24000000</v>
      </c>
      <c r="U63" s="114" t="s">
        <v>65</v>
      </c>
      <c r="V63" s="325">
        <v>1082903415</v>
      </c>
      <c r="W63" s="111" t="s">
        <v>540</v>
      </c>
      <c r="X63" s="159">
        <v>45681</v>
      </c>
      <c r="Y63" s="159">
        <v>45681</v>
      </c>
      <c r="Z63" s="169" t="s">
        <v>73</v>
      </c>
      <c r="AA63" s="159">
        <v>45852</v>
      </c>
      <c r="AB63" s="116">
        <f t="shared" si="5"/>
        <v>171</v>
      </c>
      <c r="AC63" s="114">
        <v>0</v>
      </c>
      <c r="AD63" s="118">
        <v>0</v>
      </c>
      <c r="AE63" s="114">
        <v>0</v>
      </c>
      <c r="AF63" s="119" t="s">
        <v>73</v>
      </c>
      <c r="AG63" s="112">
        <f t="shared" si="6"/>
        <v>0</v>
      </c>
      <c r="AH63" s="114">
        <v>0</v>
      </c>
      <c r="AI63" s="120">
        <v>0</v>
      </c>
      <c r="AJ63" s="114" t="s">
        <v>73</v>
      </c>
      <c r="AK63" s="121" t="s">
        <v>73</v>
      </c>
      <c r="AL63" s="114">
        <v>0</v>
      </c>
      <c r="AM63" s="114" t="s">
        <v>73</v>
      </c>
      <c r="AN63" s="114" t="s">
        <v>73</v>
      </c>
      <c r="AO63" s="114" t="s">
        <v>73</v>
      </c>
      <c r="AP63" s="112">
        <f t="shared" si="7"/>
        <v>0</v>
      </c>
      <c r="AQ63" s="153">
        <f>+L63+AD63-AI63</f>
        <v>24000000</v>
      </c>
      <c r="AR63" s="114" t="s">
        <v>65</v>
      </c>
      <c r="AS63" s="118">
        <v>24000000</v>
      </c>
      <c r="AT63" s="114" t="s">
        <v>93</v>
      </c>
      <c r="AU63" s="114">
        <v>0</v>
      </c>
      <c r="AV63" s="122" t="s">
        <v>73</v>
      </c>
      <c r="AW63" s="152">
        <f t="shared" si="8"/>
        <v>10133333</v>
      </c>
      <c r="AX63" s="155">
        <v>13866667</v>
      </c>
      <c r="AY63" s="123">
        <f t="shared" si="9"/>
        <v>0.42222220833333335</v>
      </c>
      <c r="AZ63" s="124">
        <v>0.42222220833333335</v>
      </c>
      <c r="BA63" s="122" t="s">
        <v>73</v>
      </c>
      <c r="BB63" s="114" t="s">
        <v>94</v>
      </c>
      <c r="BC63" s="112" t="s">
        <v>539</v>
      </c>
      <c r="BD63" s="110" t="s">
        <v>65</v>
      </c>
      <c r="BE63" s="110" t="s">
        <v>65</v>
      </c>
    </row>
    <row r="64" spans="2:57" s="92" customFormat="1" ht="12.75" x14ac:dyDescent="0.2">
      <c r="B64" s="110">
        <v>2025</v>
      </c>
      <c r="C64" s="110">
        <v>891780111</v>
      </c>
      <c r="D64" s="110" t="s">
        <v>63</v>
      </c>
      <c r="E64" s="111" t="s">
        <v>538</v>
      </c>
      <c r="F64" s="112" t="s">
        <v>537</v>
      </c>
      <c r="G64" s="113">
        <v>0</v>
      </c>
      <c r="H64" s="114" t="s">
        <v>71</v>
      </c>
      <c r="I64" s="110" t="s">
        <v>107</v>
      </c>
      <c r="J64" s="115" t="s">
        <v>81</v>
      </c>
      <c r="K64" s="111" t="s">
        <v>536</v>
      </c>
      <c r="L64" s="348">
        <v>39200000</v>
      </c>
      <c r="M64" s="110" t="s">
        <v>66</v>
      </c>
      <c r="N64" s="111" t="s">
        <v>535</v>
      </c>
      <c r="O64" s="138">
        <v>52695882</v>
      </c>
      <c r="P64" s="138">
        <v>105</v>
      </c>
      <c r="Q64" s="158">
        <v>45677</v>
      </c>
      <c r="R64" s="165">
        <v>722000000</v>
      </c>
      <c r="S64" s="158">
        <v>45684</v>
      </c>
      <c r="T64" s="118">
        <f>+L64</f>
        <v>39200000</v>
      </c>
      <c r="U64" s="114" t="s">
        <v>65</v>
      </c>
      <c r="V64" s="325">
        <v>85155551</v>
      </c>
      <c r="W64" s="111" t="s">
        <v>534</v>
      </c>
      <c r="X64" s="159">
        <v>45684</v>
      </c>
      <c r="Y64" s="159">
        <v>45684</v>
      </c>
      <c r="Z64" s="169" t="s">
        <v>73</v>
      </c>
      <c r="AA64" s="159">
        <v>45838</v>
      </c>
      <c r="AB64" s="116">
        <f t="shared" si="5"/>
        <v>154</v>
      </c>
      <c r="AC64" s="114">
        <v>0</v>
      </c>
      <c r="AD64" s="118">
        <v>0</v>
      </c>
      <c r="AE64" s="114">
        <v>0</v>
      </c>
      <c r="AF64" s="119" t="s">
        <v>73</v>
      </c>
      <c r="AG64" s="112">
        <f t="shared" si="6"/>
        <v>0</v>
      </c>
      <c r="AH64" s="114">
        <v>0</v>
      </c>
      <c r="AI64" s="120">
        <v>0</v>
      </c>
      <c r="AJ64" s="114" t="s">
        <v>73</v>
      </c>
      <c r="AK64" s="121" t="s">
        <v>73</v>
      </c>
      <c r="AL64" s="114">
        <v>0</v>
      </c>
      <c r="AM64" s="114" t="s">
        <v>73</v>
      </c>
      <c r="AN64" s="114" t="s">
        <v>73</v>
      </c>
      <c r="AO64" s="114" t="s">
        <v>73</v>
      </c>
      <c r="AP64" s="112">
        <f t="shared" si="7"/>
        <v>0</v>
      </c>
      <c r="AQ64" s="153">
        <f>+L64+AD64-AI64</f>
        <v>39200000</v>
      </c>
      <c r="AR64" s="114" t="s">
        <v>65</v>
      </c>
      <c r="AS64" s="118">
        <v>39200000</v>
      </c>
      <c r="AT64" s="114" t="s">
        <v>93</v>
      </c>
      <c r="AU64" s="114">
        <v>0</v>
      </c>
      <c r="AV64" s="122" t="s">
        <v>73</v>
      </c>
      <c r="AW64" s="152">
        <f t="shared" si="8"/>
        <v>18200000</v>
      </c>
      <c r="AX64" s="155">
        <v>21000000</v>
      </c>
      <c r="AY64" s="123">
        <f t="shared" si="9"/>
        <v>0.4642857142857143</v>
      </c>
      <c r="AZ64" s="124">
        <v>0.4642857142857143</v>
      </c>
      <c r="BA64" s="122" t="s">
        <v>73</v>
      </c>
      <c r="BB64" s="114" t="s">
        <v>94</v>
      </c>
      <c r="BC64" s="112" t="s">
        <v>533</v>
      </c>
      <c r="BD64" s="110" t="s">
        <v>65</v>
      </c>
      <c r="BE64" s="110" t="s">
        <v>65</v>
      </c>
    </row>
    <row r="65" spans="2:57" s="92" customFormat="1" ht="12.75" x14ac:dyDescent="0.2">
      <c r="B65" s="110">
        <v>2025</v>
      </c>
      <c r="C65" s="110">
        <v>891780111</v>
      </c>
      <c r="D65" s="110" t="s">
        <v>63</v>
      </c>
      <c r="E65" s="111" t="s">
        <v>532</v>
      </c>
      <c r="F65" s="112" t="s">
        <v>531</v>
      </c>
      <c r="G65" s="113">
        <v>0</v>
      </c>
      <c r="H65" s="114" t="s">
        <v>71</v>
      </c>
      <c r="I65" s="110" t="s">
        <v>107</v>
      </c>
      <c r="J65" s="115" t="s">
        <v>81</v>
      </c>
      <c r="K65" s="111" t="s">
        <v>530</v>
      </c>
      <c r="L65" s="348">
        <v>22133333</v>
      </c>
      <c r="M65" s="110" t="s">
        <v>66</v>
      </c>
      <c r="N65" s="111" t="s">
        <v>529</v>
      </c>
      <c r="O65" s="138">
        <v>1082935131</v>
      </c>
      <c r="P65" s="138">
        <v>103</v>
      </c>
      <c r="Q65" s="158">
        <v>45677</v>
      </c>
      <c r="R65" s="165">
        <v>712000000</v>
      </c>
      <c r="S65" s="158">
        <v>45684</v>
      </c>
      <c r="T65" s="118">
        <f>+L65</f>
        <v>22133333</v>
      </c>
      <c r="U65" s="114" t="s">
        <v>65</v>
      </c>
      <c r="V65" s="325">
        <v>39049658</v>
      </c>
      <c r="W65" s="111" t="s">
        <v>226</v>
      </c>
      <c r="X65" s="159">
        <v>45684</v>
      </c>
      <c r="Y65" s="159">
        <v>45684</v>
      </c>
      <c r="Z65" s="169" t="s">
        <v>73</v>
      </c>
      <c r="AA65" s="159">
        <v>45838</v>
      </c>
      <c r="AB65" s="116">
        <f t="shared" si="5"/>
        <v>154</v>
      </c>
      <c r="AC65" s="114">
        <v>0</v>
      </c>
      <c r="AD65" s="118">
        <v>0</v>
      </c>
      <c r="AE65" s="114">
        <v>0</v>
      </c>
      <c r="AF65" s="119" t="s">
        <v>73</v>
      </c>
      <c r="AG65" s="112">
        <f t="shared" si="6"/>
        <v>0</v>
      </c>
      <c r="AH65" s="114">
        <v>0</v>
      </c>
      <c r="AI65" s="120">
        <v>0</v>
      </c>
      <c r="AJ65" s="114" t="s">
        <v>73</v>
      </c>
      <c r="AK65" s="121" t="s">
        <v>73</v>
      </c>
      <c r="AL65" s="114">
        <v>0</v>
      </c>
      <c r="AM65" s="114" t="s">
        <v>73</v>
      </c>
      <c r="AN65" s="114" t="s">
        <v>73</v>
      </c>
      <c r="AO65" s="114" t="s">
        <v>73</v>
      </c>
      <c r="AP65" s="112">
        <f t="shared" si="7"/>
        <v>0</v>
      </c>
      <c r="AQ65" s="153">
        <f>+L65+AD65-AI65</f>
        <v>22133333</v>
      </c>
      <c r="AR65" s="114" t="s">
        <v>65</v>
      </c>
      <c r="AS65" s="118">
        <v>22133333</v>
      </c>
      <c r="AT65" s="114" t="s">
        <v>93</v>
      </c>
      <c r="AU65" s="114">
        <v>0</v>
      </c>
      <c r="AV65" s="122" t="s">
        <v>73</v>
      </c>
      <c r="AW65" s="152">
        <f t="shared" si="8"/>
        <v>10133333</v>
      </c>
      <c r="AX65" s="155">
        <v>12000000</v>
      </c>
      <c r="AY65" s="123">
        <f t="shared" si="9"/>
        <v>0.45783131713601383</v>
      </c>
      <c r="AZ65" s="124">
        <v>0.45783131713601383</v>
      </c>
      <c r="BA65" s="122" t="s">
        <v>73</v>
      </c>
      <c r="BB65" s="114" t="s">
        <v>94</v>
      </c>
      <c r="BC65" s="112" t="s">
        <v>528</v>
      </c>
      <c r="BD65" s="110" t="s">
        <v>65</v>
      </c>
      <c r="BE65" s="110" t="s">
        <v>65</v>
      </c>
    </row>
    <row r="66" spans="2:57" s="92" customFormat="1" ht="12.75" x14ac:dyDescent="0.2">
      <c r="B66" s="110">
        <v>2025</v>
      </c>
      <c r="C66" s="110">
        <v>891780111</v>
      </c>
      <c r="D66" s="110" t="s">
        <v>63</v>
      </c>
      <c r="E66" s="111" t="s">
        <v>527</v>
      </c>
      <c r="F66" s="112" t="s">
        <v>526</v>
      </c>
      <c r="G66" s="113">
        <v>0</v>
      </c>
      <c r="H66" s="114" t="s">
        <v>71</v>
      </c>
      <c r="I66" s="110" t="s">
        <v>107</v>
      </c>
      <c r="J66" s="115" t="s">
        <v>81</v>
      </c>
      <c r="K66" s="111" t="s">
        <v>525</v>
      </c>
      <c r="L66" s="348">
        <v>19856667</v>
      </c>
      <c r="M66" s="110" t="s">
        <v>66</v>
      </c>
      <c r="N66" s="111" t="s">
        <v>524</v>
      </c>
      <c r="O66" s="138">
        <v>1082936555</v>
      </c>
      <c r="P66" s="138">
        <v>105</v>
      </c>
      <c r="Q66" s="158">
        <v>45677</v>
      </c>
      <c r="R66" s="165">
        <v>722000000</v>
      </c>
      <c r="S66" s="158">
        <v>45684</v>
      </c>
      <c r="T66" s="118">
        <f>+L66</f>
        <v>19856667</v>
      </c>
      <c r="U66" s="114" t="s">
        <v>65</v>
      </c>
      <c r="V66" s="325">
        <v>85155551</v>
      </c>
      <c r="W66" s="111" t="s">
        <v>116</v>
      </c>
      <c r="X66" s="159">
        <v>45684</v>
      </c>
      <c r="Y66" s="159">
        <v>45684</v>
      </c>
      <c r="Z66" s="169" t="s">
        <v>73</v>
      </c>
      <c r="AA66" s="159">
        <v>45838</v>
      </c>
      <c r="AB66" s="116">
        <f t="shared" si="5"/>
        <v>154</v>
      </c>
      <c r="AC66" s="114">
        <v>0</v>
      </c>
      <c r="AD66" s="118">
        <v>0</v>
      </c>
      <c r="AE66" s="114">
        <v>0</v>
      </c>
      <c r="AF66" s="119" t="s">
        <v>73</v>
      </c>
      <c r="AG66" s="112">
        <f t="shared" si="6"/>
        <v>0</v>
      </c>
      <c r="AH66" s="114">
        <v>0</v>
      </c>
      <c r="AI66" s="120">
        <v>0</v>
      </c>
      <c r="AJ66" s="114" t="s">
        <v>73</v>
      </c>
      <c r="AK66" s="121" t="s">
        <v>73</v>
      </c>
      <c r="AL66" s="114">
        <v>0</v>
      </c>
      <c r="AM66" s="114" t="s">
        <v>73</v>
      </c>
      <c r="AN66" s="114" t="s">
        <v>73</v>
      </c>
      <c r="AO66" s="114" t="s">
        <v>73</v>
      </c>
      <c r="AP66" s="112">
        <f t="shared" si="7"/>
        <v>0</v>
      </c>
      <c r="AQ66" s="153">
        <f>+L66+AD66-AI66</f>
        <v>19856667</v>
      </c>
      <c r="AR66" s="114" t="s">
        <v>65</v>
      </c>
      <c r="AS66" s="118">
        <v>19856667</v>
      </c>
      <c r="AT66" s="114" t="s">
        <v>93</v>
      </c>
      <c r="AU66" s="114">
        <v>0</v>
      </c>
      <c r="AV66" s="122" t="s">
        <v>73</v>
      </c>
      <c r="AW66" s="152">
        <f t="shared" si="8"/>
        <v>8756667</v>
      </c>
      <c r="AX66" s="155">
        <v>11100000</v>
      </c>
      <c r="AY66" s="123">
        <f t="shared" si="9"/>
        <v>0.44099379820389795</v>
      </c>
      <c r="AZ66" s="124">
        <v>0.44099379820389795</v>
      </c>
      <c r="BA66" s="122" t="s">
        <v>73</v>
      </c>
      <c r="BB66" s="114" t="s">
        <v>94</v>
      </c>
      <c r="BC66" s="112" t="s">
        <v>523</v>
      </c>
      <c r="BD66" s="110" t="s">
        <v>65</v>
      </c>
      <c r="BE66" s="110" t="s">
        <v>65</v>
      </c>
    </row>
    <row r="67" spans="2:57" s="92" customFormat="1" ht="12.75" x14ac:dyDescent="0.2">
      <c r="B67" s="110">
        <v>2025</v>
      </c>
      <c r="C67" s="110">
        <v>891780111</v>
      </c>
      <c r="D67" s="110" t="s">
        <v>63</v>
      </c>
      <c r="E67" s="111" t="s">
        <v>522</v>
      </c>
      <c r="F67" s="112" t="s">
        <v>521</v>
      </c>
      <c r="G67" s="113">
        <v>0</v>
      </c>
      <c r="H67" s="114" t="s">
        <v>71</v>
      </c>
      <c r="I67" s="110" t="s">
        <v>107</v>
      </c>
      <c r="J67" s="115" t="s">
        <v>81</v>
      </c>
      <c r="K67" s="111" t="s">
        <v>520</v>
      </c>
      <c r="L67" s="348">
        <v>20393333</v>
      </c>
      <c r="M67" s="110" t="s">
        <v>66</v>
      </c>
      <c r="N67" s="111" t="s">
        <v>519</v>
      </c>
      <c r="O67" s="138">
        <v>1082944396</v>
      </c>
      <c r="P67" s="138">
        <v>111</v>
      </c>
      <c r="Q67" s="158">
        <v>45678</v>
      </c>
      <c r="R67" s="165">
        <v>557700000</v>
      </c>
      <c r="S67" s="158">
        <v>45684</v>
      </c>
      <c r="T67" s="118">
        <f>+L67</f>
        <v>20393333</v>
      </c>
      <c r="U67" s="114" t="s">
        <v>65</v>
      </c>
      <c r="V67" s="325">
        <v>1082884010</v>
      </c>
      <c r="W67" s="111" t="s">
        <v>472</v>
      </c>
      <c r="X67" s="159">
        <v>45684</v>
      </c>
      <c r="Y67" s="159">
        <v>45684</v>
      </c>
      <c r="Z67" s="169" t="s">
        <v>73</v>
      </c>
      <c r="AA67" s="159">
        <v>45838</v>
      </c>
      <c r="AB67" s="116">
        <f t="shared" si="5"/>
        <v>154</v>
      </c>
      <c r="AC67" s="114">
        <v>0</v>
      </c>
      <c r="AD67" s="118">
        <v>0</v>
      </c>
      <c r="AE67" s="114">
        <v>0</v>
      </c>
      <c r="AF67" s="119" t="s">
        <v>73</v>
      </c>
      <c r="AG67" s="112">
        <f t="shared" si="6"/>
        <v>0</v>
      </c>
      <c r="AH67" s="114">
        <v>0</v>
      </c>
      <c r="AI67" s="120">
        <v>0</v>
      </c>
      <c r="AJ67" s="114" t="s">
        <v>73</v>
      </c>
      <c r="AK67" s="121" t="s">
        <v>73</v>
      </c>
      <c r="AL67" s="114">
        <v>0</v>
      </c>
      <c r="AM67" s="114" t="s">
        <v>73</v>
      </c>
      <c r="AN67" s="114" t="s">
        <v>73</v>
      </c>
      <c r="AO67" s="114" t="s">
        <v>73</v>
      </c>
      <c r="AP67" s="112">
        <f t="shared" si="7"/>
        <v>0</v>
      </c>
      <c r="AQ67" s="153">
        <f>+L67+AD67-AI67</f>
        <v>20393333</v>
      </c>
      <c r="AR67" s="114" t="s">
        <v>65</v>
      </c>
      <c r="AS67" s="118">
        <v>20393333</v>
      </c>
      <c r="AT67" s="114" t="s">
        <v>93</v>
      </c>
      <c r="AU67" s="114">
        <v>0</v>
      </c>
      <c r="AV67" s="122" t="s">
        <v>73</v>
      </c>
      <c r="AW67" s="152">
        <f t="shared" si="8"/>
        <v>8993333</v>
      </c>
      <c r="AX67" s="155">
        <v>11400000</v>
      </c>
      <c r="AY67" s="123">
        <f t="shared" si="9"/>
        <v>0.44099377968280123</v>
      </c>
      <c r="AZ67" s="124">
        <v>0.44099377968280123</v>
      </c>
      <c r="BA67" s="122" t="s">
        <v>73</v>
      </c>
      <c r="BB67" s="114" t="s">
        <v>94</v>
      </c>
      <c r="BC67" s="112" t="s">
        <v>518</v>
      </c>
      <c r="BD67" s="110" t="s">
        <v>65</v>
      </c>
      <c r="BE67" s="110" t="s">
        <v>65</v>
      </c>
    </row>
    <row r="68" spans="2:57" s="92" customFormat="1" ht="12.75" x14ac:dyDescent="0.2">
      <c r="B68" s="110">
        <v>2025</v>
      </c>
      <c r="C68" s="110">
        <v>891780111</v>
      </c>
      <c r="D68" s="110" t="s">
        <v>63</v>
      </c>
      <c r="E68" s="111" t="s">
        <v>517</v>
      </c>
      <c r="F68" s="112" t="s">
        <v>516</v>
      </c>
      <c r="G68" s="113">
        <v>0</v>
      </c>
      <c r="H68" s="114" t="s">
        <v>71</v>
      </c>
      <c r="I68" s="110" t="s">
        <v>107</v>
      </c>
      <c r="J68" s="115" t="s">
        <v>81</v>
      </c>
      <c r="K68" s="111" t="s">
        <v>515</v>
      </c>
      <c r="L68" s="348">
        <v>24346667</v>
      </c>
      <c r="M68" s="110" t="s">
        <v>66</v>
      </c>
      <c r="N68" s="111" t="s">
        <v>514</v>
      </c>
      <c r="O68" s="138">
        <v>84454392</v>
      </c>
      <c r="P68" s="138">
        <v>105</v>
      </c>
      <c r="Q68" s="158">
        <v>45677</v>
      </c>
      <c r="R68" s="165">
        <v>722000000</v>
      </c>
      <c r="S68" s="158">
        <v>45684</v>
      </c>
      <c r="T68" s="118">
        <f>+L68</f>
        <v>24346667</v>
      </c>
      <c r="U68" s="114" t="s">
        <v>65</v>
      </c>
      <c r="V68" s="325">
        <v>85155551</v>
      </c>
      <c r="W68" s="111" t="s">
        <v>116</v>
      </c>
      <c r="X68" s="159">
        <v>45684</v>
      </c>
      <c r="Y68" s="159">
        <v>45684</v>
      </c>
      <c r="Z68" s="169" t="s">
        <v>73</v>
      </c>
      <c r="AA68" s="159">
        <v>45838</v>
      </c>
      <c r="AB68" s="116">
        <f t="shared" si="5"/>
        <v>154</v>
      </c>
      <c r="AC68" s="114">
        <v>0</v>
      </c>
      <c r="AD68" s="118">
        <v>0</v>
      </c>
      <c r="AE68" s="114">
        <v>0</v>
      </c>
      <c r="AF68" s="119" t="s">
        <v>73</v>
      </c>
      <c r="AG68" s="112">
        <f t="shared" si="6"/>
        <v>0</v>
      </c>
      <c r="AH68" s="114">
        <v>0</v>
      </c>
      <c r="AI68" s="120">
        <v>0</v>
      </c>
      <c r="AJ68" s="114" t="s">
        <v>73</v>
      </c>
      <c r="AK68" s="121" t="s">
        <v>73</v>
      </c>
      <c r="AL68" s="114">
        <v>0</v>
      </c>
      <c r="AM68" s="114" t="s">
        <v>73</v>
      </c>
      <c r="AN68" s="114" t="s">
        <v>73</v>
      </c>
      <c r="AO68" s="114" t="s">
        <v>73</v>
      </c>
      <c r="AP68" s="112">
        <f t="shared" si="7"/>
        <v>0</v>
      </c>
      <c r="AQ68" s="153">
        <f>+L68+AD68-AI68</f>
        <v>24346667</v>
      </c>
      <c r="AR68" s="114" t="s">
        <v>65</v>
      </c>
      <c r="AS68" s="118">
        <v>24346667</v>
      </c>
      <c r="AT68" s="114" t="s">
        <v>93</v>
      </c>
      <c r="AU68" s="114">
        <v>0</v>
      </c>
      <c r="AV68" s="122" t="s">
        <v>73</v>
      </c>
      <c r="AW68" s="152">
        <f t="shared" si="8"/>
        <v>11146667</v>
      </c>
      <c r="AX68" s="155">
        <v>13200000</v>
      </c>
      <c r="AY68" s="123">
        <f t="shared" si="9"/>
        <v>0.45783133272410553</v>
      </c>
      <c r="AZ68" s="124">
        <v>0.45783133272410553</v>
      </c>
      <c r="BA68" s="122" t="s">
        <v>73</v>
      </c>
      <c r="BB68" s="114" t="s">
        <v>94</v>
      </c>
      <c r="BC68" s="112" t="s">
        <v>513</v>
      </c>
      <c r="BD68" s="110" t="s">
        <v>65</v>
      </c>
      <c r="BE68" s="110" t="s">
        <v>65</v>
      </c>
    </row>
    <row r="69" spans="2:57" s="92" customFormat="1" ht="12.75" x14ac:dyDescent="0.2">
      <c r="B69" s="110">
        <v>2025</v>
      </c>
      <c r="C69" s="110">
        <v>891780111</v>
      </c>
      <c r="D69" s="110" t="s">
        <v>63</v>
      </c>
      <c r="E69" s="111" t="s">
        <v>512</v>
      </c>
      <c r="F69" s="112" t="s">
        <v>511</v>
      </c>
      <c r="G69" s="113">
        <v>0</v>
      </c>
      <c r="H69" s="114" t="s">
        <v>71</v>
      </c>
      <c r="I69" s="110" t="s">
        <v>107</v>
      </c>
      <c r="J69" s="115" t="s">
        <v>81</v>
      </c>
      <c r="K69" s="111" t="s">
        <v>510</v>
      </c>
      <c r="L69" s="348">
        <v>20400000</v>
      </c>
      <c r="M69" s="110" t="s">
        <v>66</v>
      </c>
      <c r="N69" s="111" t="s">
        <v>509</v>
      </c>
      <c r="O69" s="138">
        <v>1061800766</v>
      </c>
      <c r="P69" s="138">
        <v>108</v>
      </c>
      <c r="Q69" s="158">
        <v>45677</v>
      </c>
      <c r="R69" s="165">
        <v>123000000</v>
      </c>
      <c r="S69" s="158">
        <v>45684</v>
      </c>
      <c r="T69" s="118">
        <f>+L69</f>
        <v>20400000</v>
      </c>
      <c r="U69" s="114" t="s">
        <v>65</v>
      </c>
      <c r="V69" s="325">
        <v>1082851808</v>
      </c>
      <c r="W69" s="111" t="s">
        <v>508</v>
      </c>
      <c r="X69" s="159">
        <v>45684</v>
      </c>
      <c r="Y69" s="159">
        <v>45684</v>
      </c>
      <c r="Z69" s="169" t="s">
        <v>73</v>
      </c>
      <c r="AA69" s="159">
        <v>45823</v>
      </c>
      <c r="AB69" s="116">
        <f t="shared" si="5"/>
        <v>139</v>
      </c>
      <c r="AC69" s="114">
        <v>0</v>
      </c>
      <c r="AD69" s="118">
        <v>0</v>
      </c>
      <c r="AE69" s="114">
        <v>0</v>
      </c>
      <c r="AF69" s="119" t="s">
        <v>73</v>
      </c>
      <c r="AG69" s="112">
        <f t="shared" si="6"/>
        <v>0</v>
      </c>
      <c r="AH69" s="114">
        <v>0</v>
      </c>
      <c r="AI69" s="120">
        <v>0</v>
      </c>
      <c r="AJ69" s="114" t="s">
        <v>73</v>
      </c>
      <c r="AK69" s="121" t="s">
        <v>73</v>
      </c>
      <c r="AL69" s="114">
        <v>0</v>
      </c>
      <c r="AM69" s="114" t="s">
        <v>73</v>
      </c>
      <c r="AN69" s="114" t="s">
        <v>73</v>
      </c>
      <c r="AO69" s="114" t="s">
        <v>73</v>
      </c>
      <c r="AP69" s="112">
        <f t="shared" si="7"/>
        <v>0</v>
      </c>
      <c r="AQ69" s="153">
        <f>+L69+AD69-AI69</f>
        <v>20400000</v>
      </c>
      <c r="AR69" s="114" t="s">
        <v>65</v>
      </c>
      <c r="AS69" s="118">
        <v>20400000</v>
      </c>
      <c r="AT69" s="114" t="s">
        <v>93</v>
      </c>
      <c r="AU69" s="114">
        <v>0</v>
      </c>
      <c r="AV69" s="122" t="s">
        <v>73</v>
      </c>
      <c r="AW69" s="152">
        <f t="shared" si="8"/>
        <v>10400000</v>
      </c>
      <c r="AX69" s="155">
        <v>10000000</v>
      </c>
      <c r="AY69" s="123">
        <f t="shared" si="9"/>
        <v>0.50980392156862742</v>
      </c>
      <c r="AZ69" s="124">
        <v>0.50980392156862742</v>
      </c>
      <c r="BA69" s="122" t="s">
        <v>73</v>
      </c>
      <c r="BB69" s="114" t="s">
        <v>94</v>
      </c>
      <c r="BC69" s="112" t="s">
        <v>507</v>
      </c>
      <c r="BD69" s="110" t="s">
        <v>65</v>
      </c>
      <c r="BE69" s="110" t="s">
        <v>65</v>
      </c>
    </row>
    <row r="70" spans="2:57" s="92" customFormat="1" ht="12.75" x14ac:dyDescent="0.2">
      <c r="B70" s="110">
        <v>2025</v>
      </c>
      <c r="C70" s="110">
        <v>891780111</v>
      </c>
      <c r="D70" s="110" t="s">
        <v>63</v>
      </c>
      <c r="E70" s="111" t="s">
        <v>506</v>
      </c>
      <c r="F70" s="112" t="s">
        <v>505</v>
      </c>
      <c r="G70" s="113">
        <v>0</v>
      </c>
      <c r="H70" s="114" t="s">
        <v>71</v>
      </c>
      <c r="I70" s="110" t="s">
        <v>107</v>
      </c>
      <c r="J70" s="115" t="s">
        <v>81</v>
      </c>
      <c r="K70" s="111" t="s">
        <v>504</v>
      </c>
      <c r="L70" s="348">
        <v>19856667</v>
      </c>
      <c r="M70" s="110" t="s">
        <v>66</v>
      </c>
      <c r="N70" s="111" t="s">
        <v>503</v>
      </c>
      <c r="O70" s="138">
        <v>1143161098</v>
      </c>
      <c r="P70" s="138">
        <v>105</v>
      </c>
      <c r="Q70" s="158">
        <v>45677</v>
      </c>
      <c r="R70" s="165">
        <v>722000000</v>
      </c>
      <c r="S70" s="158">
        <v>45684</v>
      </c>
      <c r="T70" s="118">
        <f>+L70</f>
        <v>19856667</v>
      </c>
      <c r="U70" s="114" t="s">
        <v>65</v>
      </c>
      <c r="V70" s="325">
        <v>85155551</v>
      </c>
      <c r="W70" s="111" t="s">
        <v>116</v>
      </c>
      <c r="X70" s="159">
        <v>45684</v>
      </c>
      <c r="Y70" s="159">
        <v>45684</v>
      </c>
      <c r="Z70" s="169" t="s">
        <v>73</v>
      </c>
      <c r="AA70" s="159">
        <v>45838</v>
      </c>
      <c r="AB70" s="116">
        <f t="shared" si="5"/>
        <v>154</v>
      </c>
      <c r="AC70" s="114">
        <v>0</v>
      </c>
      <c r="AD70" s="118">
        <v>0</v>
      </c>
      <c r="AE70" s="114">
        <v>0</v>
      </c>
      <c r="AF70" s="119" t="s">
        <v>73</v>
      </c>
      <c r="AG70" s="112">
        <f t="shared" si="6"/>
        <v>0</v>
      </c>
      <c r="AH70" s="114">
        <v>0</v>
      </c>
      <c r="AI70" s="120">
        <v>0</v>
      </c>
      <c r="AJ70" s="114" t="s">
        <v>73</v>
      </c>
      <c r="AK70" s="121" t="s">
        <v>73</v>
      </c>
      <c r="AL70" s="114">
        <v>0</v>
      </c>
      <c r="AM70" s="114" t="s">
        <v>73</v>
      </c>
      <c r="AN70" s="114" t="s">
        <v>73</v>
      </c>
      <c r="AO70" s="114" t="s">
        <v>73</v>
      </c>
      <c r="AP70" s="112">
        <f t="shared" si="7"/>
        <v>0</v>
      </c>
      <c r="AQ70" s="153">
        <f>+L70+AD70-AI70</f>
        <v>19856667</v>
      </c>
      <c r="AR70" s="114" t="s">
        <v>65</v>
      </c>
      <c r="AS70" s="118">
        <v>19856667</v>
      </c>
      <c r="AT70" s="114" t="s">
        <v>93</v>
      </c>
      <c r="AU70" s="114">
        <v>0</v>
      </c>
      <c r="AV70" s="122" t="s">
        <v>73</v>
      </c>
      <c r="AW70" s="152">
        <f t="shared" si="8"/>
        <v>8756667</v>
      </c>
      <c r="AX70" s="155">
        <v>11100000</v>
      </c>
      <c r="AY70" s="123">
        <f t="shared" si="9"/>
        <v>0.44099379820389795</v>
      </c>
      <c r="AZ70" s="124">
        <v>0.44099379820389795</v>
      </c>
      <c r="BA70" s="122" t="s">
        <v>73</v>
      </c>
      <c r="BB70" s="114" t="s">
        <v>94</v>
      </c>
      <c r="BC70" s="112" t="s">
        <v>502</v>
      </c>
      <c r="BD70" s="110" t="s">
        <v>65</v>
      </c>
      <c r="BE70" s="110" t="s">
        <v>65</v>
      </c>
    </row>
    <row r="71" spans="2:57" s="92" customFormat="1" ht="12.75" x14ac:dyDescent="0.2">
      <c r="B71" s="110">
        <v>2025</v>
      </c>
      <c r="C71" s="110">
        <v>891780111</v>
      </c>
      <c r="D71" s="110" t="s">
        <v>63</v>
      </c>
      <c r="E71" s="111" t="s">
        <v>501</v>
      </c>
      <c r="F71" s="112" t="s">
        <v>500</v>
      </c>
      <c r="G71" s="113">
        <v>0</v>
      </c>
      <c r="H71" s="114" t="s">
        <v>71</v>
      </c>
      <c r="I71" s="110" t="s">
        <v>107</v>
      </c>
      <c r="J71" s="115" t="s">
        <v>81</v>
      </c>
      <c r="K71" s="111" t="s">
        <v>499</v>
      </c>
      <c r="L71" s="348">
        <v>16600000</v>
      </c>
      <c r="M71" s="110" t="s">
        <v>66</v>
      </c>
      <c r="N71" s="111" t="s">
        <v>498</v>
      </c>
      <c r="O71" s="138">
        <v>1082922651</v>
      </c>
      <c r="P71" s="138">
        <v>109</v>
      </c>
      <c r="Q71" s="158">
        <v>45678</v>
      </c>
      <c r="R71" s="165">
        <v>159000000</v>
      </c>
      <c r="S71" s="158">
        <v>45684</v>
      </c>
      <c r="T71" s="118">
        <f>+L71</f>
        <v>16600000</v>
      </c>
      <c r="U71" s="114" t="s">
        <v>65</v>
      </c>
      <c r="V71" s="325">
        <v>36669284</v>
      </c>
      <c r="W71" s="111" t="s">
        <v>220</v>
      </c>
      <c r="X71" s="159">
        <v>45684</v>
      </c>
      <c r="Y71" s="159">
        <v>45684</v>
      </c>
      <c r="Z71" s="169" t="s">
        <v>73</v>
      </c>
      <c r="AA71" s="159">
        <v>45838</v>
      </c>
      <c r="AB71" s="116">
        <f t="shared" si="5"/>
        <v>154</v>
      </c>
      <c r="AC71" s="114">
        <v>0</v>
      </c>
      <c r="AD71" s="118">
        <v>0</v>
      </c>
      <c r="AE71" s="114">
        <v>0</v>
      </c>
      <c r="AF71" s="119" t="s">
        <v>73</v>
      </c>
      <c r="AG71" s="112">
        <f t="shared" si="6"/>
        <v>0</v>
      </c>
      <c r="AH71" s="114">
        <v>0</v>
      </c>
      <c r="AI71" s="120">
        <v>0</v>
      </c>
      <c r="AJ71" s="114" t="s">
        <v>73</v>
      </c>
      <c r="AK71" s="121" t="s">
        <v>73</v>
      </c>
      <c r="AL71" s="114">
        <v>0</v>
      </c>
      <c r="AM71" s="114" t="s">
        <v>73</v>
      </c>
      <c r="AN71" s="114" t="s">
        <v>73</v>
      </c>
      <c r="AO71" s="114" t="s">
        <v>73</v>
      </c>
      <c r="AP71" s="112">
        <f t="shared" si="7"/>
        <v>0</v>
      </c>
      <c r="AQ71" s="153">
        <f>+L71+AD71-AI71</f>
        <v>16600000</v>
      </c>
      <c r="AR71" s="114" t="s">
        <v>65</v>
      </c>
      <c r="AS71" s="118">
        <v>16600000</v>
      </c>
      <c r="AT71" s="114" t="s">
        <v>93</v>
      </c>
      <c r="AU71" s="114">
        <v>0</v>
      </c>
      <c r="AV71" s="122" t="s">
        <v>73</v>
      </c>
      <c r="AW71" s="152">
        <f t="shared" si="8"/>
        <v>7600000</v>
      </c>
      <c r="AX71" s="155">
        <v>9000000</v>
      </c>
      <c r="AY71" s="123">
        <f t="shared" si="9"/>
        <v>0.45783132530120479</v>
      </c>
      <c r="AZ71" s="124">
        <v>0.45783132530120479</v>
      </c>
      <c r="BA71" s="122" t="s">
        <v>73</v>
      </c>
      <c r="BB71" s="114" t="s">
        <v>94</v>
      </c>
      <c r="BC71" s="112" t="s">
        <v>497</v>
      </c>
      <c r="BD71" s="110" t="s">
        <v>65</v>
      </c>
      <c r="BE71" s="110" t="s">
        <v>65</v>
      </c>
    </row>
    <row r="72" spans="2:57" s="92" customFormat="1" ht="12.75" x14ac:dyDescent="0.2">
      <c r="B72" s="110">
        <v>2025</v>
      </c>
      <c r="C72" s="110">
        <v>891780111</v>
      </c>
      <c r="D72" s="110" t="s">
        <v>63</v>
      </c>
      <c r="E72" s="111" t="s">
        <v>496</v>
      </c>
      <c r="F72" s="112" t="s">
        <v>495</v>
      </c>
      <c r="G72" s="113">
        <v>0</v>
      </c>
      <c r="H72" s="114" t="s">
        <v>71</v>
      </c>
      <c r="I72" s="110" t="s">
        <v>107</v>
      </c>
      <c r="J72" s="115" t="s">
        <v>81</v>
      </c>
      <c r="K72" s="111" t="s">
        <v>494</v>
      </c>
      <c r="L72" s="348">
        <v>20393333</v>
      </c>
      <c r="M72" s="110" t="s">
        <v>66</v>
      </c>
      <c r="N72" s="111" t="s">
        <v>493</v>
      </c>
      <c r="O72" s="138">
        <v>1082992358</v>
      </c>
      <c r="P72" s="138">
        <v>111</v>
      </c>
      <c r="Q72" s="158">
        <v>45678</v>
      </c>
      <c r="R72" s="165">
        <v>557700000</v>
      </c>
      <c r="S72" s="158">
        <v>45684</v>
      </c>
      <c r="T72" s="118">
        <f>+L72</f>
        <v>20393333</v>
      </c>
      <c r="U72" s="114" t="s">
        <v>65</v>
      </c>
      <c r="V72" s="325">
        <v>1082884010</v>
      </c>
      <c r="W72" s="111" t="s">
        <v>472</v>
      </c>
      <c r="X72" s="159">
        <v>45684</v>
      </c>
      <c r="Y72" s="159">
        <v>45684</v>
      </c>
      <c r="Z72" s="169" t="s">
        <v>73</v>
      </c>
      <c r="AA72" s="159">
        <v>45838</v>
      </c>
      <c r="AB72" s="116">
        <f t="shared" ref="AB72:AB103" si="10">+IF(Z72="1800-01-01",AA72-Y72,AA72-Z72)</f>
        <v>154</v>
      </c>
      <c r="AC72" s="114">
        <v>0</v>
      </c>
      <c r="AD72" s="118">
        <v>0</v>
      </c>
      <c r="AE72" s="114">
        <v>0</v>
      </c>
      <c r="AF72" s="119" t="s">
        <v>73</v>
      </c>
      <c r="AG72" s="112">
        <f t="shared" ref="AG72:AG103" si="11">+IF(AF72="1800-01-01",0,AF72-AA72)</f>
        <v>0</v>
      </c>
      <c r="AH72" s="114">
        <v>0</v>
      </c>
      <c r="AI72" s="120">
        <v>0</v>
      </c>
      <c r="AJ72" s="114" t="s">
        <v>73</v>
      </c>
      <c r="AK72" s="121" t="s">
        <v>73</v>
      </c>
      <c r="AL72" s="114">
        <v>0</v>
      </c>
      <c r="AM72" s="114" t="s">
        <v>73</v>
      </c>
      <c r="AN72" s="114" t="s">
        <v>73</v>
      </c>
      <c r="AO72" s="114" t="s">
        <v>73</v>
      </c>
      <c r="AP72" s="112">
        <f t="shared" ref="AP72:AP103" si="12">+IF(AM72="1800-01-01",0,AN72-AM72)</f>
        <v>0</v>
      </c>
      <c r="AQ72" s="153">
        <f>+L72+AD72-AI72</f>
        <v>20393333</v>
      </c>
      <c r="AR72" s="114" t="s">
        <v>65</v>
      </c>
      <c r="AS72" s="118">
        <v>20393333</v>
      </c>
      <c r="AT72" s="114" t="s">
        <v>93</v>
      </c>
      <c r="AU72" s="114">
        <v>0</v>
      </c>
      <c r="AV72" s="122" t="s">
        <v>73</v>
      </c>
      <c r="AW72" s="152">
        <f t="shared" ref="AW72:AW103" si="13">+AQ72-AX72</f>
        <v>8993333</v>
      </c>
      <c r="AX72" s="155">
        <v>11400000</v>
      </c>
      <c r="AY72" s="123">
        <f t="shared" ref="AY72:AY103" si="14">+IFERROR(AW72/AQ72,"_")</f>
        <v>0.44099377968280123</v>
      </c>
      <c r="AZ72" s="124">
        <v>0.44099377968280123</v>
      </c>
      <c r="BA72" s="122" t="s">
        <v>73</v>
      </c>
      <c r="BB72" s="114" t="s">
        <v>94</v>
      </c>
      <c r="BC72" s="112" t="s">
        <v>492</v>
      </c>
      <c r="BD72" s="110" t="s">
        <v>65</v>
      </c>
      <c r="BE72" s="110" t="s">
        <v>65</v>
      </c>
    </row>
    <row r="73" spans="2:57" s="92" customFormat="1" ht="12.75" x14ac:dyDescent="0.2">
      <c r="B73" s="110">
        <v>2025</v>
      </c>
      <c r="C73" s="110">
        <v>891780111</v>
      </c>
      <c r="D73" s="110" t="s">
        <v>63</v>
      </c>
      <c r="E73" s="111" t="s">
        <v>491</v>
      </c>
      <c r="F73" s="112" t="s">
        <v>490</v>
      </c>
      <c r="G73" s="113">
        <v>0</v>
      </c>
      <c r="H73" s="114" t="s">
        <v>71</v>
      </c>
      <c r="I73" s="110" t="s">
        <v>107</v>
      </c>
      <c r="J73" s="115" t="s">
        <v>81</v>
      </c>
      <c r="K73" s="111" t="s">
        <v>489</v>
      </c>
      <c r="L73" s="348">
        <v>20393333</v>
      </c>
      <c r="M73" s="110" t="s">
        <v>66</v>
      </c>
      <c r="N73" s="111" t="s">
        <v>488</v>
      </c>
      <c r="O73" s="138">
        <v>1082890110</v>
      </c>
      <c r="P73" s="138">
        <v>111</v>
      </c>
      <c r="Q73" s="158">
        <v>45678</v>
      </c>
      <c r="R73" s="165">
        <v>557700000</v>
      </c>
      <c r="S73" s="158">
        <v>45684</v>
      </c>
      <c r="T73" s="118">
        <f>+L73</f>
        <v>20393333</v>
      </c>
      <c r="U73" s="114" t="s">
        <v>65</v>
      </c>
      <c r="V73" s="325">
        <v>1082884010</v>
      </c>
      <c r="W73" s="111" t="s">
        <v>472</v>
      </c>
      <c r="X73" s="159">
        <v>45684</v>
      </c>
      <c r="Y73" s="159">
        <v>45684</v>
      </c>
      <c r="Z73" s="169" t="s">
        <v>73</v>
      </c>
      <c r="AA73" s="159">
        <v>45838</v>
      </c>
      <c r="AB73" s="116">
        <f t="shared" si="10"/>
        <v>154</v>
      </c>
      <c r="AC73" s="114">
        <v>0</v>
      </c>
      <c r="AD73" s="118">
        <v>0</v>
      </c>
      <c r="AE73" s="114">
        <v>0</v>
      </c>
      <c r="AF73" s="119" t="s">
        <v>73</v>
      </c>
      <c r="AG73" s="112">
        <f t="shared" si="11"/>
        <v>0</v>
      </c>
      <c r="AH73" s="114">
        <v>0</v>
      </c>
      <c r="AI73" s="120">
        <v>0</v>
      </c>
      <c r="AJ73" s="114" t="s">
        <v>73</v>
      </c>
      <c r="AK73" s="121" t="s">
        <v>73</v>
      </c>
      <c r="AL73" s="114">
        <v>0</v>
      </c>
      <c r="AM73" s="114" t="s">
        <v>73</v>
      </c>
      <c r="AN73" s="114" t="s">
        <v>73</v>
      </c>
      <c r="AO73" s="114" t="s">
        <v>73</v>
      </c>
      <c r="AP73" s="112">
        <f t="shared" si="12"/>
        <v>0</v>
      </c>
      <c r="AQ73" s="153">
        <f>+L73+AD73-AI73</f>
        <v>20393333</v>
      </c>
      <c r="AR73" s="114" t="s">
        <v>65</v>
      </c>
      <c r="AS73" s="118">
        <v>20393333</v>
      </c>
      <c r="AT73" s="114" t="s">
        <v>93</v>
      </c>
      <c r="AU73" s="114">
        <v>0</v>
      </c>
      <c r="AV73" s="122" t="s">
        <v>73</v>
      </c>
      <c r="AW73" s="152">
        <f t="shared" si="13"/>
        <v>8993333</v>
      </c>
      <c r="AX73" s="155">
        <v>11400000</v>
      </c>
      <c r="AY73" s="123">
        <f t="shared" si="14"/>
        <v>0.44099377968280123</v>
      </c>
      <c r="AZ73" s="124">
        <v>0.44099377968280123</v>
      </c>
      <c r="BA73" s="122" t="s">
        <v>73</v>
      </c>
      <c r="BB73" s="114" t="s">
        <v>94</v>
      </c>
      <c r="BC73" s="117" t="s">
        <v>487</v>
      </c>
      <c r="BD73" s="110" t="s">
        <v>65</v>
      </c>
      <c r="BE73" s="110" t="s">
        <v>65</v>
      </c>
    </row>
    <row r="74" spans="2:57" s="92" customFormat="1" ht="12.75" x14ac:dyDescent="0.2">
      <c r="B74" s="110">
        <v>2025</v>
      </c>
      <c r="C74" s="110">
        <v>891780111</v>
      </c>
      <c r="D74" s="110" t="s">
        <v>63</v>
      </c>
      <c r="E74" s="111" t="s">
        <v>486</v>
      </c>
      <c r="F74" s="112" t="s">
        <v>485</v>
      </c>
      <c r="G74" s="113">
        <v>0</v>
      </c>
      <c r="H74" s="114" t="s">
        <v>71</v>
      </c>
      <c r="I74" s="110" t="s">
        <v>107</v>
      </c>
      <c r="J74" s="115" t="s">
        <v>81</v>
      </c>
      <c r="K74" s="111" t="s">
        <v>484</v>
      </c>
      <c r="L74" s="348">
        <v>13953333</v>
      </c>
      <c r="M74" s="110" t="s">
        <v>66</v>
      </c>
      <c r="N74" s="111" t="s">
        <v>483</v>
      </c>
      <c r="O74" s="138">
        <v>1004364652</v>
      </c>
      <c r="P74" s="138">
        <v>105</v>
      </c>
      <c r="Q74" s="158">
        <v>45677</v>
      </c>
      <c r="R74" s="165">
        <v>722000000</v>
      </c>
      <c r="S74" s="158">
        <v>45685</v>
      </c>
      <c r="T74" s="118">
        <f>+L74</f>
        <v>13953333</v>
      </c>
      <c r="U74" s="114" t="s">
        <v>65</v>
      </c>
      <c r="V74" s="325">
        <v>85155551</v>
      </c>
      <c r="W74" s="111" t="s">
        <v>116</v>
      </c>
      <c r="X74" s="159">
        <v>45685</v>
      </c>
      <c r="Y74" s="159">
        <v>45685</v>
      </c>
      <c r="Z74" s="169" t="s">
        <v>73</v>
      </c>
      <c r="AA74" s="159">
        <v>45838</v>
      </c>
      <c r="AB74" s="116">
        <f t="shared" si="10"/>
        <v>153</v>
      </c>
      <c r="AC74" s="114">
        <v>0</v>
      </c>
      <c r="AD74" s="118">
        <v>0</v>
      </c>
      <c r="AE74" s="114">
        <v>0</v>
      </c>
      <c r="AF74" s="119" t="s">
        <v>73</v>
      </c>
      <c r="AG74" s="112">
        <f t="shared" si="11"/>
        <v>0</v>
      </c>
      <c r="AH74" s="114">
        <v>0</v>
      </c>
      <c r="AI74" s="120">
        <v>0</v>
      </c>
      <c r="AJ74" s="114" t="s">
        <v>73</v>
      </c>
      <c r="AK74" s="121" t="s">
        <v>73</v>
      </c>
      <c r="AL74" s="114">
        <v>0</v>
      </c>
      <c r="AM74" s="114" t="s">
        <v>73</v>
      </c>
      <c r="AN74" s="114" t="s">
        <v>73</v>
      </c>
      <c r="AO74" s="114" t="s">
        <v>73</v>
      </c>
      <c r="AP74" s="112">
        <f t="shared" si="12"/>
        <v>0</v>
      </c>
      <c r="AQ74" s="153">
        <f>+L74+AD74-AI74</f>
        <v>13953333</v>
      </c>
      <c r="AR74" s="114" t="s">
        <v>65</v>
      </c>
      <c r="AS74" s="118">
        <v>13953333</v>
      </c>
      <c r="AT74" s="114" t="s">
        <v>93</v>
      </c>
      <c r="AU74" s="114">
        <v>0</v>
      </c>
      <c r="AV74" s="122" t="s">
        <v>73</v>
      </c>
      <c r="AW74" s="152">
        <f t="shared" si="13"/>
        <v>6153333</v>
      </c>
      <c r="AX74" s="155">
        <v>7800000</v>
      </c>
      <c r="AY74" s="123">
        <f t="shared" si="14"/>
        <v>0.4409937754656898</v>
      </c>
      <c r="AZ74" s="124">
        <v>0.4409937754656898</v>
      </c>
      <c r="BA74" s="122" t="s">
        <v>73</v>
      </c>
      <c r="BB74" s="114" t="s">
        <v>94</v>
      </c>
      <c r="BC74" s="112" t="s">
        <v>482</v>
      </c>
      <c r="BD74" s="110" t="s">
        <v>65</v>
      </c>
      <c r="BE74" s="110" t="s">
        <v>65</v>
      </c>
    </row>
    <row r="75" spans="2:57" s="92" customFormat="1" ht="12.75" x14ac:dyDescent="0.2">
      <c r="B75" s="110">
        <v>2025</v>
      </c>
      <c r="C75" s="110">
        <v>891780111</v>
      </c>
      <c r="D75" s="110" t="s">
        <v>63</v>
      </c>
      <c r="E75" s="111" t="s">
        <v>481</v>
      </c>
      <c r="F75" s="112" t="s">
        <v>480</v>
      </c>
      <c r="G75" s="113">
        <v>0</v>
      </c>
      <c r="H75" s="114" t="s">
        <v>71</v>
      </c>
      <c r="I75" s="110" t="s">
        <v>107</v>
      </c>
      <c r="J75" s="115" t="s">
        <v>81</v>
      </c>
      <c r="K75" s="111" t="s">
        <v>479</v>
      </c>
      <c r="L75" s="348">
        <v>19856667</v>
      </c>
      <c r="M75" s="110" t="s">
        <v>66</v>
      </c>
      <c r="N75" s="111" t="s">
        <v>478</v>
      </c>
      <c r="O75" s="138">
        <v>1140863901</v>
      </c>
      <c r="P75" s="138">
        <v>105</v>
      </c>
      <c r="Q75" s="158">
        <v>45677</v>
      </c>
      <c r="R75" s="165">
        <v>722000000</v>
      </c>
      <c r="S75" s="158">
        <v>45685</v>
      </c>
      <c r="T75" s="118">
        <f>+L75</f>
        <v>19856667</v>
      </c>
      <c r="U75" s="114" t="s">
        <v>65</v>
      </c>
      <c r="V75" s="325">
        <v>85155551</v>
      </c>
      <c r="W75" s="111" t="s">
        <v>116</v>
      </c>
      <c r="X75" s="159">
        <v>45685</v>
      </c>
      <c r="Y75" s="159">
        <v>45685</v>
      </c>
      <c r="Z75" s="169" t="s">
        <v>73</v>
      </c>
      <c r="AA75" s="159">
        <v>45838</v>
      </c>
      <c r="AB75" s="116">
        <f t="shared" si="10"/>
        <v>153</v>
      </c>
      <c r="AC75" s="114">
        <v>0</v>
      </c>
      <c r="AD75" s="118">
        <v>0</v>
      </c>
      <c r="AE75" s="114">
        <v>0</v>
      </c>
      <c r="AF75" s="119" t="s">
        <v>73</v>
      </c>
      <c r="AG75" s="112">
        <f t="shared" si="11"/>
        <v>0</v>
      </c>
      <c r="AH75" s="114">
        <v>0</v>
      </c>
      <c r="AI75" s="120">
        <v>0</v>
      </c>
      <c r="AJ75" s="114" t="s">
        <v>73</v>
      </c>
      <c r="AK75" s="121" t="s">
        <v>73</v>
      </c>
      <c r="AL75" s="114">
        <v>0</v>
      </c>
      <c r="AM75" s="114" t="s">
        <v>73</v>
      </c>
      <c r="AN75" s="114" t="s">
        <v>73</v>
      </c>
      <c r="AO75" s="114" t="s">
        <v>73</v>
      </c>
      <c r="AP75" s="112">
        <f t="shared" si="12"/>
        <v>0</v>
      </c>
      <c r="AQ75" s="153">
        <f>+L75+AD75-AI75</f>
        <v>19856667</v>
      </c>
      <c r="AR75" s="114" t="s">
        <v>65</v>
      </c>
      <c r="AS75" s="118">
        <v>19856667</v>
      </c>
      <c r="AT75" s="114" t="s">
        <v>93</v>
      </c>
      <c r="AU75" s="114">
        <v>0</v>
      </c>
      <c r="AV75" s="122" t="s">
        <v>73</v>
      </c>
      <c r="AW75" s="152">
        <f t="shared" si="13"/>
        <v>8756667</v>
      </c>
      <c r="AX75" s="155">
        <v>11100000</v>
      </c>
      <c r="AY75" s="123">
        <f t="shared" si="14"/>
        <v>0.44099379820389795</v>
      </c>
      <c r="AZ75" s="124">
        <v>0.44099379820389795</v>
      </c>
      <c r="BA75" s="122" t="s">
        <v>73</v>
      </c>
      <c r="BB75" s="114" t="s">
        <v>94</v>
      </c>
      <c r="BC75" s="112" t="s">
        <v>477</v>
      </c>
      <c r="BD75" s="110" t="s">
        <v>65</v>
      </c>
      <c r="BE75" s="110" t="s">
        <v>65</v>
      </c>
    </row>
    <row r="76" spans="2:57" s="92" customFormat="1" ht="12.75" x14ac:dyDescent="0.2">
      <c r="B76" s="110">
        <v>2025</v>
      </c>
      <c r="C76" s="110">
        <v>891780111</v>
      </c>
      <c r="D76" s="110" t="s">
        <v>63</v>
      </c>
      <c r="E76" s="111" t="s">
        <v>476</v>
      </c>
      <c r="F76" s="112" t="s">
        <v>475</v>
      </c>
      <c r="G76" s="113">
        <v>0</v>
      </c>
      <c r="H76" s="114" t="s">
        <v>71</v>
      </c>
      <c r="I76" s="110" t="s">
        <v>107</v>
      </c>
      <c r="J76" s="115" t="s">
        <v>81</v>
      </c>
      <c r="K76" s="111" t="s">
        <v>474</v>
      </c>
      <c r="L76" s="348">
        <v>20393333</v>
      </c>
      <c r="M76" s="110" t="s">
        <v>66</v>
      </c>
      <c r="N76" s="111" t="s">
        <v>473</v>
      </c>
      <c r="O76" s="138">
        <v>1082979078</v>
      </c>
      <c r="P76" s="138">
        <v>111</v>
      </c>
      <c r="Q76" s="158">
        <v>45678</v>
      </c>
      <c r="R76" s="165">
        <v>557700000</v>
      </c>
      <c r="S76" s="158">
        <v>45685</v>
      </c>
      <c r="T76" s="118">
        <f>+L76</f>
        <v>20393333</v>
      </c>
      <c r="U76" s="114" t="s">
        <v>65</v>
      </c>
      <c r="V76" s="325">
        <v>1082884010</v>
      </c>
      <c r="W76" s="111" t="s">
        <v>472</v>
      </c>
      <c r="X76" s="159">
        <v>45685</v>
      </c>
      <c r="Y76" s="159">
        <v>45685</v>
      </c>
      <c r="Z76" s="169" t="s">
        <v>73</v>
      </c>
      <c r="AA76" s="159">
        <v>45838</v>
      </c>
      <c r="AB76" s="116">
        <f t="shared" si="10"/>
        <v>153</v>
      </c>
      <c r="AC76" s="114">
        <v>0</v>
      </c>
      <c r="AD76" s="118">
        <v>0</v>
      </c>
      <c r="AE76" s="114">
        <v>0</v>
      </c>
      <c r="AF76" s="119" t="s">
        <v>73</v>
      </c>
      <c r="AG76" s="112">
        <f t="shared" si="11"/>
        <v>0</v>
      </c>
      <c r="AH76" s="114">
        <v>0</v>
      </c>
      <c r="AI76" s="120">
        <v>0</v>
      </c>
      <c r="AJ76" s="114" t="s">
        <v>73</v>
      </c>
      <c r="AK76" s="121" t="s">
        <v>73</v>
      </c>
      <c r="AL76" s="114">
        <v>0</v>
      </c>
      <c r="AM76" s="114" t="s">
        <v>73</v>
      </c>
      <c r="AN76" s="114" t="s">
        <v>73</v>
      </c>
      <c r="AO76" s="114" t="s">
        <v>73</v>
      </c>
      <c r="AP76" s="112">
        <f t="shared" si="12"/>
        <v>0</v>
      </c>
      <c r="AQ76" s="153">
        <f>+L76+AD76-AI76</f>
        <v>20393333</v>
      </c>
      <c r="AR76" s="114" t="s">
        <v>65</v>
      </c>
      <c r="AS76" s="118">
        <v>20393333</v>
      </c>
      <c r="AT76" s="114" t="s">
        <v>93</v>
      </c>
      <c r="AU76" s="114">
        <v>0</v>
      </c>
      <c r="AV76" s="122" t="s">
        <v>73</v>
      </c>
      <c r="AW76" s="152">
        <f t="shared" si="13"/>
        <v>8993333</v>
      </c>
      <c r="AX76" s="155">
        <v>11400000</v>
      </c>
      <c r="AY76" s="123">
        <f t="shared" si="14"/>
        <v>0.44099377968280123</v>
      </c>
      <c r="AZ76" s="124">
        <v>0.44099377968280123</v>
      </c>
      <c r="BA76" s="122" t="s">
        <v>73</v>
      </c>
      <c r="BB76" s="114" t="s">
        <v>94</v>
      </c>
      <c r="BC76" s="127" t="s">
        <v>471</v>
      </c>
      <c r="BD76" s="110" t="s">
        <v>65</v>
      </c>
      <c r="BE76" s="110" t="s">
        <v>65</v>
      </c>
    </row>
    <row r="77" spans="2:57" s="92" customFormat="1" ht="12.75" x14ac:dyDescent="0.2">
      <c r="B77" s="110">
        <v>2025</v>
      </c>
      <c r="C77" s="110">
        <v>891780111</v>
      </c>
      <c r="D77" s="110" t="s">
        <v>63</v>
      </c>
      <c r="E77" s="111" t="s">
        <v>470</v>
      </c>
      <c r="F77" s="112" t="s">
        <v>469</v>
      </c>
      <c r="G77" s="113">
        <v>0</v>
      </c>
      <c r="H77" s="114" t="s">
        <v>71</v>
      </c>
      <c r="I77" s="110" t="s">
        <v>107</v>
      </c>
      <c r="J77" s="115" t="s">
        <v>81</v>
      </c>
      <c r="K77" s="111" t="s">
        <v>468</v>
      </c>
      <c r="L77" s="112">
        <v>16000000</v>
      </c>
      <c r="M77" s="110" t="s">
        <v>66</v>
      </c>
      <c r="N77" s="112" t="s">
        <v>467</v>
      </c>
      <c r="O77" s="139">
        <v>1083019268</v>
      </c>
      <c r="P77" s="140">
        <v>106</v>
      </c>
      <c r="Q77" s="159">
        <v>45677</v>
      </c>
      <c r="R77" s="154">
        <v>450000000</v>
      </c>
      <c r="S77" s="159">
        <v>45691</v>
      </c>
      <c r="T77" s="118">
        <f>+L77</f>
        <v>16000000</v>
      </c>
      <c r="U77" s="114" t="s">
        <v>65</v>
      </c>
      <c r="V77" s="325">
        <v>63563343</v>
      </c>
      <c r="W77" s="111" t="s">
        <v>382</v>
      </c>
      <c r="X77" s="159">
        <v>45691</v>
      </c>
      <c r="Y77" s="159">
        <v>45691</v>
      </c>
      <c r="Z77" s="169" t="s">
        <v>73</v>
      </c>
      <c r="AA77" s="159">
        <v>45838</v>
      </c>
      <c r="AB77" s="116">
        <f t="shared" si="10"/>
        <v>147</v>
      </c>
      <c r="AC77" s="114">
        <v>0</v>
      </c>
      <c r="AD77" s="118">
        <v>0</v>
      </c>
      <c r="AE77" s="114">
        <v>0</v>
      </c>
      <c r="AF77" s="119" t="s">
        <v>73</v>
      </c>
      <c r="AG77" s="112">
        <f t="shared" si="11"/>
        <v>0</v>
      </c>
      <c r="AH77" s="114">
        <v>0</v>
      </c>
      <c r="AI77" s="120">
        <v>0</v>
      </c>
      <c r="AJ77" s="114" t="s">
        <v>73</v>
      </c>
      <c r="AK77" s="121" t="s">
        <v>73</v>
      </c>
      <c r="AL77" s="114">
        <v>0</v>
      </c>
      <c r="AM77" s="114" t="s">
        <v>73</v>
      </c>
      <c r="AN77" s="114" t="s">
        <v>73</v>
      </c>
      <c r="AO77" s="114" t="s">
        <v>73</v>
      </c>
      <c r="AP77" s="112">
        <f t="shared" si="12"/>
        <v>0</v>
      </c>
      <c r="AQ77" s="153">
        <f>+L77+AD77-AI77</f>
        <v>16000000</v>
      </c>
      <c r="AR77" s="114" t="s">
        <v>65</v>
      </c>
      <c r="AS77" s="118">
        <v>16000000</v>
      </c>
      <c r="AT77" s="114" t="s">
        <v>93</v>
      </c>
      <c r="AU77" s="114">
        <v>0</v>
      </c>
      <c r="AV77" s="122" t="s">
        <v>73</v>
      </c>
      <c r="AW77" s="152">
        <f t="shared" si="13"/>
        <v>6400000</v>
      </c>
      <c r="AX77" s="155">
        <v>9600000</v>
      </c>
      <c r="AY77" s="123">
        <f t="shared" si="14"/>
        <v>0.4</v>
      </c>
      <c r="AZ77" s="124">
        <v>0.4</v>
      </c>
      <c r="BA77" s="122" t="s">
        <v>73</v>
      </c>
      <c r="BB77" s="114" t="s">
        <v>94</v>
      </c>
      <c r="BC77" s="127" t="s">
        <v>466</v>
      </c>
      <c r="BD77" s="110" t="s">
        <v>65</v>
      </c>
      <c r="BE77" s="110" t="s">
        <v>65</v>
      </c>
    </row>
    <row r="78" spans="2:57" s="92" customFormat="1" ht="12.75" x14ac:dyDescent="0.2">
      <c r="B78" s="110">
        <v>2025</v>
      </c>
      <c r="C78" s="110">
        <v>891780111</v>
      </c>
      <c r="D78" s="110" t="s">
        <v>63</v>
      </c>
      <c r="E78" s="111" t="s">
        <v>465</v>
      </c>
      <c r="F78" s="112" t="s">
        <v>464</v>
      </c>
      <c r="G78" s="113">
        <v>0</v>
      </c>
      <c r="H78" s="114" t="s">
        <v>71</v>
      </c>
      <c r="I78" s="110" t="s">
        <v>107</v>
      </c>
      <c r="J78" s="115" t="s">
        <v>81</v>
      </c>
      <c r="K78" s="111" t="s">
        <v>463</v>
      </c>
      <c r="L78" s="112">
        <v>20350000</v>
      </c>
      <c r="M78" s="110" t="s">
        <v>66</v>
      </c>
      <c r="N78" s="112" t="s">
        <v>462</v>
      </c>
      <c r="O78" s="139">
        <v>1082984823</v>
      </c>
      <c r="P78" s="140">
        <v>110</v>
      </c>
      <c r="Q78" s="159">
        <v>45678</v>
      </c>
      <c r="R78" s="154">
        <v>261450000</v>
      </c>
      <c r="S78" s="159">
        <v>45691</v>
      </c>
      <c r="T78" s="118">
        <f>+L78</f>
        <v>20350000</v>
      </c>
      <c r="U78" s="114" t="s">
        <v>65</v>
      </c>
      <c r="V78" s="209">
        <v>77105457</v>
      </c>
      <c r="W78" s="111" t="s">
        <v>394</v>
      </c>
      <c r="X78" s="159">
        <v>45691</v>
      </c>
      <c r="Y78" s="159">
        <v>45691</v>
      </c>
      <c r="Z78" s="169" t="s">
        <v>73</v>
      </c>
      <c r="AA78" s="159">
        <v>45853</v>
      </c>
      <c r="AB78" s="116">
        <f t="shared" si="10"/>
        <v>162</v>
      </c>
      <c r="AC78" s="114">
        <v>0</v>
      </c>
      <c r="AD78" s="118">
        <v>0</v>
      </c>
      <c r="AE78" s="114">
        <v>0</v>
      </c>
      <c r="AF78" s="119" t="s">
        <v>73</v>
      </c>
      <c r="AG78" s="112">
        <f t="shared" si="11"/>
        <v>0</v>
      </c>
      <c r="AH78" s="114">
        <v>0</v>
      </c>
      <c r="AI78" s="120">
        <v>0</v>
      </c>
      <c r="AJ78" s="114" t="s">
        <v>73</v>
      </c>
      <c r="AK78" s="121" t="s">
        <v>73</v>
      </c>
      <c r="AL78" s="114">
        <v>0</v>
      </c>
      <c r="AM78" s="114" t="s">
        <v>73</v>
      </c>
      <c r="AN78" s="114" t="s">
        <v>73</v>
      </c>
      <c r="AO78" s="114" t="s">
        <v>73</v>
      </c>
      <c r="AP78" s="112">
        <f t="shared" si="12"/>
        <v>0</v>
      </c>
      <c r="AQ78" s="153">
        <f>+L78+AD78-AI78</f>
        <v>20350000</v>
      </c>
      <c r="AR78" s="114" t="s">
        <v>65</v>
      </c>
      <c r="AS78" s="118">
        <v>20350000</v>
      </c>
      <c r="AT78" s="114" t="s">
        <v>93</v>
      </c>
      <c r="AU78" s="114">
        <v>0</v>
      </c>
      <c r="AV78" s="122" t="s">
        <v>73</v>
      </c>
      <c r="AW78" s="152">
        <f t="shared" si="13"/>
        <v>7400000</v>
      </c>
      <c r="AX78" s="155">
        <v>12950000</v>
      </c>
      <c r="AY78" s="123">
        <f t="shared" si="14"/>
        <v>0.36363636363636365</v>
      </c>
      <c r="AZ78" s="124">
        <v>0.36363636363636365</v>
      </c>
      <c r="BA78" s="122" t="s">
        <v>73</v>
      </c>
      <c r="BB78" s="114" t="s">
        <v>94</v>
      </c>
      <c r="BC78" s="127" t="s">
        <v>461</v>
      </c>
      <c r="BD78" s="110" t="s">
        <v>65</v>
      </c>
      <c r="BE78" s="110" t="s">
        <v>65</v>
      </c>
    </row>
    <row r="79" spans="2:57" s="92" customFormat="1" ht="12.75" x14ac:dyDescent="0.2">
      <c r="B79" s="110">
        <v>2025</v>
      </c>
      <c r="C79" s="110">
        <v>891780111</v>
      </c>
      <c r="D79" s="110" t="s">
        <v>63</v>
      </c>
      <c r="E79" s="111" t="s">
        <v>460</v>
      </c>
      <c r="F79" s="112" t="s">
        <v>459</v>
      </c>
      <c r="G79" s="113">
        <v>0</v>
      </c>
      <c r="H79" s="114" t="s">
        <v>71</v>
      </c>
      <c r="I79" s="110" t="s">
        <v>107</v>
      </c>
      <c r="J79" s="115" t="s">
        <v>81</v>
      </c>
      <c r="K79" s="111" t="s">
        <v>458</v>
      </c>
      <c r="L79" s="112">
        <v>18500000</v>
      </c>
      <c r="M79" s="110" t="s">
        <v>66</v>
      </c>
      <c r="N79" s="112" t="s">
        <v>457</v>
      </c>
      <c r="O79" s="139">
        <v>1082989734</v>
      </c>
      <c r="P79" s="140">
        <v>106</v>
      </c>
      <c r="Q79" s="159">
        <v>45677</v>
      </c>
      <c r="R79" s="154">
        <v>450000000</v>
      </c>
      <c r="S79" s="159">
        <v>45691</v>
      </c>
      <c r="T79" s="118">
        <f>+L79</f>
        <v>18500000</v>
      </c>
      <c r="U79" s="114" t="s">
        <v>65</v>
      </c>
      <c r="V79" s="325">
        <v>63563343</v>
      </c>
      <c r="W79" s="111" t="s">
        <v>382</v>
      </c>
      <c r="X79" s="159">
        <v>45691</v>
      </c>
      <c r="Y79" s="159">
        <v>45691</v>
      </c>
      <c r="Z79" s="169" t="s">
        <v>73</v>
      </c>
      <c r="AA79" s="159">
        <v>45838</v>
      </c>
      <c r="AB79" s="116">
        <f t="shared" si="10"/>
        <v>147</v>
      </c>
      <c r="AC79" s="114">
        <v>0</v>
      </c>
      <c r="AD79" s="118">
        <v>0</v>
      </c>
      <c r="AE79" s="114">
        <v>0</v>
      </c>
      <c r="AF79" s="119" t="s">
        <v>73</v>
      </c>
      <c r="AG79" s="112">
        <f t="shared" si="11"/>
        <v>0</v>
      </c>
      <c r="AH79" s="114">
        <v>0</v>
      </c>
      <c r="AI79" s="120">
        <v>0</v>
      </c>
      <c r="AJ79" s="114" t="s">
        <v>73</v>
      </c>
      <c r="AK79" s="121" t="s">
        <v>73</v>
      </c>
      <c r="AL79" s="114">
        <v>0</v>
      </c>
      <c r="AM79" s="114" t="s">
        <v>73</v>
      </c>
      <c r="AN79" s="114" t="s">
        <v>73</v>
      </c>
      <c r="AO79" s="114" t="s">
        <v>73</v>
      </c>
      <c r="AP79" s="112">
        <f t="shared" si="12"/>
        <v>0</v>
      </c>
      <c r="AQ79" s="153">
        <f>+L79+AD79-AI79</f>
        <v>18500000</v>
      </c>
      <c r="AR79" s="114" t="s">
        <v>65</v>
      </c>
      <c r="AS79" s="118">
        <v>18500000</v>
      </c>
      <c r="AT79" s="114" t="s">
        <v>93</v>
      </c>
      <c r="AU79" s="114">
        <v>0</v>
      </c>
      <c r="AV79" s="122" t="s">
        <v>73</v>
      </c>
      <c r="AW79" s="152">
        <f t="shared" si="13"/>
        <v>7400000</v>
      </c>
      <c r="AX79" s="155">
        <v>11100000</v>
      </c>
      <c r="AY79" s="123">
        <f t="shared" si="14"/>
        <v>0.4</v>
      </c>
      <c r="AZ79" s="124">
        <v>0.4</v>
      </c>
      <c r="BA79" s="122" t="s">
        <v>73</v>
      </c>
      <c r="BB79" s="114" t="s">
        <v>94</v>
      </c>
      <c r="BC79" s="127" t="s">
        <v>456</v>
      </c>
      <c r="BD79" s="110" t="s">
        <v>65</v>
      </c>
      <c r="BE79" s="110" t="s">
        <v>65</v>
      </c>
    </row>
    <row r="80" spans="2:57" s="92" customFormat="1" ht="12.75" x14ac:dyDescent="0.2">
      <c r="B80" s="110">
        <v>2025</v>
      </c>
      <c r="C80" s="110">
        <v>891780111</v>
      </c>
      <c r="D80" s="110" t="s">
        <v>63</v>
      </c>
      <c r="E80" s="111" t="s">
        <v>455</v>
      </c>
      <c r="F80" s="112" t="s">
        <v>454</v>
      </c>
      <c r="G80" s="113">
        <v>0</v>
      </c>
      <c r="H80" s="114" t="s">
        <v>71</v>
      </c>
      <c r="I80" s="110" t="s">
        <v>107</v>
      </c>
      <c r="J80" s="115" t="s">
        <v>81</v>
      </c>
      <c r="K80" s="111" t="s">
        <v>453</v>
      </c>
      <c r="L80" s="112">
        <v>18500000</v>
      </c>
      <c r="M80" s="110" t="s">
        <v>66</v>
      </c>
      <c r="N80" s="112" t="s">
        <v>452</v>
      </c>
      <c r="O80" s="139">
        <v>1103107767</v>
      </c>
      <c r="P80" s="140">
        <v>109</v>
      </c>
      <c r="Q80" s="159">
        <v>45678</v>
      </c>
      <c r="R80" s="154">
        <v>159000000</v>
      </c>
      <c r="S80" s="159">
        <v>45691</v>
      </c>
      <c r="T80" s="118">
        <f>+L80</f>
        <v>18500000</v>
      </c>
      <c r="U80" s="114" t="s">
        <v>65</v>
      </c>
      <c r="V80" s="325">
        <v>36669284</v>
      </c>
      <c r="W80" s="111" t="s">
        <v>388</v>
      </c>
      <c r="X80" s="159">
        <v>45691</v>
      </c>
      <c r="Y80" s="159">
        <v>45691</v>
      </c>
      <c r="Z80" s="169" t="s">
        <v>73</v>
      </c>
      <c r="AA80" s="159">
        <v>45838</v>
      </c>
      <c r="AB80" s="116">
        <f t="shared" si="10"/>
        <v>147</v>
      </c>
      <c r="AC80" s="114">
        <v>0</v>
      </c>
      <c r="AD80" s="118">
        <v>0</v>
      </c>
      <c r="AE80" s="114">
        <v>0</v>
      </c>
      <c r="AF80" s="119" t="s">
        <v>73</v>
      </c>
      <c r="AG80" s="112">
        <f t="shared" si="11"/>
        <v>0</v>
      </c>
      <c r="AH80" s="114">
        <v>0</v>
      </c>
      <c r="AI80" s="120">
        <v>0</v>
      </c>
      <c r="AJ80" s="114" t="s">
        <v>73</v>
      </c>
      <c r="AK80" s="121" t="s">
        <v>73</v>
      </c>
      <c r="AL80" s="114">
        <v>0</v>
      </c>
      <c r="AM80" s="114" t="s">
        <v>73</v>
      </c>
      <c r="AN80" s="114" t="s">
        <v>73</v>
      </c>
      <c r="AO80" s="114" t="s">
        <v>73</v>
      </c>
      <c r="AP80" s="112">
        <f t="shared" si="12"/>
        <v>0</v>
      </c>
      <c r="AQ80" s="153">
        <f>+L80+AD80-AI80</f>
        <v>18500000</v>
      </c>
      <c r="AR80" s="114" t="s">
        <v>65</v>
      </c>
      <c r="AS80" s="118">
        <v>18500000</v>
      </c>
      <c r="AT80" s="114" t="s">
        <v>93</v>
      </c>
      <c r="AU80" s="114">
        <v>0</v>
      </c>
      <c r="AV80" s="122" t="s">
        <v>73</v>
      </c>
      <c r="AW80" s="152">
        <f t="shared" si="13"/>
        <v>7400000</v>
      </c>
      <c r="AX80" s="155">
        <v>11100000</v>
      </c>
      <c r="AY80" s="123">
        <f t="shared" si="14"/>
        <v>0.4</v>
      </c>
      <c r="AZ80" s="124">
        <v>0.4</v>
      </c>
      <c r="BA80" s="122" t="s">
        <v>73</v>
      </c>
      <c r="BB80" s="114" t="s">
        <v>94</v>
      </c>
      <c r="BC80" s="127" t="s">
        <v>451</v>
      </c>
      <c r="BD80" s="110" t="s">
        <v>65</v>
      </c>
      <c r="BE80" s="110" t="s">
        <v>65</v>
      </c>
    </row>
    <row r="81" spans="2:57" s="92" customFormat="1" ht="12.75" x14ac:dyDescent="0.2">
      <c r="B81" s="110">
        <v>2025</v>
      </c>
      <c r="C81" s="110">
        <v>891780111</v>
      </c>
      <c r="D81" s="110" t="s">
        <v>63</v>
      </c>
      <c r="E81" s="111" t="s">
        <v>450</v>
      </c>
      <c r="F81" s="112" t="s">
        <v>449</v>
      </c>
      <c r="G81" s="113">
        <v>0</v>
      </c>
      <c r="H81" s="114" t="s">
        <v>71</v>
      </c>
      <c r="I81" s="110" t="s">
        <v>107</v>
      </c>
      <c r="J81" s="115" t="s">
        <v>81</v>
      </c>
      <c r="K81" s="111" t="s">
        <v>448</v>
      </c>
      <c r="L81" s="112">
        <v>16000000</v>
      </c>
      <c r="M81" s="110" t="s">
        <v>66</v>
      </c>
      <c r="N81" s="112" t="s">
        <v>447</v>
      </c>
      <c r="O81" s="139">
        <v>1082989599</v>
      </c>
      <c r="P81" s="140">
        <v>108</v>
      </c>
      <c r="Q81" s="159">
        <v>45677</v>
      </c>
      <c r="R81" s="154">
        <v>123000000</v>
      </c>
      <c r="S81" s="159">
        <v>45691</v>
      </c>
      <c r="T81" s="118">
        <f>+L81</f>
        <v>16000000</v>
      </c>
      <c r="U81" s="114" t="s">
        <v>65</v>
      </c>
      <c r="V81" s="325">
        <v>1082851808</v>
      </c>
      <c r="W81" s="111" t="s">
        <v>327</v>
      </c>
      <c r="X81" s="159">
        <v>45691</v>
      </c>
      <c r="Y81" s="159">
        <v>45691</v>
      </c>
      <c r="Z81" s="169" t="s">
        <v>73</v>
      </c>
      <c r="AA81" s="159">
        <v>45838</v>
      </c>
      <c r="AB81" s="116">
        <f t="shared" si="10"/>
        <v>147</v>
      </c>
      <c r="AC81" s="114">
        <v>0</v>
      </c>
      <c r="AD81" s="118">
        <v>0</v>
      </c>
      <c r="AE81" s="114">
        <v>0</v>
      </c>
      <c r="AF81" s="119" t="s">
        <v>73</v>
      </c>
      <c r="AG81" s="112">
        <f t="shared" si="11"/>
        <v>0</v>
      </c>
      <c r="AH81" s="114">
        <v>0</v>
      </c>
      <c r="AI81" s="120">
        <v>0</v>
      </c>
      <c r="AJ81" s="114" t="s">
        <v>73</v>
      </c>
      <c r="AK81" s="121" t="s">
        <v>73</v>
      </c>
      <c r="AL81" s="114">
        <v>0</v>
      </c>
      <c r="AM81" s="114" t="s">
        <v>73</v>
      </c>
      <c r="AN81" s="114" t="s">
        <v>73</v>
      </c>
      <c r="AO81" s="114" t="s">
        <v>73</v>
      </c>
      <c r="AP81" s="112">
        <f t="shared" si="12"/>
        <v>0</v>
      </c>
      <c r="AQ81" s="153">
        <f>+L81+AD81-AI81</f>
        <v>16000000</v>
      </c>
      <c r="AR81" s="114" t="s">
        <v>65</v>
      </c>
      <c r="AS81" s="118">
        <v>16000000</v>
      </c>
      <c r="AT81" s="114" t="s">
        <v>93</v>
      </c>
      <c r="AU81" s="114">
        <v>0</v>
      </c>
      <c r="AV81" s="122" t="s">
        <v>73</v>
      </c>
      <c r="AW81" s="152">
        <f t="shared" si="13"/>
        <v>6400000</v>
      </c>
      <c r="AX81" s="155">
        <v>9600000</v>
      </c>
      <c r="AY81" s="123">
        <f t="shared" si="14"/>
        <v>0.4</v>
      </c>
      <c r="AZ81" s="124">
        <v>0.4</v>
      </c>
      <c r="BA81" s="122" t="s">
        <v>73</v>
      </c>
      <c r="BB81" s="114" t="s">
        <v>94</v>
      </c>
      <c r="BC81" s="127" t="s">
        <v>446</v>
      </c>
      <c r="BD81" s="110" t="s">
        <v>65</v>
      </c>
      <c r="BE81" s="110" t="s">
        <v>65</v>
      </c>
    </row>
    <row r="82" spans="2:57" s="92" customFormat="1" ht="12.75" x14ac:dyDescent="0.2">
      <c r="B82" s="110">
        <v>2025</v>
      </c>
      <c r="C82" s="110">
        <v>891780111</v>
      </c>
      <c r="D82" s="110" t="s">
        <v>63</v>
      </c>
      <c r="E82" s="111" t="s">
        <v>445</v>
      </c>
      <c r="F82" s="112" t="s">
        <v>444</v>
      </c>
      <c r="G82" s="113">
        <v>0</v>
      </c>
      <c r="H82" s="114" t="s">
        <v>71</v>
      </c>
      <c r="I82" s="110" t="s">
        <v>107</v>
      </c>
      <c r="J82" s="115" t="s">
        <v>81</v>
      </c>
      <c r="K82" s="111" t="s">
        <v>443</v>
      </c>
      <c r="L82" s="112">
        <v>19000000</v>
      </c>
      <c r="M82" s="110" t="s">
        <v>66</v>
      </c>
      <c r="N82" s="112" t="s">
        <v>442</v>
      </c>
      <c r="O82" s="139">
        <v>1082893928</v>
      </c>
      <c r="P82" s="140">
        <v>111</v>
      </c>
      <c r="Q82" s="159">
        <v>45678</v>
      </c>
      <c r="R82" s="154">
        <v>557700000</v>
      </c>
      <c r="S82" s="159">
        <v>45691</v>
      </c>
      <c r="T82" s="118">
        <f>+L82</f>
        <v>19000000</v>
      </c>
      <c r="U82" s="114" t="s">
        <v>65</v>
      </c>
      <c r="V82" s="325">
        <v>1082884010</v>
      </c>
      <c r="W82" s="111" t="s">
        <v>441</v>
      </c>
      <c r="X82" s="159">
        <v>45691</v>
      </c>
      <c r="Y82" s="159">
        <v>45691</v>
      </c>
      <c r="Z82" s="169" t="s">
        <v>73</v>
      </c>
      <c r="AA82" s="159">
        <v>45838</v>
      </c>
      <c r="AB82" s="116">
        <f t="shared" si="10"/>
        <v>147</v>
      </c>
      <c r="AC82" s="114">
        <v>0</v>
      </c>
      <c r="AD82" s="118">
        <v>0</v>
      </c>
      <c r="AE82" s="114">
        <v>0</v>
      </c>
      <c r="AF82" s="119" t="s">
        <v>73</v>
      </c>
      <c r="AG82" s="112">
        <f t="shared" si="11"/>
        <v>0</v>
      </c>
      <c r="AH82" s="114">
        <v>0</v>
      </c>
      <c r="AI82" s="120">
        <v>0</v>
      </c>
      <c r="AJ82" s="114" t="s">
        <v>73</v>
      </c>
      <c r="AK82" s="121" t="s">
        <v>73</v>
      </c>
      <c r="AL82" s="114">
        <v>0</v>
      </c>
      <c r="AM82" s="114" t="s">
        <v>73</v>
      </c>
      <c r="AN82" s="114" t="s">
        <v>73</v>
      </c>
      <c r="AO82" s="114" t="s">
        <v>73</v>
      </c>
      <c r="AP82" s="112">
        <f t="shared" si="12"/>
        <v>0</v>
      </c>
      <c r="AQ82" s="153">
        <f>+L82+AD82-AI82</f>
        <v>19000000</v>
      </c>
      <c r="AR82" s="114" t="s">
        <v>65</v>
      </c>
      <c r="AS82" s="118">
        <v>19000000</v>
      </c>
      <c r="AT82" s="114" t="s">
        <v>93</v>
      </c>
      <c r="AU82" s="114">
        <v>0</v>
      </c>
      <c r="AV82" s="122" t="s">
        <v>73</v>
      </c>
      <c r="AW82" s="152">
        <f t="shared" si="13"/>
        <v>7600000</v>
      </c>
      <c r="AX82" s="155">
        <v>11400000</v>
      </c>
      <c r="AY82" s="123">
        <f t="shared" si="14"/>
        <v>0.4</v>
      </c>
      <c r="AZ82" s="124">
        <v>0.4</v>
      </c>
      <c r="BA82" s="122" t="s">
        <v>73</v>
      </c>
      <c r="BB82" s="114" t="s">
        <v>94</v>
      </c>
      <c r="BC82" s="127" t="s">
        <v>440</v>
      </c>
      <c r="BD82" s="110" t="s">
        <v>65</v>
      </c>
      <c r="BE82" s="110" t="s">
        <v>65</v>
      </c>
    </row>
    <row r="83" spans="2:57" s="92" customFormat="1" ht="12.75" x14ac:dyDescent="0.2">
      <c r="B83" s="110">
        <v>2025</v>
      </c>
      <c r="C83" s="110">
        <v>891780111</v>
      </c>
      <c r="D83" s="110" t="s">
        <v>63</v>
      </c>
      <c r="E83" s="111" t="s">
        <v>439</v>
      </c>
      <c r="F83" s="112" t="s">
        <v>438</v>
      </c>
      <c r="G83" s="113">
        <v>0</v>
      </c>
      <c r="H83" s="114" t="s">
        <v>71</v>
      </c>
      <c r="I83" s="110" t="s">
        <v>107</v>
      </c>
      <c r="J83" s="115" t="s">
        <v>81</v>
      </c>
      <c r="K83" s="111" t="s">
        <v>437</v>
      </c>
      <c r="L83" s="112">
        <v>20350000</v>
      </c>
      <c r="M83" s="110" t="s">
        <v>66</v>
      </c>
      <c r="N83" s="112" t="s">
        <v>436</v>
      </c>
      <c r="O83" s="139">
        <v>1083467782</v>
      </c>
      <c r="P83" s="140">
        <v>110</v>
      </c>
      <c r="Q83" s="159">
        <v>45678</v>
      </c>
      <c r="R83" s="154">
        <v>261450000</v>
      </c>
      <c r="S83" s="159">
        <v>45691</v>
      </c>
      <c r="T83" s="118">
        <f>+L83</f>
        <v>20350000</v>
      </c>
      <c r="U83" s="114" t="s">
        <v>65</v>
      </c>
      <c r="V83" s="209">
        <v>77105457</v>
      </c>
      <c r="W83" s="111" t="s">
        <v>394</v>
      </c>
      <c r="X83" s="159">
        <v>45691</v>
      </c>
      <c r="Y83" s="159">
        <v>45691</v>
      </c>
      <c r="Z83" s="169" t="s">
        <v>73</v>
      </c>
      <c r="AA83" s="159">
        <v>45853</v>
      </c>
      <c r="AB83" s="116">
        <f t="shared" si="10"/>
        <v>162</v>
      </c>
      <c r="AC83" s="114">
        <v>0</v>
      </c>
      <c r="AD83" s="118">
        <v>0</v>
      </c>
      <c r="AE83" s="114">
        <v>0</v>
      </c>
      <c r="AF83" s="119" t="s">
        <v>73</v>
      </c>
      <c r="AG83" s="112">
        <f t="shared" si="11"/>
        <v>0</v>
      </c>
      <c r="AH83" s="114">
        <v>0</v>
      </c>
      <c r="AI83" s="120">
        <v>0</v>
      </c>
      <c r="AJ83" s="114" t="s">
        <v>73</v>
      </c>
      <c r="AK83" s="121" t="s">
        <v>73</v>
      </c>
      <c r="AL83" s="114">
        <v>0</v>
      </c>
      <c r="AM83" s="114" t="s">
        <v>73</v>
      </c>
      <c r="AN83" s="114" t="s">
        <v>73</v>
      </c>
      <c r="AO83" s="114" t="s">
        <v>73</v>
      </c>
      <c r="AP83" s="112">
        <f t="shared" si="12"/>
        <v>0</v>
      </c>
      <c r="AQ83" s="153">
        <f>+L83+AD83-AI83</f>
        <v>20350000</v>
      </c>
      <c r="AR83" s="114" t="s">
        <v>65</v>
      </c>
      <c r="AS83" s="118">
        <v>20350000</v>
      </c>
      <c r="AT83" s="114" t="s">
        <v>93</v>
      </c>
      <c r="AU83" s="114">
        <v>0</v>
      </c>
      <c r="AV83" s="122" t="s">
        <v>73</v>
      </c>
      <c r="AW83" s="152">
        <f t="shared" si="13"/>
        <v>7400000</v>
      </c>
      <c r="AX83" s="155">
        <v>12950000</v>
      </c>
      <c r="AY83" s="123">
        <f t="shared" si="14"/>
        <v>0.36363636363636365</v>
      </c>
      <c r="AZ83" s="124">
        <v>0.36363636363636365</v>
      </c>
      <c r="BA83" s="122" t="s">
        <v>73</v>
      </c>
      <c r="BB83" s="114" t="s">
        <v>94</v>
      </c>
      <c r="BC83" s="127" t="s">
        <v>435</v>
      </c>
      <c r="BD83" s="110" t="s">
        <v>65</v>
      </c>
      <c r="BE83" s="110" t="s">
        <v>65</v>
      </c>
    </row>
    <row r="84" spans="2:57" s="92" customFormat="1" ht="12.75" x14ac:dyDescent="0.2">
      <c r="B84" s="110">
        <v>2025</v>
      </c>
      <c r="C84" s="110">
        <v>891780111</v>
      </c>
      <c r="D84" s="110" t="s">
        <v>63</v>
      </c>
      <c r="E84" s="111" t="s">
        <v>434</v>
      </c>
      <c r="F84" s="112" t="s">
        <v>433</v>
      </c>
      <c r="G84" s="113">
        <v>0</v>
      </c>
      <c r="H84" s="114" t="s">
        <v>71</v>
      </c>
      <c r="I84" s="110" t="s">
        <v>107</v>
      </c>
      <c r="J84" s="115" t="s">
        <v>81</v>
      </c>
      <c r="K84" s="111" t="s">
        <v>432</v>
      </c>
      <c r="L84" s="112">
        <v>17000000</v>
      </c>
      <c r="M84" s="110" t="s">
        <v>66</v>
      </c>
      <c r="N84" s="112" t="s">
        <v>431</v>
      </c>
      <c r="O84" s="139">
        <v>1082907569</v>
      </c>
      <c r="P84" s="140">
        <v>106</v>
      </c>
      <c r="Q84" s="159">
        <v>45677</v>
      </c>
      <c r="R84" s="154">
        <v>450000000</v>
      </c>
      <c r="S84" s="159">
        <v>45691</v>
      </c>
      <c r="T84" s="118">
        <f>+L84</f>
        <v>17000000</v>
      </c>
      <c r="U84" s="114" t="s">
        <v>65</v>
      </c>
      <c r="V84" s="325">
        <v>63563343</v>
      </c>
      <c r="W84" s="111" t="s">
        <v>382</v>
      </c>
      <c r="X84" s="159">
        <v>45691</v>
      </c>
      <c r="Y84" s="159">
        <v>45691</v>
      </c>
      <c r="Z84" s="169" t="s">
        <v>73</v>
      </c>
      <c r="AA84" s="159">
        <v>45838</v>
      </c>
      <c r="AB84" s="116">
        <f t="shared" si="10"/>
        <v>147</v>
      </c>
      <c r="AC84" s="114">
        <v>0</v>
      </c>
      <c r="AD84" s="118">
        <v>0</v>
      </c>
      <c r="AE84" s="114">
        <v>0</v>
      </c>
      <c r="AF84" s="119" t="s">
        <v>73</v>
      </c>
      <c r="AG84" s="112">
        <f t="shared" si="11"/>
        <v>0</v>
      </c>
      <c r="AH84" s="114">
        <v>0</v>
      </c>
      <c r="AI84" s="120">
        <v>0</v>
      </c>
      <c r="AJ84" s="114" t="s">
        <v>73</v>
      </c>
      <c r="AK84" s="121" t="s">
        <v>73</v>
      </c>
      <c r="AL84" s="114">
        <v>0</v>
      </c>
      <c r="AM84" s="114" t="s">
        <v>73</v>
      </c>
      <c r="AN84" s="114" t="s">
        <v>73</v>
      </c>
      <c r="AO84" s="114" t="s">
        <v>73</v>
      </c>
      <c r="AP84" s="112">
        <f t="shared" si="12"/>
        <v>0</v>
      </c>
      <c r="AQ84" s="153">
        <f>+L84+AD84-AI84</f>
        <v>17000000</v>
      </c>
      <c r="AR84" s="114" t="s">
        <v>65</v>
      </c>
      <c r="AS84" s="118">
        <v>17000000</v>
      </c>
      <c r="AT84" s="114" t="s">
        <v>93</v>
      </c>
      <c r="AU84" s="114">
        <v>0</v>
      </c>
      <c r="AV84" s="122" t="s">
        <v>73</v>
      </c>
      <c r="AW84" s="152">
        <f t="shared" si="13"/>
        <v>6800000</v>
      </c>
      <c r="AX84" s="155">
        <v>10200000</v>
      </c>
      <c r="AY84" s="123">
        <f t="shared" si="14"/>
        <v>0.4</v>
      </c>
      <c r="AZ84" s="124">
        <v>0.4</v>
      </c>
      <c r="BA84" s="122" t="s">
        <v>73</v>
      </c>
      <c r="BB84" s="114" t="s">
        <v>94</v>
      </c>
      <c r="BC84" s="127" t="s">
        <v>430</v>
      </c>
      <c r="BD84" s="110" t="s">
        <v>65</v>
      </c>
      <c r="BE84" s="110" t="s">
        <v>65</v>
      </c>
    </row>
    <row r="85" spans="2:57" s="92" customFormat="1" ht="12.75" x14ac:dyDescent="0.2">
      <c r="B85" s="110">
        <v>2025</v>
      </c>
      <c r="C85" s="110">
        <v>891780111</v>
      </c>
      <c r="D85" s="110" t="s">
        <v>63</v>
      </c>
      <c r="E85" s="111" t="s">
        <v>429</v>
      </c>
      <c r="F85" s="112" t="s">
        <v>428</v>
      </c>
      <c r="G85" s="113">
        <v>0</v>
      </c>
      <c r="H85" s="114" t="s">
        <v>71</v>
      </c>
      <c r="I85" s="110" t="s">
        <v>107</v>
      </c>
      <c r="J85" s="115" t="s">
        <v>81</v>
      </c>
      <c r="K85" s="111" t="s">
        <v>427</v>
      </c>
      <c r="L85" s="112">
        <v>17000000</v>
      </c>
      <c r="M85" s="110" t="s">
        <v>66</v>
      </c>
      <c r="N85" s="112" t="s">
        <v>426</v>
      </c>
      <c r="O85" s="139">
        <v>1129504010</v>
      </c>
      <c r="P85" s="140">
        <v>106</v>
      </c>
      <c r="Q85" s="159">
        <v>45677</v>
      </c>
      <c r="R85" s="154">
        <v>450000000</v>
      </c>
      <c r="S85" s="159">
        <v>45691</v>
      </c>
      <c r="T85" s="118">
        <f>+L85</f>
        <v>17000000</v>
      </c>
      <c r="U85" s="114" t="s">
        <v>65</v>
      </c>
      <c r="V85" s="325">
        <v>63563343</v>
      </c>
      <c r="W85" s="111" t="s">
        <v>382</v>
      </c>
      <c r="X85" s="159">
        <v>45691</v>
      </c>
      <c r="Y85" s="159">
        <v>45691</v>
      </c>
      <c r="Z85" s="169" t="s">
        <v>73</v>
      </c>
      <c r="AA85" s="159">
        <v>45838</v>
      </c>
      <c r="AB85" s="116">
        <f t="shared" si="10"/>
        <v>147</v>
      </c>
      <c r="AC85" s="114">
        <v>0</v>
      </c>
      <c r="AD85" s="118">
        <v>0</v>
      </c>
      <c r="AE85" s="114">
        <v>0</v>
      </c>
      <c r="AF85" s="119" t="s">
        <v>73</v>
      </c>
      <c r="AG85" s="112">
        <f t="shared" si="11"/>
        <v>0</v>
      </c>
      <c r="AH85" s="114">
        <v>0</v>
      </c>
      <c r="AI85" s="120">
        <v>0</v>
      </c>
      <c r="AJ85" s="114" t="s">
        <v>73</v>
      </c>
      <c r="AK85" s="121" t="s">
        <v>73</v>
      </c>
      <c r="AL85" s="114">
        <v>0</v>
      </c>
      <c r="AM85" s="114" t="s">
        <v>73</v>
      </c>
      <c r="AN85" s="114" t="s">
        <v>73</v>
      </c>
      <c r="AO85" s="114" t="s">
        <v>73</v>
      </c>
      <c r="AP85" s="112">
        <f t="shared" si="12"/>
        <v>0</v>
      </c>
      <c r="AQ85" s="153">
        <f>+L85+AD85-AI85</f>
        <v>17000000</v>
      </c>
      <c r="AR85" s="114" t="s">
        <v>65</v>
      </c>
      <c r="AS85" s="118">
        <v>17000000</v>
      </c>
      <c r="AT85" s="114" t="s">
        <v>93</v>
      </c>
      <c r="AU85" s="114">
        <v>0</v>
      </c>
      <c r="AV85" s="122" t="s">
        <v>73</v>
      </c>
      <c r="AW85" s="152">
        <f t="shared" si="13"/>
        <v>6800000</v>
      </c>
      <c r="AX85" s="155">
        <v>10200000</v>
      </c>
      <c r="AY85" s="123">
        <f t="shared" si="14"/>
        <v>0.4</v>
      </c>
      <c r="AZ85" s="124">
        <v>0.4</v>
      </c>
      <c r="BA85" s="122" t="s">
        <v>73</v>
      </c>
      <c r="BB85" s="114" t="s">
        <v>94</v>
      </c>
      <c r="BC85" s="127" t="s">
        <v>425</v>
      </c>
      <c r="BD85" s="110" t="s">
        <v>65</v>
      </c>
      <c r="BE85" s="110" t="s">
        <v>65</v>
      </c>
    </row>
    <row r="86" spans="2:57" s="92" customFormat="1" ht="12.75" x14ac:dyDescent="0.2">
      <c r="B86" s="110">
        <v>2025</v>
      </c>
      <c r="C86" s="110">
        <v>891780111</v>
      </c>
      <c r="D86" s="110" t="s">
        <v>63</v>
      </c>
      <c r="E86" s="111" t="s">
        <v>424</v>
      </c>
      <c r="F86" s="112" t="s">
        <v>423</v>
      </c>
      <c r="G86" s="113">
        <v>0</v>
      </c>
      <c r="H86" s="114" t="s">
        <v>71</v>
      </c>
      <c r="I86" s="110" t="s">
        <v>107</v>
      </c>
      <c r="J86" s="115" t="s">
        <v>81</v>
      </c>
      <c r="K86" s="111" t="s">
        <v>422</v>
      </c>
      <c r="L86" s="112">
        <v>20000000</v>
      </c>
      <c r="M86" s="110" t="s">
        <v>66</v>
      </c>
      <c r="N86" s="112" t="s">
        <v>421</v>
      </c>
      <c r="O86" s="139">
        <v>1082984449</v>
      </c>
      <c r="P86" s="140">
        <v>103</v>
      </c>
      <c r="Q86" s="159">
        <v>45677</v>
      </c>
      <c r="R86" s="154">
        <v>712000000</v>
      </c>
      <c r="S86" s="159">
        <v>45691</v>
      </c>
      <c r="T86" s="118">
        <f>+L86</f>
        <v>20000000</v>
      </c>
      <c r="U86" s="114" t="s">
        <v>65</v>
      </c>
      <c r="V86" s="325">
        <v>39049658</v>
      </c>
      <c r="W86" s="111" t="s">
        <v>361</v>
      </c>
      <c r="X86" s="159">
        <v>45691</v>
      </c>
      <c r="Y86" s="159">
        <v>45691</v>
      </c>
      <c r="Z86" s="169" t="s">
        <v>73</v>
      </c>
      <c r="AA86" s="159">
        <v>45838</v>
      </c>
      <c r="AB86" s="116">
        <f t="shared" si="10"/>
        <v>147</v>
      </c>
      <c r="AC86" s="114">
        <v>0</v>
      </c>
      <c r="AD86" s="118">
        <v>0</v>
      </c>
      <c r="AE86" s="114">
        <v>0</v>
      </c>
      <c r="AF86" s="119" t="s">
        <v>73</v>
      </c>
      <c r="AG86" s="112">
        <f t="shared" si="11"/>
        <v>0</v>
      </c>
      <c r="AH86" s="114">
        <v>0</v>
      </c>
      <c r="AI86" s="120">
        <v>0</v>
      </c>
      <c r="AJ86" s="114" t="s">
        <v>73</v>
      </c>
      <c r="AK86" s="121" t="s">
        <v>73</v>
      </c>
      <c r="AL86" s="114">
        <v>0</v>
      </c>
      <c r="AM86" s="114" t="s">
        <v>73</v>
      </c>
      <c r="AN86" s="114" t="s">
        <v>73</v>
      </c>
      <c r="AO86" s="114" t="s">
        <v>73</v>
      </c>
      <c r="AP86" s="112">
        <f t="shared" si="12"/>
        <v>0</v>
      </c>
      <c r="AQ86" s="153">
        <f>+L86+AD86-AI86</f>
        <v>20000000</v>
      </c>
      <c r="AR86" s="114" t="s">
        <v>65</v>
      </c>
      <c r="AS86" s="118">
        <v>20000000</v>
      </c>
      <c r="AT86" s="114" t="s">
        <v>93</v>
      </c>
      <c r="AU86" s="114">
        <v>0</v>
      </c>
      <c r="AV86" s="122" t="s">
        <v>73</v>
      </c>
      <c r="AW86" s="152">
        <f t="shared" si="13"/>
        <v>8000000</v>
      </c>
      <c r="AX86" s="155">
        <v>12000000</v>
      </c>
      <c r="AY86" s="123">
        <f t="shared" si="14"/>
        <v>0.4</v>
      </c>
      <c r="AZ86" s="124">
        <v>0.4</v>
      </c>
      <c r="BA86" s="122" t="s">
        <v>73</v>
      </c>
      <c r="BB86" s="114" t="s">
        <v>94</v>
      </c>
      <c r="BC86" s="127" t="s">
        <v>420</v>
      </c>
      <c r="BD86" s="110" t="s">
        <v>65</v>
      </c>
      <c r="BE86" s="110" t="s">
        <v>65</v>
      </c>
    </row>
    <row r="87" spans="2:57" s="92" customFormat="1" ht="12.75" x14ac:dyDescent="0.2">
      <c r="B87" s="110">
        <v>2025</v>
      </c>
      <c r="C87" s="110">
        <v>891780111</v>
      </c>
      <c r="D87" s="110" t="s">
        <v>63</v>
      </c>
      <c r="E87" s="111" t="s">
        <v>419</v>
      </c>
      <c r="F87" s="112" t="s">
        <v>418</v>
      </c>
      <c r="G87" s="113">
        <v>0</v>
      </c>
      <c r="H87" s="114" t="s">
        <v>71</v>
      </c>
      <c r="I87" s="110" t="s">
        <v>107</v>
      </c>
      <c r="J87" s="115" t="s">
        <v>81</v>
      </c>
      <c r="K87" s="111" t="s">
        <v>417</v>
      </c>
      <c r="L87" s="112">
        <v>22000000</v>
      </c>
      <c r="M87" s="110" t="s">
        <v>66</v>
      </c>
      <c r="N87" s="112" t="s">
        <v>416</v>
      </c>
      <c r="O87" s="139">
        <v>57299250</v>
      </c>
      <c r="P87" s="140">
        <v>106</v>
      </c>
      <c r="Q87" s="159">
        <v>45677</v>
      </c>
      <c r="R87" s="154">
        <v>450000000</v>
      </c>
      <c r="S87" s="159">
        <v>45691</v>
      </c>
      <c r="T87" s="118">
        <f>+L87</f>
        <v>22000000</v>
      </c>
      <c r="U87" s="114" t="s">
        <v>65</v>
      </c>
      <c r="V87" s="325">
        <v>63563343</v>
      </c>
      <c r="W87" s="111" t="s">
        <v>382</v>
      </c>
      <c r="X87" s="159">
        <v>45691</v>
      </c>
      <c r="Y87" s="159">
        <v>45691</v>
      </c>
      <c r="Z87" s="169" t="s">
        <v>73</v>
      </c>
      <c r="AA87" s="159">
        <v>45838</v>
      </c>
      <c r="AB87" s="116">
        <f t="shared" si="10"/>
        <v>147</v>
      </c>
      <c r="AC87" s="114">
        <v>0</v>
      </c>
      <c r="AD87" s="118">
        <v>0</v>
      </c>
      <c r="AE87" s="114">
        <v>0</v>
      </c>
      <c r="AF87" s="119" t="s">
        <v>73</v>
      </c>
      <c r="AG87" s="112">
        <f t="shared" si="11"/>
        <v>0</v>
      </c>
      <c r="AH87" s="114">
        <v>0</v>
      </c>
      <c r="AI87" s="120">
        <v>0</v>
      </c>
      <c r="AJ87" s="114" t="s">
        <v>73</v>
      </c>
      <c r="AK87" s="121" t="s">
        <v>73</v>
      </c>
      <c r="AL87" s="114">
        <v>0</v>
      </c>
      <c r="AM87" s="114" t="s">
        <v>73</v>
      </c>
      <c r="AN87" s="114" t="s">
        <v>73</v>
      </c>
      <c r="AO87" s="114" t="s">
        <v>73</v>
      </c>
      <c r="AP87" s="112">
        <f t="shared" si="12"/>
        <v>0</v>
      </c>
      <c r="AQ87" s="153">
        <f>+L87+AD87-AI87</f>
        <v>22000000</v>
      </c>
      <c r="AR87" s="114" t="s">
        <v>65</v>
      </c>
      <c r="AS87" s="118">
        <v>22000000</v>
      </c>
      <c r="AT87" s="114" t="s">
        <v>93</v>
      </c>
      <c r="AU87" s="114">
        <v>0</v>
      </c>
      <c r="AV87" s="122" t="s">
        <v>73</v>
      </c>
      <c r="AW87" s="152">
        <f t="shared" si="13"/>
        <v>8800000</v>
      </c>
      <c r="AX87" s="155">
        <v>13200000</v>
      </c>
      <c r="AY87" s="123">
        <f t="shared" si="14"/>
        <v>0.4</v>
      </c>
      <c r="AZ87" s="124">
        <v>0.4</v>
      </c>
      <c r="BA87" s="122" t="s">
        <v>73</v>
      </c>
      <c r="BB87" s="114" t="s">
        <v>94</v>
      </c>
      <c r="BC87" s="127" t="s">
        <v>415</v>
      </c>
      <c r="BD87" s="110" t="s">
        <v>65</v>
      </c>
      <c r="BE87" s="110" t="s">
        <v>65</v>
      </c>
    </row>
    <row r="88" spans="2:57" s="92" customFormat="1" ht="12.75" x14ac:dyDescent="0.2">
      <c r="B88" s="110">
        <v>2025</v>
      </c>
      <c r="C88" s="110">
        <v>891780111</v>
      </c>
      <c r="D88" s="110" t="s">
        <v>63</v>
      </c>
      <c r="E88" s="111" t="s">
        <v>414</v>
      </c>
      <c r="F88" s="112" t="s">
        <v>413</v>
      </c>
      <c r="G88" s="113">
        <v>0</v>
      </c>
      <c r="H88" s="114" t="s">
        <v>71</v>
      </c>
      <c r="I88" s="110" t="s">
        <v>107</v>
      </c>
      <c r="J88" s="115" t="s">
        <v>81</v>
      </c>
      <c r="K88" s="111" t="s">
        <v>412</v>
      </c>
      <c r="L88" s="112">
        <v>20350000</v>
      </c>
      <c r="M88" s="110" t="s">
        <v>66</v>
      </c>
      <c r="N88" s="112" t="s">
        <v>411</v>
      </c>
      <c r="O88" s="139">
        <v>57463378</v>
      </c>
      <c r="P88" s="140">
        <v>110</v>
      </c>
      <c r="Q88" s="159">
        <v>45678</v>
      </c>
      <c r="R88" s="154">
        <v>261450000</v>
      </c>
      <c r="S88" s="159">
        <v>45691</v>
      </c>
      <c r="T88" s="118">
        <f>+L88</f>
        <v>20350000</v>
      </c>
      <c r="U88" s="114" t="s">
        <v>65</v>
      </c>
      <c r="V88" s="209">
        <v>77105457</v>
      </c>
      <c r="W88" s="111" t="s">
        <v>394</v>
      </c>
      <c r="X88" s="159">
        <v>45691</v>
      </c>
      <c r="Y88" s="159">
        <v>45691</v>
      </c>
      <c r="Z88" s="169" t="s">
        <v>73</v>
      </c>
      <c r="AA88" s="159">
        <v>45853</v>
      </c>
      <c r="AB88" s="116">
        <f t="shared" si="10"/>
        <v>162</v>
      </c>
      <c r="AC88" s="114">
        <v>0</v>
      </c>
      <c r="AD88" s="118">
        <v>0</v>
      </c>
      <c r="AE88" s="114">
        <v>0</v>
      </c>
      <c r="AF88" s="119" t="s">
        <v>73</v>
      </c>
      <c r="AG88" s="112">
        <f t="shared" si="11"/>
        <v>0</v>
      </c>
      <c r="AH88" s="114">
        <v>0</v>
      </c>
      <c r="AI88" s="120">
        <v>0</v>
      </c>
      <c r="AJ88" s="114" t="s">
        <v>73</v>
      </c>
      <c r="AK88" s="121" t="s">
        <v>73</v>
      </c>
      <c r="AL88" s="114">
        <v>0</v>
      </c>
      <c r="AM88" s="114" t="s">
        <v>73</v>
      </c>
      <c r="AN88" s="114" t="s">
        <v>73</v>
      </c>
      <c r="AO88" s="114" t="s">
        <v>73</v>
      </c>
      <c r="AP88" s="112">
        <f t="shared" si="12"/>
        <v>0</v>
      </c>
      <c r="AQ88" s="153">
        <f>+L88+AD88-AI88</f>
        <v>20350000</v>
      </c>
      <c r="AR88" s="114" t="s">
        <v>65</v>
      </c>
      <c r="AS88" s="118">
        <v>20350000</v>
      </c>
      <c r="AT88" s="114" t="s">
        <v>93</v>
      </c>
      <c r="AU88" s="114">
        <v>0</v>
      </c>
      <c r="AV88" s="122" t="s">
        <v>73</v>
      </c>
      <c r="AW88" s="152">
        <f t="shared" si="13"/>
        <v>7400000</v>
      </c>
      <c r="AX88" s="155">
        <v>12950000</v>
      </c>
      <c r="AY88" s="123">
        <f t="shared" si="14"/>
        <v>0.36363636363636365</v>
      </c>
      <c r="AZ88" s="124">
        <v>0.36363636363636365</v>
      </c>
      <c r="BA88" s="122" t="s">
        <v>73</v>
      </c>
      <c r="BB88" s="114" t="s">
        <v>94</v>
      </c>
      <c r="BC88" s="127" t="s">
        <v>410</v>
      </c>
      <c r="BD88" s="110" t="s">
        <v>65</v>
      </c>
      <c r="BE88" s="110" t="s">
        <v>65</v>
      </c>
    </row>
    <row r="89" spans="2:57" s="92" customFormat="1" ht="12.75" x14ac:dyDescent="0.2">
      <c r="B89" s="110">
        <v>2025</v>
      </c>
      <c r="C89" s="110">
        <v>891780111</v>
      </c>
      <c r="D89" s="110" t="s">
        <v>63</v>
      </c>
      <c r="E89" s="111" t="s">
        <v>409</v>
      </c>
      <c r="F89" s="112" t="s">
        <v>408</v>
      </c>
      <c r="G89" s="113">
        <v>0</v>
      </c>
      <c r="H89" s="114" t="s">
        <v>71</v>
      </c>
      <c r="I89" s="110" t="s">
        <v>107</v>
      </c>
      <c r="J89" s="115" t="s">
        <v>81</v>
      </c>
      <c r="K89" s="111" t="s">
        <v>407</v>
      </c>
      <c r="L89" s="112">
        <v>17000000</v>
      </c>
      <c r="M89" s="110" t="s">
        <v>66</v>
      </c>
      <c r="N89" s="112" t="s">
        <v>406</v>
      </c>
      <c r="O89" s="139">
        <v>1020812117</v>
      </c>
      <c r="P89" s="140">
        <v>108</v>
      </c>
      <c r="Q89" s="159">
        <v>45677</v>
      </c>
      <c r="R89" s="154">
        <v>123000000</v>
      </c>
      <c r="S89" s="159">
        <v>45691</v>
      </c>
      <c r="T89" s="118">
        <f>+L89</f>
        <v>17000000</v>
      </c>
      <c r="U89" s="114" t="s">
        <v>65</v>
      </c>
      <c r="V89" s="325">
        <v>1082851808</v>
      </c>
      <c r="W89" s="111" t="s">
        <v>327</v>
      </c>
      <c r="X89" s="159">
        <v>45691</v>
      </c>
      <c r="Y89" s="159">
        <v>45691</v>
      </c>
      <c r="Z89" s="169" t="s">
        <v>73</v>
      </c>
      <c r="AA89" s="159">
        <v>45838</v>
      </c>
      <c r="AB89" s="116">
        <f t="shared" si="10"/>
        <v>147</v>
      </c>
      <c r="AC89" s="114">
        <v>0</v>
      </c>
      <c r="AD89" s="118">
        <v>0</v>
      </c>
      <c r="AE89" s="114">
        <v>0</v>
      </c>
      <c r="AF89" s="119" t="s">
        <v>73</v>
      </c>
      <c r="AG89" s="112">
        <f t="shared" si="11"/>
        <v>0</v>
      </c>
      <c r="AH89" s="114">
        <v>0</v>
      </c>
      <c r="AI89" s="120">
        <v>0</v>
      </c>
      <c r="AJ89" s="114" t="s">
        <v>73</v>
      </c>
      <c r="AK89" s="121" t="s">
        <v>73</v>
      </c>
      <c r="AL89" s="114">
        <v>0</v>
      </c>
      <c r="AM89" s="114" t="s">
        <v>73</v>
      </c>
      <c r="AN89" s="114" t="s">
        <v>73</v>
      </c>
      <c r="AO89" s="114" t="s">
        <v>73</v>
      </c>
      <c r="AP89" s="112">
        <f t="shared" si="12"/>
        <v>0</v>
      </c>
      <c r="AQ89" s="153">
        <f>+L89+AD89-AI89</f>
        <v>17000000</v>
      </c>
      <c r="AR89" s="114" t="s">
        <v>65</v>
      </c>
      <c r="AS89" s="118">
        <v>17000000</v>
      </c>
      <c r="AT89" s="114" t="s">
        <v>93</v>
      </c>
      <c r="AU89" s="114">
        <v>0</v>
      </c>
      <c r="AV89" s="122" t="s">
        <v>73</v>
      </c>
      <c r="AW89" s="152">
        <f t="shared" si="13"/>
        <v>6800000</v>
      </c>
      <c r="AX89" s="155">
        <v>10200000</v>
      </c>
      <c r="AY89" s="123">
        <f t="shared" si="14"/>
        <v>0.4</v>
      </c>
      <c r="AZ89" s="124">
        <v>0.4</v>
      </c>
      <c r="BA89" s="122" t="s">
        <v>73</v>
      </c>
      <c r="BB89" s="114" t="s">
        <v>94</v>
      </c>
      <c r="BC89" s="127" t="s">
        <v>405</v>
      </c>
      <c r="BD89" s="110" t="s">
        <v>65</v>
      </c>
      <c r="BE89" s="110" t="s">
        <v>65</v>
      </c>
    </row>
    <row r="90" spans="2:57" s="92" customFormat="1" ht="12.75" x14ac:dyDescent="0.2">
      <c r="B90" s="110">
        <v>2025</v>
      </c>
      <c r="C90" s="110">
        <v>891780111</v>
      </c>
      <c r="D90" s="110" t="s">
        <v>63</v>
      </c>
      <c r="E90" s="111" t="s">
        <v>404</v>
      </c>
      <c r="F90" s="112" t="s">
        <v>403</v>
      </c>
      <c r="G90" s="113">
        <v>0</v>
      </c>
      <c r="H90" s="114" t="s">
        <v>71</v>
      </c>
      <c r="I90" s="110" t="s">
        <v>107</v>
      </c>
      <c r="J90" s="115" t="s">
        <v>81</v>
      </c>
      <c r="K90" s="111" t="s">
        <v>402</v>
      </c>
      <c r="L90" s="112">
        <v>22000000</v>
      </c>
      <c r="M90" s="110" t="s">
        <v>66</v>
      </c>
      <c r="N90" s="112" t="s">
        <v>401</v>
      </c>
      <c r="O90" s="139">
        <v>1082934092</v>
      </c>
      <c r="P90" s="140">
        <v>102</v>
      </c>
      <c r="Q90" s="159">
        <v>45677</v>
      </c>
      <c r="R90" s="154">
        <v>1014200000</v>
      </c>
      <c r="S90" s="159">
        <v>45691</v>
      </c>
      <c r="T90" s="118">
        <f>+L90</f>
        <v>22000000</v>
      </c>
      <c r="U90" s="114" t="s">
        <v>65</v>
      </c>
      <c r="V90" s="209">
        <v>57435262</v>
      </c>
      <c r="W90" s="111" t="s">
        <v>400</v>
      </c>
      <c r="X90" s="159">
        <v>45691</v>
      </c>
      <c r="Y90" s="159">
        <v>45691</v>
      </c>
      <c r="Z90" s="169" t="s">
        <v>73</v>
      </c>
      <c r="AA90" s="159">
        <v>45853</v>
      </c>
      <c r="AB90" s="116">
        <f t="shared" si="10"/>
        <v>162</v>
      </c>
      <c r="AC90" s="114">
        <v>0</v>
      </c>
      <c r="AD90" s="118">
        <v>0</v>
      </c>
      <c r="AE90" s="114">
        <v>0</v>
      </c>
      <c r="AF90" s="119" t="s">
        <v>73</v>
      </c>
      <c r="AG90" s="112">
        <f t="shared" si="11"/>
        <v>0</v>
      </c>
      <c r="AH90" s="114">
        <v>0</v>
      </c>
      <c r="AI90" s="120">
        <v>0</v>
      </c>
      <c r="AJ90" s="114" t="s">
        <v>73</v>
      </c>
      <c r="AK90" s="121" t="s">
        <v>73</v>
      </c>
      <c r="AL90" s="114">
        <v>0</v>
      </c>
      <c r="AM90" s="114" t="s">
        <v>73</v>
      </c>
      <c r="AN90" s="114" t="s">
        <v>73</v>
      </c>
      <c r="AO90" s="114" t="s">
        <v>73</v>
      </c>
      <c r="AP90" s="112">
        <f t="shared" si="12"/>
        <v>0</v>
      </c>
      <c r="AQ90" s="153">
        <f>+L90+AD90-AI90</f>
        <v>22000000</v>
      </c>
      <c r="AR90" s="114" t="s">
        <v>65</v>
      </c>
      <c r="AS90" s="118">
        <v>22000000</v>
      </c>
      <c r="AT90" s="114" t="s">
        <v>93</v>
      </c>
      <c r="AU90" s="114">
        <v>0</v>
      </c>
      <c r="AV90" s="122" t="s">
        <v>73</v>
      </c>
      <c r="AW90" s="152">
        <f t="shared" si="13"/>
        <v>8000000</v>
      </c>
      <c r="AX90" s="155">
        <v>14000000</v>
      </c>
      <c r="AY90" s="123">
        <f t="shared" si="14"/>
        <v>0.36363636363636365</v>
      </c>
      <c r="AZ90" s="124">
        <v>0.36363636363636365</v>
      </c>
      <c r="BA90" s="122" t="s">
        <v>73</v>
      </c>
      <c r="BB90" s="114" t="s">
        <v>94</v>
      </c>
      <c r="BC90" s="127" t="s">
        <v>399</v>
      </c>
      <c r="BD90" s="110" t="s">
        <v>65</v>
      </c>
      <c r="BE90" s="110" t="s">
        <v>65</v>
      </c>
    </row>
    <row r="91" spans="2:57" s="92" customFormat="1" ht="12.75" x14ac:dyDescent="0.2">
      <c r="B91" s="110">
        <v>2025</v>
      </c>
      <c r="C91" s="110">
        <v>891780111</v>
      </c>
      <c r="D91" s="110" t="s">
        <v>63</v>
      </c>
      <c r="E91" s="111" t="s">
        <v>398</v>
      </c>
      <c r="F91" s="112" t="s">
        <v>397</v>
      </c>
      <c r="G91" s="113">
        <v>0</v>
      </c>
      <c r="H91" s="114" t="s">
        <v>71</v>
      </c>
      <c r="I91" s="110" t="s">
        <v>107</v>
      </c>
      <c r="J91" s="115" t="s">
        <v>81</v>
      </c>
      <c r="K91" s="111" t="s">
        <v>396</v>
      </c>
      <c r="L91" s="112">
        <v>20350000</v>
      </c>
      <c r="M91" s="110" t="s">
        <v>66</v>
      </c>
      <c r="N91" s="112" t="s">
        <v>395</v>
      </c>
      <c r="O91" s="139">
        <v>1082982365</v>
      </c>
      <c r="P91" s="140">
        <v>110</v>
      </c>
      <c r="Q91" s="159">
        <v>45678</v>
      </c>
      <c r="R91" s="154">
        <v>261450000</v>
      </c>
      <c r="S91" s="159">
        <v>45691</v>
      </c>
      <c r="T91" s="118">
        <f>+L91</f>
        <v>20350000</v>
      </c>
      <c r="U91" s="114" t="s">
        <v>65</v>
      </c>
      <c r="V91" s="209">
        <v>77105457</v>
      </c>
      <c r="W91" s="111" t="s">
        <v>394</v>
      </c>
      <c r="X91" s="159">
        <v>45691</v>
      </c>
      <c r="Y91" s="159">
        <v>45691</v>
      </c>
      <c r="Z91" s="169" t="s">
        <v>73</v>
      </c>
      <c r="AA91" s="159">
        <v>45853</v>
      </c>
      <c r="AB91" s="116">
        <f t="shared" si="10"/>
        <v>162</v>
      </c>
      <c r="AC91" s="114">
        <v>0</v>
      </c>
      <c r="AD91" s="118">
        <v>0</v>
      </c>
      <c r="AE91" s="114">
        <v>0</v>
      </c>
      <c r="AF91" s="119" t="s">
        <v>73</v>
      </c>
      <c r="AG91" s="112">
        <f t="shared" si="11"/>
        <v>0</v>
      </c>
      <c r="AH91" s="114">
        <v>0</v>
      </c>
      <c r="AI91" s="120">
        <v>0</v>
      </c>
      <c r="AJ91" s="114" t="s">
        <v>73</v>
      </c>
      <c r="AK91" s="121" t="s">
        <v>73</v>
      </c>
      <c r="AL91" s="114">
        <v>0</v>
      </c>
      <c r="AM91" s="114" t="s">
        <v>73</v>
      </c>
      <c r="AN91" s="114" t="s">
        <v>73</v>
      </c>
      <c r="AO91" s="114" t="s">
        <v>73</v>
      </c>
      <c r="AP91" s="112">
        <f t="shared" si="12"/>
        <v>0</v>
      </c>
      <c r="AQ91" s="153">
        <f>+L91+AD91-AI91</f>
        <v>20350000</v>
      </c>
      <c r="AR91" s="114" t="s">
        <v>65</v>
      </c>
      <c r="AS91" s="118">
        <v>20350000</v>
      </c>
      <c r="AT91" s="114" t="s">
        <v>93</v>
      </c>
      <c r="AU91" s="114">
        <v>0</v>
      </c>
      <c r="AV91" s="122" t="s">
        <v>73</v>
      </c>
      <c r="AW91" s="152">
        <f t="shared" si="13"/>
        <v>7400000</v>
      </c>
      <c r="AX91" s="155">
        <v>12950000</v>
      </c>
      <c r="AY91" s="123">
        <f t="shared" si="14"/>
        <v>0.36363636363636365</v>
      </c>
      <c r="AZ91" s="124">
        <v>0.36363636363636365</v>
      </c>
      <c r="BA91" s="122" t="s">
        <v>73</v>
      </c>
      <c r="BB91" s="114" t="s">
        <v>94</v>
      </c>
      <c r="BC91" s="127" t="s">
        <v>393</v>
      </c>
      <c r="BD91" s="110" t="s">
        <v>65</v>
      </c>
      <c r="BE91" s="110" t="s">
        <v>65</v>
      </c>
    </row>
    <row r="92" spans="2:57" s="92" customFormat="1" ht="12.75" x14ac:dyDescent="0.2">
      <c r="B92" s="110">
        <v>2025</v>
      </c>
      <c r="C92" s="110">
        <v>891780111</v>
      </c>
      <c r="D92" s="110" t="s">
        <v>63</v>
      </c>
      <c r="E92" s="111" t="s">
        <v>392</v>
      </c>
      <c r="F92" s="112" t="s">
        <v>391</v>
      </c>
      <c r="G92" s="113">
        <v>0</v>
      </c>
      <c r="H92" s="114" t="s">
        <v>71</v>
      </c>
      <c r="I92" s="110" t="s">
        <v>107</v>
      </c>
      <c r="J92" s="115" t="s">
        <v>81</v>
      </c>
      <c r="K92" s="111" t="s">
        <v>390</v>
      </c>
      <c r="L92" s="112">
        <v>22500000</v>
      </c>
      <c r="M92" s="110" t="s">
        <v>66</v>
      </c>
      <c r="N92" s="112" t="s">
        <v>389</v>
      </c>
      <c r="O92" s="139">
        <v>72184073</v>
      </c>
      <c r="P92" s="140">
        <v>109</v>
      </c>
      <c r="Q92" s="159">
        <v>45678</v>
      </c>
      <c r="R92" s="154">
        <v>159000000</v>
      </c>
      <c r="S92" s="159">
        <v>45691</v>
      </c>
      <c r="T92" s="118">
        <f>+L92</f>
        <v>22500000</v>
      </c>
      <c r="U92" s="114" t="s">
        <v>65</v>
      </c>
      <c r="V92" s="325">
        <v>36669284</v>
      </c>
      <c r="W92" s="111" t="s">
        <v>388</v>
      </c>
      <c r="X92" s="159">
        <v>45691</v>
      </c>
      <c r="Y92" s="159">
        <v>45691</v>
      </c>
      <c r="Z92" s="169" t="s">
        <v>73</v>
      </c>
      <c r="AA92" s="159">
        <v>45838</v>
      </c>
      <c r="AB92" s="116">
        <f t="shared" si="10"/>
        <v>147</v>
      </c>
      <c r="AC92" s="114">
        <v>0</v>
      </c>
      <c r="AD92" s="118">
        <v>0</v>
      </c>
      <c r="AE92" s="114">
        <v>0</v>
      </c>
      <c r="AF92" s="119" t="s">
        <v>73</v>
      </c>
      <c r="AG92" s="112">
        <f t="shared" si="11"/>
        <v>0</v>
      </c>
      <c r="AH92" s="114">
        <v>0</v>
      </c>
      <c r="AI92" s="120">
        <v>0</v>
      </c>
      <c r="AJ92" s="114" t="s">
        <v>73</v>
      </c>
      <c r="AK92" s="121" t="s">
        <v>73</v>
      </c>
      <c r="AL92" s="114">
        <v>0</v>
      </c>
      <c r="AM92" s="114" t="s">
        <v>73</v>
      </c>
      <c r="AN92" s="114" t="s">
        <v>73</v>
      </c>
      <c r="AO92" s="114" t="s">
        <v>73</v>
      </c>
      <c r="AP92" s="112">
        <f t="shared" si="12"/>
        <v>0</v>
      </c>
      <c r="AQ92" s="153">
        <f>+L92+AD92-AI92</f>
        <v>22500000</v>
      </c>
      <c r="AR92" s="114" t="s">
        <v>65</v>
      </c>
      <c r="AS92" s="118">
        <v>22500000</v>
      </c>
      <c r="AT92" s="114" t="s">
        <v>93</v>
      </c>
      <c r="AU92" s="114">
        <v>0</v>
      </c>
      <c r="AV92" s="122" t="s">
        <v>73</v>
      </c>
      <c r="AW92" s="152">
        <f t="shared" si="13"/>
        <v>4500000</v>
      </c>
      <c r="AX92" s="155">
        <v>18000000</v>
      </c>
      <c r="AY92" s="123">
        <f t="shared" si="14"/>
        <v>0.2</v>
      </c>
      <c r="AZ92" s="124">
        <v>0.2</v>
      </c>
      <c r="BA92" s="122" t="s">
        <v>73</v>
      </c>
      <c r="BB92" s="114" t="s">
        <v>94</v>
      </c>
      <c r="BC92" s="127" t="s">
        <v>387</v>
      </c>
      <c r="BD92" s="110" t="s">
        <v>65</v>
      </c>
      <c r="BE92" s="110" t="s">
        <v>65</v>
      </c>
    </row>
    <row r="93" spans="2:57" s="92" customFormat="1" ht="12.75" x14ac:dyDescent="0.2">
      <c r="B93" s="110">
        <v>2025</v>
      </c>
      <c r="C93" s="110">
        <v>891780111</v>
      </c>
      <c r="D93" s="110" t="s">
        <v>63</v>
      </c>
      <c r="E93" s="111" t="s">
        <v>386</v>
      </c>
      <c r="F93" s="112" t="s">
        <v>385</v>
      </c>
      <c r="G93" s="113">
        <v>0</v>
      </c>
      <c r="H93" s="114" t="s">
        <v>71</v>
      </c>
      <c r="I93" s="110" t="s">
        <v>107</v>
      </c>
      <c r="J93" s="115" t="s">
        <v>81</v>
      </c>
      <c r="K93" s="111" t="s">
        <v>384</v>
      </c>
      <c r="L93" s="112">
        <v>11250000</v>
      </c>
      <c r="M93" s="110" t="s">
        <v>66</v>
      </c>
      <c r="N93" s="112" t="s">
        <v>383</v>
      </c>
      <c r="O93" s="139">
        <v>1083020320</v>
      </c>
      <c r="P93" s="140">
        <v>106</v>
      </c>
      <c r="Q93" s="159">
        <v>45677</v>
      </c>
      <c r="R93" s="154">
        <v>450000000</v>
      </c>
      <c r="S93" s="159">
        <v>45691</v>
      </c>
      <c r="T93" s="118">
        <f>+L93</f>
        <v>11250000</v>
      </c>
      <c r="U93" s="114" t="s">
        <v>65</v>
      </c>
      <c r="V93" s="325">
        <v>63563343</v>
      </c>
      <c r="W93" s="111" t="s">
        <v>382</v>
      </c>
      <c r="X93" s="159">
        <v>45691</v>
      </c>
      <c r="Y93" s="159">
        <v>45691</v>
      </c>
      <c r="Z93" s="169" t="s">
        <v>73</v>
      </c>
      <c r="AA93" s="159">
        <v>45838</v>
      </c>
      <c r="AB93" s="116">
        <f t="shared" si="10"/>
        <v>147</v>
      </c>
      <c r="AC93" s="114">
        <v>0</v>
      </c>
      <c r="AD93" s="118">
        <v>0</v>
      </c>
      <c r="AE93" s="114">
        <v>0</v>
      </c>
      <c r="AF93" s="119" t="s">
        <v>73</v>
      </c>
      <c r="AG93" s="112">
        <f t="shared" si="11"/>
        <v>0</v>
      </c>
      <c r="AH93" s="114">
        <v>0</v>
      </c>
      <c r="AI93" s="120">
        <v>0</v>
      </c>
      <c r="AJ93" s="114" t="s">
        <v>73</v>
      </c>
      <c r="AK93" s="121" t="s">
        <v>73</v>
      </c>
      <c r="AL93" s="114">
        <v>0</v>
      </c>
      <c r="AM93" s="114" t="s">
        <v>73</v>
      </c>
      <c r="AN93" s="114" t="s">
        <v>73</v>
      </c>
      <c r="AO93" s="114" t="s">
        <v>73</v>
      </c>
      <c r="AP93" s="112">
        <f t="shared" si="12"/>
        <v>0</v>
      </c>
      <c r="AQ93" s="153">
        <f>+L93+AD93-AI93</f>
        <v>11250000</v>
      </c>
      <c r="AR93" s="114" t="s">
        <v>65</v>
      </c>
      <c r="AS93" s="118">
        <v>11250000</v>
      </c>
      <c r="AT93" s="114" t="s">
        <v>93</v>
      </c>
      <c r="AU93" s="114">
        <v>0</v>
      </c>
      <c r="AV93" s="122" t="s">
        <v>73</v>
      </c>
      <c r="AW93" s="152">
        <f t="shared" si="13"/>
        <v>4500000</v>
      </c>
      <c r="AX93" s="155">
        <v>6750000</v>
      </c>
      <c r="AY93" s="123">
        <f t="shared" si="14"/>
        <v>0.4</v>
      </c>
      <c r="AZ93" s="124">
        <v>0.4</v>
      </c>
      <c r="BA93" s="122" t="s">
        <v>73</v>
      </c>
      <c r="BB93" s="114" t="s">
        <v>94</v>
      </c>
      <c r="BC93" s="127" t="s">
        <v>381</v>
      </c>
      <c r="BD93" s="110" t="s">
        <v>65</v>
      </c>
      <c r="BE93" s="110" t="s">
        <v>65</v>
      </c>
    </row>
    <row r="94" spans="2:57" s="92" customFormat="1" ht="12.75" x14ac:dyDescent="0.2">
      <c r="B94" s="110">
        <v>2025</v>
      </c>
      <c r="C94" s="110">
        <v>891780111</v>
      </c>
      <c r="D94" s="110" t="s">
        <v>63</v>
      </c>
      <c r="E94" s="111" t="s">
        <v>380</v>
      </c>
      <c r="F94" s="112" t="s">
        <v>379</v>
      </c>
      <c r="G94" s="113">
        <v>0</v>
      </c>
      <c r="H94" s="114" t="s">
        <v>71</v>
      </c>
      <c r="I94" s="110" t="s">
        <v>107</v>
      </c>
      <c r="J94" s="115" t="s">
        <v>81</v>
      </c>
      <c r="K94" s="111" t="s">
        <v>378</v>
      </c>
      <c r="L94" s="112">
        <v>12800000</v>
      </c>
      <c r="M94" s="110" t="s">
        <v>66</v>
      </c>
      <c r="N94" s="112" t="s">
        <v>377</v>
      </c>
      <c r="O94" s="139">
        <v>1082479622</v>
      </c>
      <c r="P94" s="116">
        <v>107</v>
      </c>
      <c r="Q94" s="160">
        <v>45677</v>
      </c>
      <c r="R94" s="154">
        <v>336700000</v>
      </c>
      <c r="S94" s="160">
        <v>45692</v>
      </c>
      <c r="T94" s="118">
        <f>+L94</f>
        <v>12800000</v>
      </c>
      <c r="U94" s="114" t="s">
        <v>65</v>
      </c>
      <c r="V94" s="325">
        <v>1082903415</v>
      </c>
      <c r="W94" s="111" t="s">
        <v>111</v>
      </c>
      <c r="X94" s="160">
        <v>45692</v>
      </c>
      <c r="Y94" s="160">
        <v>45692</v>
      </c>
      <c r="Z94" s="169" t="s">
        <v>73</v>
      </c>
      <c r="AA94" s="160">
        <v>45807</v>
      </c>
      <c r="AB94" s="116">
        <f t="shared" si="10"/>
        <v>115</v>
      </c>
      <c r="AC94" s="114">
        <v>0</v>
      </c>
      <c r="AD94" s="118">
        <v>0</v>
      </c>
      <c r="AE94" s="114">
        <v>0</v>
      </c>
      <c r="AF94" s="119" t="s">
        <v>73</v>
      </c>
      <c r="AG94" s="112">
        <f t="shared" si="11"/>
        <v>0</v>
      </c>
      <c r="AH94" s="114">
        <v>0</v>
      </c>
      <c r="AI94" s="120">
        <v>0</v>
      </c>
      <c r="AJ94" s="114" t="s">
        <v>73</v>
      </c>
      <c r="AK94" s="121" t="s">
        <v>73</v>
      </c>
      <c r="AL94" s="114">
        <v>0</v>
      </c>
      <c r="AM94" s="114" t="s">
        <v>73</v>
      </c>
      <c r="AN94" s="114" t="s">
        <v>73</v>
      </c>
      <c r="AO94" s="114" t="s">
        <v>73</v>
      </c>
      <c r="AP94" s="112">
        <f t="shared" si="12"/>
        <v>0</v>
      </c>
      <c r="AQ94" s="173">
        <f>+L94+AD94-AI94</f>
        <v>12800000</v>
      </c>
      <c r="AR94" s="114" t="s">
        <v>65</v>
      </c>
      <c r="AS94" s="118">
        <v>12800000</v>
      </c>
      <c r="AT94" s="114" t="s">
        <v>93</v>
      </c>
      <c r="AU94" s="114">
        <v>0</v>
      </c>
      <c r="AV94" s="122" t="s">
        <v>73</v>
      </c>
      <c r="AW94" s="152">
        <f t="shared" si="13"/>
        <v>3200000</v>
      </c>
      <c r="AX94" s="155">
        <v>9600000</v>
      </c>
      <c r="AY94" s="123">
        <f t="shared" si="14"/>
        <v>0.25</v>
      </c>
      <c r="AZ94" s="124">
        <v>0.25</v>
      </c>
      <c r="BA94" s="122" t="s">
        <v>73</v>
      </c>
      <c r="BB94" s="114" t="s">
        <v>94</v>
      </c>
      <c r="BC94" s="127" t="s">
        <v>376</v>
      </c>
      <c r="BD94" s="110" t="s">
        <v>65</v>
      </c>
      <c r="BE94" s="110" t="s">
        <v>65</v>
      </c>
    </row>
    <row r="95" spans="2:57" s="92" customFormat="1" ht="12.75" x14ac:dyDescent="0.2">
      <c r="B95" s="110">
        <v>2025</v>
      </c>
      <c r="C95" s="110">
        <v>891780111</v>
      </c>
      <c r="D95" s="110" t="s">
        <v>63</v>
      </c>
      <c r="E95" s="111" t="s">
        <v>375</v>
      </c>
      <c r="F95" s="112" t="s">
        <v>374</v>
      </c>
      <c r="G95" s="113">
        <v>0</v>
      </c>
      <c r="H95" s="114" t="s">
        <v>71</v>
      </c>
      <c r="I95" s="110" t="s">
        <v>107</v>
      </c>
      <c r="J95" s="115" t="s">
        <v>81</v>
      </c>
      <c r="K95" s="111" t="s">
        <v>373</v>
      </c>
      <c r="L95" s="112">
        <v>20000000</v>
      </c>
      <c r="M95" s="110" t="s">
        <v>66</v>
      </c>
      <c r="N95" s="112" t="s">
        <v>372</v>
      </c>
      <c r="O95" s="139">
        <v>1082920089</v>
      </c>
      <c r="P95" s="116">
        <v>102</v>
      </c>
      <c r="Q95" s="160">
        <v>45677</v>
      </c>
      <c r="R95" s="154">
        <v>1014200000</v>
      </c>
      <c r="S95" s="160">
        <v>45694</v>
      </c>
      <c r="T95" s="118">
        <f>+L95</f>
        <v>20000000</v>
      </c>
      <c r="U95" s="114" t="s">
        <v>65</v>
      </c>
      <c r="V95" s="325">
        <v>1082884010</v>
      </c>
      <c r="W95" s="111" t="s">
        <v>163</v>
      </c>
      <c r="X95" s="160">
        <v>45694</v>
      </c>
      <c r="Y95" s="160">
        <v>45694</v>
      </c>
      <c r="Z95" s="169" t="s">
        <v>73</v>
      </c>
      <c r="AA95" s="160">
        <v>45843</v>
      </c>
      <c r="AB95" s="116">
        <f t="shared" si="10"/>
        <v>149</v>
      </c>
      <c r="AC95" s="114">
        <v>0</v>
      </c>
      <c r="AD95" s="118">
        <v>0</v>
      </c>
      <c r="AE95" s="114">
        <v>0</v>
      </c>
      <c r="AF95" s="119" t="s">
        <v>73</v>
      </c>
      <c r="AG95" s="112">
        <f t="shared" si="11"/>
        <v>0</v>
      </c>
      <c r="AH95" s="114">
        <v>0</v>
      </c>
      <c r="AI95" s="120">
        <v>0</v>
      </c>
      <c r="AJ95" s="114" t="s">
        <v>73</v>
      </c>
      <c r="AK95" s="121" t="s">
        <v>73</v>
      </c>
      <c r="AL95" s="114">
        <v>0</v>
      </c>
      <c r="AM95" s="114" t="s">
        <v>73</v>
      </c>
      <c r="AN95" s="114" t="s">
        <v>73</v>
      </c>
      <c r="AO95" s="114" t="s">
        <v>73</v>
      </c>
      <c r="AP95" s="112">
        <f t="shared" si="12"/>
        <v>0</v>
      </c>
      <c r="AQ95" s="173">
        <f>+L95+AD95-AI95</f>
        <v>20000000</v>
      </c>
      <c r="AR95" s="114" t="s">
        <v>65</v>
      </c>
      <c r="AS95" s="118">
        <v>20000000</v>
      </c>
      <c r="AT95" s="114" t="s">
        <v>93</v>
      </c>
      <c r="AU95" s="114">
        <v>0</v>
      </c>
      <c r="AV95" s="122" t="s">
        <v>73</v>
      </c>
      <c r="AW95" s="152">
        <f t="shared" si="13"/>
        <v>7066666</v>
      </c>
      <c r="AX95" s="155">
        <v>12933334</v>
      </c>
      <c r="AY95" s="123">
        <f t="shared" si="14"/>
        <v>0.35333330000000002</v>
      </c>
      <c r="AZ95" s="124">
        <v>0.35333330000000002</v>
      </c>
      <c r="BA95" s="122" t="s">
        <v>73</v>
      </c>
      <c r="BB95" s="114" t="s">
        <v>94</v>
      </c>
      <c r="BC95" s="127" t="s">
        <v>371</v>
      </c>
      <c r="BD95" s="110" t="s">
        <v>65</v>
      </c>
      <c r="BE95" s="110" t="s">
        <v>65</v>
      </c>
    </row>
    <row r="96" spans="2:57" s="92" customFormat="1" ht="12.75" x14ac:dyDescent="0.2">
      <c r="B96" s="110">
        <v>2025</v>
      </c>
      <c r="C96" s="110">
        <v>891780111</v>
      </c>
      <c r="D96" s="110" t="s">
        <v>63</v>
      </c>
      <c r="E96" s="111" t="s">
        <v>370</v>
      </c>
      <c r="F96" s="112" t="s">
        <v>369</v>
      </c>
      <c r="G96" s="113">
        <v>2023000100072</v>
      </c>
      <c r="H96" s="114" t="s">
        <v>71</v>
      </c>
      <c r="I96" s="110" t="s">
        <v>129</v>
      </c>
      <c r="J96" s="115" t="s">
        <v>81</v>
      </c>
      <c r="K96" s="111" t="s">
        <v>368</v>
      </c>
      <c r="L96" s="348">
        <v>67860000</v>
      </c>
      <c r="M96" s="110" t="s">
        <v>66</v>
      </c>
      <c r="N96" s="141" t="s">
        <v>367</v>
      </c>
      <c r="O96" s="138">
        <v>30403213</v>
      </c>
      <c r="P96" s="140">
        <v>53</v>
      </c>
      <c r="Q96" s="159">
        <v>45691</v>
      </c>
      <c r="R96" s="154">
        <v>955418841</v>
      </c>
      <c r="S96" s="159">
        <v>45700</v>
      </c>
      <c r="T96" s="118">
        <f>+L96</f>
        <v>67860000</v>
      </c>
      <c r="U96" s="114" t="s">
        <v>65</v>
      </c>
      <c r="V96" s="325">
        <v>39049658</v>
      </c>
      <c r="W96" s="111" t="s">
        <v>361</v>
      </c>
      <c r="X96" s="159">
        <v>45700</v>
      </c>
      <c r="Y96" s="159">
        <v>45700</v>
      </c>
      <c r="Z96" s="169" t="s">
        <v>73</v>
      </c>
      <c r="AA96" s="159">
        <v>46069</v>
      </c>
      <c r="AB96" s="116">
        <f t="shared" si="10"/>
        <v>369</v>
      </c>
      <c r="AC96" s="114">
        <v>0</v>
      </c>
      <c r="AD96" s="118">
        <v>0</v>
      </c>
      <c r="AE96" s="114">
        <v>0</v>
      </c>
      <c r="AF96" s="119" t="s">
        <v>73</v>
      </c>
      <c r="AG96" s="112">
        <f t="shared" si="11"/>
        <v>0</v>
      </c>
      <c r="AH96" s="114">
        <v>0</v>
      </c>
      <c r="AI96" s="120">
        <v>0</v>
      </c>
      <c r="AJ96" s="114" t="s">
        <v>73</v>
      </c>
      <c r="AK96" s="121" t="s">
        <v>73</v>
      </c>
      <c r="AL96" s="114">
        <v>0</v>
      </c>
      <c r="AM96" s="114" t="s">
        <v>73</v>
      </c>
      <c r="AN96" s="114" t="s">
        <v>73</v>
      </c>
      <c r="AO96" s="114" t="s">
        <v>73</v>
      </c>
      <c r="AP96" s="112">
        <f t="shared" si="12"/>
        <v>0</v>
      </c>
      <c r="AQ96" s="153">
        <f>+L96+AD96-AI96</f>
        <v>67860000</v>
      </c>
      <c r="AR96" s="114" t="s">
        <v>93</v>
      </c>
      <c r="AS96" s="118">
        <v>0</v>
      </c>
      <c r="AT96" s="114" t="s">
        <v>93</v>
      </c>
      <c r="AU96" s="114">
        <v>0</v>
      </c>
      <c r="AV96" s="122" t="s">
        <v>73</v>
      </c>
      <c r="AW96" s="152">
        <f t="shared" si="13"/>
        <v>0</v>
      </c>
      <c r="AX96" s="155">
        <v>67860000</v>
      </c>
      <c r="AY96" s="123">
        <f t="shared" si="14"/>
        <v>0</v>
      </c>
      <c r="AZ96" s="124">
        <v>0</v>
      </c>
      <c r="BA96" s="122" t="s">
        <v>73</v>
      </c>
      <c r="BB96" s="114" t="s">
        <v>94</v>
      </c>
      <c r="BC96" s="127" t="s">
        <v>366</v>
      </c>
      <c r="BD96" s="110" t="s">
        <v>65</v>
      </c>
      <c r="BE96" s="110" t="s">
        <v>65</v>
      </c>
    </row>
    <row r="97" spans="2:57" s="92" customFormat="1" ht="12.75" x14ac:dyDescent="0.2">
      <c r="B97" s="110">
        <v>2025</v>
      </c>
      <c r="C97" s="110">
        <v>891780111</v>
      </c>
      <c r="D97" s="110" t="s">
        <v>63</v>
      </c>
      <c r="E97" s="111" t="s">
        <v>365</v>
      </c>
      <c r="F97" s="112" t="s">
        <v>364</v>
      </c>
      <c r="G97" s="113">
        <v>2023000100072</v>
      </c>
      <c r="H97" s="114" t="s">
        <v>71</v>
      </c>
      <c r="I97" s="110" t="s">
        <v>129</v>
      </c>
      <c r="J97" s="115" t="s">
        <v>81</v>
      </c>
      <c r="K97" s="111" t="s">
        <v>363</v>
      </c>
      <c r="L97" s="348">
        <v>67860000</v>
      </c>
      <c r="M97" s="110" t="s">
        <v>66</v>
      </c>
      <c r="N97" s="141" t="s">
        <v>362</v>
      </c>
      <c r="O97" s="138">
        <v>80056462</v>
      </c>
      <c r="P97" s="140">
        <v>53</v>
      </c>
      <c r="Q97" s="159">
        <v>45691</v>
      </c>
      <c r="R97" s="154">
        <v>955418841</v>
      </c>
      <c r="S97" s="159">
        <v>45700</v>
      </c>
      <c r="T97" s="118">
        <f>+L97</f>
        <v>67860000</v>
      </c>
      <c r="U97" s="114" t="s">
        <v>65</v>
      </c>
      <c r="V97" s="325">
        <v>39049658</v>
      </c>
      <c r="W97" s="111" t="s">
        <v>361</v>
      </c>
      <c r="X97" s="159">
        <v>45700</v>
      </c>
      <c r="Y97" s="159">
        <v>45700</v>
      </c>
      <c r="Z97" s="169" t="s">
        <v>73</v>
      </c>
      <c r="AA97" s="159">
        <v>46069</v>
      </c>
      <c r="AB97" s="116">
        <f t="shared" si="10"/>
        <v>369</v>
      </c>
      <c r="AC97" s="114">
        <v>0</v>
      </c>
      <c r="AD97" s="118">
        <v>0</v>
      </c>
      <c r="AE97" s="114">
        <v>0</v>
      </c>
      <c r="AF97" s="119" t="s">
        <v>73</v>
      </c>
      <c r="AG97" s="112">
        <f t="shared" si="11"/>
        <v>0</v>
      </c>
      <c r="AH97" s="114">
        <v>0</v>
      </c>
      <c r="AI97" s="120">
        <v>0</v>
      </c>
      <c r="AJ97" s="114" t="s">
        <v>73</v>
      </c>
      <c r="AK97" s="121" t="s">
        <v>73</v>
      </c>
      <c r="AL97" s="114">
        <v>0</v>
      </c>
      <c r="AM97" s="114" t="s">
        <v>73</v>
      </c>
      <c r="AN97" s="114" t="s">
        <v>73</v>
      </c>
      <c r="AO97" s="114" t="s">
        <v>73</v>
      </c>
      <c r="AP97" s="112">
        <f t="shared" si="12"/>
        <v>0</v>
      </c>
      <c r="AQ97" s="153">
        <f>+L97+AD97-AI97</f>
        <v>67860000</v>
      </c>
      <c r="AR97" s="114" t="s">
        <v>93</v>
      </c>
      <c r="AS97" s="118">
        <v>0</v>
      </c>
      <c r="AT97" s="114" t="s">
        <v>93</v>
      </c>
      <c r="AU97" s="114">
        <v>0</v>
      </c>
      <c r="AV97" s="122" t="s">
        <v>73</v>
      </c>
      <c r="AW97" s="152">
        <f t="shared" si="13"/>
        <v>0</v>
      </c>
      <c r="AX97" s="155">
        <v>67860000</v>
      </c>
      <c r="AY97" s="123">
        <f t="shared" si="14"/>
        <v>0</v>
      </c>
      <c r="AZ97" s="124">
        <v>0</v>
      </c>
      <c r="BA97" s="122" t="s">
        <v>73</v>
      </c>
      <c r="BB97" s="114" t="s">
        <v>94</v>
      </c>
      <c r="BC97" s="127" t="s">
        <v>360</v>
      </c>
      <c r="BD97" s="110" t="s">
        <v>65</v>
      </c>
      <c r="BE97" s="110" t="s">
        <v>65</v>
      </c>
    </row>
    <row r="98" spans="2:57" s="92" customFormat="1" ht="12.75" x14ac:dyDescent="0.2">
      <c r="B98" s="110">
        <v>2025</v>
      </c>
      <c r="C98" s="110">
        <v>891780111</v>
      </c>
      <c r="D98" s="110" t="s">
        <v>63</v>
      </c>
      <c r="E98" s="111" t="s">
        <v>359</v>
      </c>
      <c r="F98" s="112" t="s">
        <v>358</v>
      </c>
      <c r="G98" s="113">
        <v>0</v>
      </c>
      <c r="H98" s="114" t="s">
        <v>71</v>
      </c>
      <c r="I98" s="110" t="s">
        <v>107</v>
      </c>
      <c r="J98" s="115" t="s">
        <v>81</v>
      </c>
      <c r="K98" s="111" t="s">
        <v>357</v>
      </c>
      <c r="L98" s="112">
        <v>19000000</v>
      </c>
      <c r="M98" s="110" t="s">
        <v>66</v>
      </c>
      <c r="N98" s="141" t="s">
        <v>356</v>
      </c>
      <c r="O98" s="142">
        <v>79542567</v>
      </c>
      <c r="P98" s="140">
        <v>111</v>
      </c>
      <c r="Q98" s="159">
        <v>45678</v>
      </c>
      <c r="R98" s="154">
        <v>557700000</v>
      </c>
      <c r="S98" s="159">
        <v>45705</v>
      </c>
      <c r="T98" s="118">
        <f>+L98</f>
        <v>19000000</v>
      </c>
      <c r="U98" s="114" t="s">
        <v>65</v>
      </c>
      <c r="V98" s="325">
        <v>1082884010</v>
      </c>
      <c r="W98" s="111" t="s">
        <v>163</v>
      </c>
      <c r="X98" s="159">
        <v>45705</v>
      </c>
      <c r="Y98" s="159">
        <v>45705</v>
      </c>
      <c r="Z98" s="169" t="s">
        <v>73</v>
      </c>
      <c r="AA98" s="159">
        <v>45854</v>
      </c>
      <c r="AB98" s="116">
        <f t="shared" si="10"/>
        <v>149</v>
      </c>
      <c r="AC98" s="114">
        <v>0</v>
      </c>
      <c r="AD98" s="118">
        <v>0</v>
      </c>
      <c r="AE98" s="114">
        <v>0</v>
      </c>
      <c r="AF98" s="119" t="s">
        <v>73</v>
      </c>
      <c r="AG98" s="112">
        <f t="shared" si="11"/>
        <v>0</v>
      </c>
      <c r="AH98" s="114">
        <v>0</v>
      </c>
      <c r="AI98" s="120">
        <v>0</v>
      </c>
      <c r="AJ98" s="114" t="s">
        <v>73</v>
      </c>
      <c r="AK98" s="121" t="s">
        <v>73</v>
      </c>
      <c r="AL98" s="114">
        <v>0</v>
      </c>
      <c r="AM98" s="114" t="s">
        <v>73</v>
      </c>
      <c r="AN98" s="114" t="s">
        <v>73</v>
      </c>
      <c r="AO98" s="114" t="s">
        <v>73</v>
      </c>
      <c r="AP98" s="112">
        <f t="shared" si="12"/>
        <v>0</v>
      </c>
      <c r="AQ98" s="153">
        <f>+L98+AD98-AI98</f>
        <v>19000000</v>
      </c>
      <c r="AR98" s="114" t="s">
        <v>65</v>
      </c>
      <c r="AS98" s="118">
        <v>19000000</v>
      </c>
      <c r="AT98" s="114" t="s">
        <v>93</v>
      </c>
      <c r="AU98" s="114">
        <v>0</v>
      </c>
      <c r="AV98" s="122" t="s">
        <v>73</v>
      </c>
      <c r="AW98" s="152">
        <f t="shared" si="13"/>
        <v>0</v>
      </c>
      <c r="AX98" s="155">
        <v>19000000</v>
      </c>
      <c r="AY98" s="123">
        <f t="shared" si="14"/>
        <v>0</v>
      </c>
      <c r="AZ98" s="124">
        <v>0</v>
      </c>
      <c r="BA98" s="122" t="s">
        <v>73</v>
      </c>
      <c r="BB98" s="114" t="s">
        <v>94</v>
      </c>
      <c r="BC98" s="127" t="s">
        <v>355</v>
      </c>
      <c r="BD98" s="110" t="s">
        <v>65</v>
      </c>
      <c r="BE98" s="110" t="s">
        <v>65</v>
      </c>
    </row>
    <row r="99" spans="2:57" s="92" customFormat="1" ht="12.75" x14ac:dyDescent="0.2">
      <c r="B99" s="110">
        <v>2025</v>
      </c>
      <c r="C99" s="110">
        <v>891780111</v>
      </c>
      <c r="D99" s="110" t="s">
        <v>63</v>
      </c>
      <c r="E99" s="111" t="s">
        <v>354</v>
      </c>
      <c r="F99" s="112" t="s">
        <v>353</v>
      </c>
      <c r="G99" s="113">
        <v>0</v>
      </c>
      <c r="H99" s="114" t="s">
        <v>71</v>
      </c>
      <c r="I99" s="110" t="s">
        <v>107</v>
      </c>
      <c r="J99" s="115" t="s">
        <v>81</v>
      </c>
      <c r="K99" s="111" t="s">
        <v>352</v>
      </c>
      <c r="L99" s="112">
        <v>15000000</v>
      </c>
      <c r="M99" s="110" t="s">
        <v>66</v>
      </c>
      <c r="N99" s="141" t="s">
        <v>351</v>
      </c>
      <c r="O99" s="142">
        <v>1082863010</v>
      </c>
      <c r="P99" s="140">
        <v>108</v>
      </c>
      <c r="Q99" s="159">
        <v>45677</v>
      </c>
      <c r="R99" s="154">
        <v>123000000</v>
      </c>
      <c r="S99" s="159">
        <v>45705</v>
      </c>
      <c r="T99" s="118">
        <f>+L99</f>
        <v>15000000</v>
      </c>
      <c r="U99" s="114" t="s">
        <v>65</v>
      </c>
      <c r="V99" s="325">
        <v>1082851808</v>
      </c>
      <c r="W99" s="111" t="s">
        <v>327</v>
      </c>
      <c r="X99" s="159">
        <v>45705</v>
      </c>
      <c r="Y99" s="159">
        <v>45705</v>
      </c>
      <c r="Z99" s="169" t="s">
        <v>73</v>
      </c>
      <c r="AA99" s="159">
        <v>45868</v>
      </c>
      <c r="AB99" s="116">
        <f t="shared" si="10"/>
        <v>163</v>
      </c>
      <c r="AC99" s="114">
        <v>0</v>
      </c>
      <c r="AD99" s="118">
        <v>0</v>
      </c>
      <c r="AE99" s="114">
        <v>0</v>
      </c>
      <c r="AF99" s="119" t="s">
        <v>73</v>
      </c>
      <c r="AG99" s="112">
        <f t="shared" si="11"/>
        <v>0</v>
      </c>
      <c r="AH99" s="114">
        <v>0</v>
      </c>
      <c r="AI99" s="120">
        <v>0</v>
      </c>
      <c r="AJ99" s="114" t="s">
        <v>73</v>
      </c>
      <c r="AK99" s="121" t="s">
        <v>73</v>
      </c>
      <c r="AL99" s="114">
        <v>0</v>
      </c>
      <c r="AM99" s="114" t="s">
        <v>73</v>
      </c>
      <c r="AN99" s="114" t="s">
        <v>73</v>
      </c>
      <c r="AO99" s="114" t="s">
        <v>73</v>
      </c>
      <c r="AP99" s="112">
        <f t="shared" si="12"/>
        <v>0</v>
      </c>
      <c r="AQ99" s="153">
        <f>+L99+AD99-AI99</f>
        <v>15000000</v>
      </c>
      <c r="AR99" s="114" t="s">
        <v>65</v>
      </c>
      <c r="AS99" s="118">
        <v>15000000</v>
      </c>
      <c r="AT99" s="114" t="s">
        <v>93</v>
      </c>
      <c r="AU99" s="114">
        <v>0</v>
      </c>
      <c r="AV99" s="122" t="s">
        <v>73</v>
      </c>
      <c r="AW99" s="152">
        <f t="shared" si="13"/>
        <v>1994100</v>
      </c>
      <c r="AX99" s="155">
        <v>13005900</v>
      </c>
      <c r="AY99" s="123">
        <f t="shared" si="14"/>
        <v>0.13294</v>
      </c>
      <c r="AZ99" s="124">
        <v>0.13294</v>
      </c>
      <c r="BA99" s="122" t="s">
        <v>73</v>
      </c>
      <c r="BB99" s="114" t="s">
        <v>94</v>
      </c>
      <c r="BC99" s="127" t="s">
        <v>350</v>
      </c>
      <c r="BD99" s="110" t="s">
        <v>65</v>
      </c>
      <c r="BE99" s="110" t="s">
        <v>65</v>
      </c>
    </row>
    <row r="100" spans="2:57" s="92" customFormat="1" ht="12.75" x14ac:dyDescent="0.2">
      <c r="B100" s="110">
        <v>2025</v>
      </c>
      <c r="C100" s="110">
        <v>891780111</v>
      </c>
      <c r="D100" s="110" t="s">
        <v>63</v>
      </c>
      <c r="E100" s="111" t="s">
        <v>349</v>
      </c>
      <c r="F100" s="112" t="s">
        <v>348</v>
      </c>
      <c r="G100" s="113">
        <v>0</v>
      </c>
      <c r="H100" s="114" t="s">
        <v>71</v>
      </c>
      <c r="I100" s="110" t="s">
        <v>129</v>
      </c>
      <c r="J100" s="115" t="s">
        <v>81</v>
      </c>
      <c r="K100" s="111" t="s">
        <v>347</v>
      </c>
      <c r="L100" s="112">
        <v>6000000</v>
      </c>
      <c r="M100" s="110" t="s">
        <v>66</v>
      </c>
      <c r="N100" s="141" t="s">
        <v>346</v>
      </c>
      <c r="O100" s="142">
        <v>1221977289</v>
      </c>
      <c r="P100" s="140">
        <v>128</v>
      </c>
      <c r="Q100" s="159">
        <v>45680</v>
      </c>
      <c r="R100" s="154">
        <v>16322800</v>
      </c>
      <c r="S100" s="159">
        <v>45705</v>
      </c>
      <c r="T100" s="118">
        <f>+L100</f>
        <v>6000000</v>
      </c>
      <c r="U100" s="114" t="s">
        <v>65</v>
      </c>
      <c r="V100" s="209">
        <v>7632967</v>
      </c>
      <c r="W100" s="111" t="s">
        <v>345</v>
      </c>
      <c r="X100" s="159">
        <v>45705</v>
      </c>
      <c r="Y100" s="159">
        <v>45705</v>
      </c>
      <c r="Z100" s="169" t="s">
        <v>73</v>
      </c>
      <c r="AA100" s="159">
        <v>45716</v>
      </c>
      <c r="AB100" s="116">
        <f t="shared" si="10"/>
        <v>11</v>
      </c>
      <c r="AC100" s="114">
        <v>0</v>
      </c>
      <c r="AD100" s="118">
        <v>0</v>
      </c>
      <c r="AE100" s="114">
        <v>0</v>
      </c>
      <c r="AF100" s="119" t="s">
        <v>73</v>
      </c>
      <c r="AG100" s="112">
        <f t="shared" si="11"/>
        <v>0</v>
      </c>
      <c r="AH100" s="114">
        <v>0</v>
      </c>
      <c r="AI100" s="120">
        <v>0</v>
      </c>
      <c r="AJ100" s="114" t="s">
        <v>73</v>
      </c>
      <c r="AK100" s="121" t="s">
        <v>73</v>
      </c>
      <c r="AL100" s="114">
        <v>0</v>
      </c>
      <c r="AM100" s="114" t="s">
        <v>73</v>
      </c>
      <c r="AN100" s="114" t="s">
        <v>73</v>
      </c>
      <c r="AO100" s="114" t="s">
        <v>73</v>
      </c>
      <c r="AP100" s="112">
        <f t="shared" si="12"/>
        <v>0</v>
      </c>
      <c r="AQ100" s="153">
        <f>+L100+AD100-AI100</f>
        <v>6000000</v>
      </c>
      <c r="AR100" s="114" t="s">
        <v>93</v>
      </c>
      <c r="AS100" s="118">
        <v>0</v>
      </c>
      <c r="AT100" s="114" t="s">
        <v>93</v>
      </c>
      <c r="AU100" s="114">
        <v>0</v>
      </c>
      <c r="AV100" s="122" t="s">
        <v>73</v>
      </c>
      <c r="AW100" s="152">
        <f t="shared" si="13"/>
        <v>6000000</v>
      </c>
      <c r="AX100" s="155">
        <v>0</v>
      </c>
      <c r="AY100" s="123">
        <f t="shared" si="14"/>
        <v>1</v>
      </c>
      <c r="AZ100" s="124">
        <v>1</v>
      </c>
      <c r="BA100" s="122" t="s">
        <v>73</v>
      </c>
      <c r="BB100" s="114" t="s">
        <v>344</v>
      </c>
      <c r="BC100" s="127" t="s">
        <v>343</v>
      </c>
      <c r="BD100" s="110" t="s">
        <v>65</v>
      </c>
      <c r="BE100" s="110" t="s">
        <v>65</v>
      </c>
    </row>
    <row r="101" spans="2:57" s="92" customFormat="1" ht="12.75" x14ac:dyDescent="0.2">
      <c r="B101" s="110">
        <v>2025</v>
      </c>
      <c r="C101" s="110">
        <v>891780111</v>
      </c>
      <c r="D101" s="110" t="s">
        <v>63</v>
      </c>
      <c r="E101" s="111" t="s">
        <v>342</v>
      </c>
      <c r="F101" s="112" t="s">
        <v>341</v>
      </c>
      <c r="G101" s="113">
        <v>2023000100072</v>
      </c>
      <c r="H101" s="114" t="s">
        <v>71</v>
      </c>
      <c r="I101" s="110" t="s">
        <v>129</v>
      </c>
      <c r="J101" s="115" t="s">
        <v>81</v>
      </c>
      <c r="K101" s="111" t="s">
        <v>340</v>
      </c>
      <c r="L101" s="112">
        <v>18480000</v>
      </c>
      <c r="M101" s="110" t="s">
        <v>66</v>
      </c>
      <c r="N101" s="112" t="s">
        <v>339</v>
      </c>
      <c r="O101" s="142">
        <v>1003039693</v>
      </c>
      <c r="P101" s="140">
        <v>53</v>
      </c>
      <c r="Q101" s="159">
        <v>45691</v>
      </c>
      <c r="R101" s="154">
        <v>955418841</v>
      </c>
      <c r="S101" s="159">
        <v>45708</v>
      </c>
      <c r="T101" s="118">
        <f>+L101</f>
        <v>18480000</v>
      </c>
      <c r="U101" s="114" t="s">
        <v>65</v>
      </c>
      <c r="V101" s="209">
        <v>16078654</v>
      </c>
      <c r="W101" s="111" t="s">
        <v>123</v>
      </c>
      <c r="X101" s="159">
        <v>45708</v>
      </c>
      <c r="Y101" s="159">
        <v>45708</v>
      </c>
      <c r="Z101" s="169" t="s">
        <v>73</v>
      </c>
      <c r="AA101" s="159">
        <v>45869</v>
      </c>
      <c r="AB101" s="116">
        <f t="shared" si="10"/>
        <v>161</v>
      </c>
      <c r="AC101" s="114">
        <v>0</v>
      </c>
      <c r="AD101" s="118">
        <v>0</v>
      </c>
      <c r="AE101" s="114">
        <v>0</v>
      </c>
      <c r="AF101" s="119" t="s">
        <v>73</v>
      </c>
      <c r="AG101" s="112">
        <f t="shared" si="11"/>
        <v>0</v>
      </c>
      <c r="AH101" s="114">
        <v>0</v>
      </c>
      <c r="AI101" s="120">
        <v>0</v>
      </c>
      <c r="AJ101" s="114" t="s">
        <v>73</v>
      </c>
      <c r="AK101" s="121" t="s">
        <v>73</v>
      </c>
      <c r="AL101" s="114">
        <v>0</v>
      </c>
      <c r="AM101" s="114" t="s">
        <v>73</v>
      </c>
      <c r="AN101" s="114" t="s">
        <v>73</v>
      </c>
      <c r="AO101" s="114" t="s">
        <v>73</v>
      </c>
      <c r="AP101" s="112">
        <f t="shared" si="12"/>
        <v>0</v>
      </c>
      <c r="AQ101" s="153">
        <f>+L101+AD101-AI101</f>
        <v>18480000</v>
      </c>
      <c r="AR101" s="114" t="s">
        <v>93</v>
      </c>
      <c r="AS101" s="118">
        <v>0</v>
      </c>
      <c r="AT101" s="114" t="s">
        <v>93</v>
      </c>
      <c r="AU101" s="114">
        <v>0</v>
      </c>
      <c r="AV101" s="122" t="s">
        <v>73</v>
      </c>
      <c r="AW101" s="152">
        <f t="shared" si="13"/>
        <v>3080000</v>
      </c>
      <c r="AX101" s="155">
        <v>15400000</v>
      </c>
      <c r="AY101" s="123">
        <f t="shared" si="14"/>
        <v>0.16666666666666666</v>
      </c>
      <c r="AZ101" s="124">
        <v>0.16666666666666666</v>
      </c>
      <c r="BA101" s="122" t="s">
        <v>73</v>
      </c>
      <c r="BB101" s="114" t="s">
        <v>94</v>
      </c>
      <c r="BC101" s="127" t="s">
        <v>338</v>
      </c>
      <c r="BD101" s="110" t="s">
        <v>65</v>
      </c>
      <c r="BE101" s="110" t="s">
        <v>65</v>
      </c>
    </row>
    <row r="102" spans="2:57" s="92" customFormat="1" ht="12.75" x14ac:dyDescent="0.2">
      <c r="B102" s="110">
        <v>2025</v>
      </c>
      <c r="C102" s="110">
        <v>891780111</v>
      </c>
      <c r="D102" s="110" t="s">
        <v>63</v>
      </c>
      <c r="E102" s="111" t="s">
        <v>337</v>
      </c>
      <c r="F102" s="112" t="s">
        <v>336</v>
      </c>
      <c r="G102" s="113">
        <v>0</v>
      </c>
      <c r="H102" s="114" t="s">
        <v>71</v>
      </c>
      <c r="I102" s="110" t="s">
        <v>107</v>
      </c>
      <c r="J102" s="115" t="s">
        <v>81</v>
      </c>
      <c r="K102" s="111" t="s">
        <v>335</v>
      </c>
      <c r="L102" s="112">
        <v>18500000</v>
      </c>
      <c r="M102" s="110" t="s">
        <v>66</v>
      </c>
      <c r="N102" s="141" t="s">
        <v>334</v>
      </c>
      <c r="O102" s="142">
        <v>1083021450</v>
      </c>
      <c r="P102" s="140">
        <v>110</v>
      </c>
      <c r="Q102" s="159">
        <v>45678</v>
      </c>
      <c r="R102" s="154">
        <v>261450000</v>
      </c>
      <c r="S102" s="159">
        <v>45708</v>
      </c>
      <c r="T102" s="118">
        <f>+L102</f>
        <v>18500000</v>
      </c>
      <c r="U102" s="114" t="s">
        <v>65</v>
      </c>
      <c r="V102" s="209">
        <v>77105457</v>
      </c>
      <c r="W102" s="111" t="s">
        <v>333</v>
      </c>
      <c r="X102" s="159">
        <v>45708</v>
      </c>
      <c r="Y102" s="159">
        <v>45708</v>
      </c>
      <c r="Z102" s="169" t="s">
        <v>73</v>
      </c>
      <c r="AA102" s="159">
        <v>45857</v>
      </c>
      <c r="AB102" s="116">
        <f t="shared" si="10"/>
        <v>149</v>
      </c>
      <c r="AC102" s="114">
        <v>0</v>
      </c>
      <c r="AD102" s="118">
        <v>0</v>
      </c>
      <c r="AE102" s="114">
        <v>0</v>
      </c>
      <c r="AF102" s="119" t="s">
        <v>73</v>
      </c>
      <c r="AG102" s="112">
        <f t="shared" si="11"/>
        <v>0</v>
      </c>
      <c r="AH102" s="114">
        <v>0</v>
      </c>
      <c r="AI102" s="120">
        <v>0</v>
      </c>
      <c r="AJ102" s="114" t="s">
        <v>73</v>
      </c>
      <c r="AK102" s="121" t="s">
        <v>73</v>
      </c>
      <c r="AL102" s="114">
        <v>0</v>
      </c>
      <c r="AM102" s="114" t="s">
        <v>73</v>
      </c>
      <c r="AN102" s="114" t="s">
        <v>73</v>
      </c>
      <c r="AO102" s="114" t="s">
        <v>73</v>
      </c>
      <c r="AP102" s="112">
        <f t="shared" si="12"/>
        <v>0</v>
      </c>
      <c r="AQ102" s="153">
        <f>+L102+AD102-AI102</f>
        <v>18500000</v>
      </c>
      <c r="AR102" s="114" t="s">
        <v>65</v>
      </c>
      <c r="AS102" s="118">
        <v>18500000</v>
      </c>
      <c r="AT102" s="114" t="s">
        <v>93</v>
      </c>
      <c r="AU102" s="114">
        <v>0</v>
      </c>
      <c r="AV102" s="122" t="s">
        <v>73</v>
      </c>
      <c r="AW102" s="152">
        <f t="shared" si="13"/>
        <v>3700000</v>
      </c>
      <c r="AX102" s="155">
        <v>14800000</v>
      </c>
      <c r="AY102" s="123">
        <f t="shared" si="14"/>
        <v>0.2</v>
      </c>
      <c r="AZ102" s="124">
        <v>0.2</v>
      </c>
      <c r="BA102" s="122" t="s">
        <v>73</v>
      </c>
      <c r="BB102" s="114" t="s">
        <v>94</v>
      </c>
      <c r="BC102" s="127" t="s">
        <v>332</v>
      </c>
      <c r="BD102" s="110" t="s">
        <v>65</v>
      </c>
      <c r="BE102" s="110" t="s">
        <v>65</v>
      </c>
    </row>
    <row r="103" spans="2:57" s="92" customFormat="1" ht="12.75" x14ac:dyDescent="0.2">
      <c r="B103" s="110">
        <v>2025</v>
      </c>
      <c r="C103" s="110">
        <v>891780111</v>
      </c>
      <c r="D103" s="110" t="s">
        <v>63</v>
      </c>
      <c r="E103" s="111" t="s">
        <v>331</v>
      </c>
      <c r="F103" s="112" t="s">
        <v>330</v>
      </c>
      <c r="G103" s="113">
        <v>0</v>
      </c>
      <c r="H103" s="114" t="s">
        <v>71</v>
      </c>
      <c r="I103" s="110" t="s">
        <v>107</v>
      </c>
      <c r="J103" s="115" t="s">
        <v>81</v>
      </c>
      <c r="K103" s="111" t="s">
        <v>329</v>
      </c>
      <c r="L103" s="112">
        <v>5700000</v>
      </c>
      <c r="M103" s="110" t="s">
        <v>66</v>
      </c>
      <c r="N103" s="141" t="s">
        <v>328</v>
      </c>
      <c r="O103" s="142">
        <v>1082888442</v>
      </c>
      <c r="P103" s="140">
        <v>108</v>
      </c>
      <c r="Q103" s="159">
        <v>45677</v>
      </c>
      <c r="R103" s="154">
        <v>123000000</v>
      </c>
      <c r="S103" s="159">
        <v>45709</v>
      </c>
      <c r="T103" s="118">
        <f>+L103</f>
        <v>5700000</v>
      </c>
      <c r="U103" s="114" t="s">
        <v>65</v>
      </c>
      <c r="V103" s="325">
        <v>1082851808</v>
      </c>
      <c r="W103" s="111" t="s">
        <v>327</v>
      </c>
      <c r="X103" s="159">
        <v>45709</v>
      </c>
      <c r="Y103" s="159">
        <v>45709</v>
      </c>
      <c r="Z103" s="169" t="s">
        <v>73</v>
      </c>
      <c r="AA103" s="159">
        <v>45767</v>
      </c>
      <c r="AB103" s="116">
        <f t="shared" si="10"/>
        <v>58</v>
      </c>
      <c r="AC103" s="114">
        <v>0</v>
      </c>
      <c r="AD103" s="118">
        <v>0</v>
      </c>
      <c r="AE103" s="114">
        <v>0</v>
      </c>
      <c r="AF103" s="119" t="s">
        <v>73</v>
      </c>
      <c r="AG103" s="112">
        <f t="shared" si="11"/>
        <v>0</v>
      </c>
      <c r="AH103" s="114">
        <v>0</v>
      </c>
      <c r="AI103" s="120">
        <v>0</v>
      </c>
      <c r="AJ103" s="114" t="s">
        <v>73</v>
      </c>
      <c r="AK103" s="121" t="s">
        <v>73</v>
      </c>
      <c r="AL103" s="114">
        <v>0</v>
      </c>
      <c r="AM103" s="114" t="s">
        <v>73</v>
      </c>
      <c r="AN103" s="114" t="s">
        <v>73</v>
      </c>
      <c r="AO103" s="114" t="s">
        <v>73</v>
      </c>
      <c r="AP103" s="112">
        <f t="shared" si="12"/>
        <v>0</v>
      </c>
      <c r="AQ103" s="153">
        <f>+L103+AD103-AI103</f>
        <v>5700000</v>
      </c>
      <c r="AR103" s="114" t="s">
        <v>65</v>
      </c>
      <c r="AS103" s="118">
        <v>5700000</v>
      </c>
      <c r="AT103" s="114" t="s">
        <v>93</v>
      </c>
      <c r="AU103" s="114">
        <v>0</v>
      </c>
      <c r="AV103" s="122" t="s">
        <v>73</v>
      </c>
      <c r="AW103" s="152">
        <f t="shared" si="13"/>
        <v>0</v>
      </c>
      <c r="AX103" s="155">
        <v>5700000</v>
      </c>
      <c r="AY103" s="123">
        <f t="shared" si="14"/>
        <v>0</v>
      </c>
      <c r="AZ103" s="124">
        <v>0</v>
      </c>
      <c r="BA103" s="122" t="s">
        <v>73</v>
      </c>
      <c r="BB103" s="114" t="s">
        <v>94</v>
      </c>
      <c r="BC103" s="127" t="s">
        <v>326</v>
      </c>
      <c r="BD103" s="110" t="s">
        <v>65</v>
      </c>
      <c r="BE103" s="110" t="s">
        <v>65</v>
      </c>
    </row>
    <row r="104" spans="2:57" s="92" customFormat="1" ht="12.75" x14ac:dyDescent="0.2">
      <c r="B104" s="110">
        <v>2025</v>
      </c>
      <c r="C104" s="110">
        <v>891780111</v>
      </c>
      <c r="D104" s="110" t="s">
        <v>63</v>
      </c>
      <c r="E104" s="111" t="s">
        <v>325</v>
      </c>
      <c r="F104" s="112" t="s">
        <v>324</v>
      </c>
      <c r="G104" s="113">
        <v>0</v>
      </c>
      <c r="H104" s="114" t="s">
        <v>71</v>
      </c>
      <c r="I104" s="110" t="s">
        <v>107</v>
      </c>
      <c r="J104" s="115" t="s">
        <v>81</v>
      </c>
      <c r="K104" s="111" t="s">
        <v>323</v>
      </c>
      <c r="L104" s="112">
        <v>14280000</v>
      </c>
      <c r="M104" s="110" t="s">
        <v>66</v>
      </c>
      <c r="N104" s="141" t="s">
        <v>322</v>
      </c>
      <c r="O104" s="142">
        <v>84451570</v>
      </c>
      <c r="P104" s="140">
        <v>106</v>
      </c>
      <c r="Q104" s="159">
        <v>45677</v>
      </c>
      <c r="R104" s="154">
        <v>450000000</v>
      </c>
      <c r="S104" s="159">
        <v>45712</v>
      </c>
      <c r="T104" s="118">
        <f>+L104</f>
        <v>14280000</v>
      </c>
      <c r="U104" s="114" t="s">
        <v>65</v>
      </c>
      <c r="V104" s="325">
        <v>63563343</v>
      </c>
      <c r="W104" s="111" t="s">
        <v>316</v>
      </c>
      <c r="X104" s="159">
        <v>45712</v>
      </c>
      <c r="Y104" s="159">
        <v>45712</v>
      </c>
      <c r="Z104" s="169" t="s">
        <v>73</v>
      </c>
      <c r="AA104" s="159">
        <v>45838</v>
      </c>
      <c r="AB104" s="116">
        <f t="shared" ref="AB104:AB135" si="15">+IF(Z104="1800-01-01",AA104-Y104,AA104-Z104)</f>
        <v>126</v>
      </c>
      <c r="AC104" s="114">
        <v>0</v>
      </c>
      <c r="AD104" s="118">
        <v>0</v>
      </c>
      <c r="AE104" s="114">
        <v>0</v>
      </c>
      <c r="AF104" s="119" t="s">
        <v>73</v>
      </c>
      <c r="AG104" s="112">
        <f t="shared" ref="AG104:AG129" si="16">+IF(AF104="1800-01-01",0,AF104-AA104)</f>
        <v>0</v>
      </c>
      <c r="AH104" s="114">
        <v>0</v>
      </c>
      <c r="AI104" s="120">
        <v>0</v>
      </c>
      <c r="AJ104" s="114" t="s">
        <v>73</v>
      </c>
      <c r="AK104" s="121" t="s">
        <v>73</v>
      </c>
      <c r="AL104" s="114">
        <v>0</v>
      </c>
      <c r="AM104" s="114" t="s">
        <v>73</v>
      </c>
      <c r="AN104" s="114" t="s">
        <v>73</v>
      </c>
      <c r="AO104" s="114" t="s">
        <v>73</v>
      </c>
      <c r="AP104" s="112">
        <f t="shared" ref="AP104:AP135" si="17">+IF(AM104="1800-01-01",0,AN104-AM104)</f>
        <v>0</v>
      </c>
      <c r="AQ104" s="153">
        <f>+L104+AD104-AI104</f>
        <v>14280000</v>
      </c>
      <c r="AR104" s="114" t="s">
        <v>65</v>
      </c>
      <c r="AS104" s="118">
        <v>14280000</v>
      </c>
      <c r="AT104" s="114" t="s">
        <v>93</v>
      </c>
      <c r="AU104" s="114">
        <v>0</v>
      </c>
      <c r="AV104" s="122" t="s">
        <v>73</v>
      </c>
      <c r="AW104" s="152">
        <f t="shared" ref="AW104:AW135" si="18">+AQ104-AX104</f>
        <v>4160316</v>
      </c>
      <c r="AX104" s="155">
        <v>10119684</v>
      </c>
      <c r="AY104" s="123">
        <f t="shared" ref="AY104:AY135" si="19">+IFERROR(AW104/AQ104,"_")</f>
        <v>0.29133865546218485</v>
      </c>
      <c r="AZ104" s="124">
        <v>0.29133865546218485</v>
      </c>
      <c r="BA104" s="122" t="s">
        <v>73</v>
      </c>
      <c r="BB104" s="114" t="s">
        <v>94</v>
      </c>
      <c r="BC104" s="127" t="s">
        <v>321</v>
      </c>
      <c r="BD104" s="110" t="s">
        <v>65</v>
      </c>
      <c r="BE104" s="110" t="s">
        <v>65</v>
      </c>
    </row>
    <row r="105" spans="2:57" s="92" customFormat="1" ht="12.75" x14ac:dyDescent="0.2">
      <c r="B105" s="110">
        <v>2025</v>
      </c>
      <c r="C105" s="110">
        <v>891780111</v>
      </c>
      <c r="D105" s="110" t="s">
        <v>63</v>
      </c>
      <c r="E105" s="111" t="s">
        <v>320</v>
      </c>
      <c r="F105" s="112" t="s">
        <v>319</v>
      </c>
      <c r="G105" s="113">
        <v>0</v>
      </c>
      <c r="H105" s="114" t="s">
        <v>71</v>
      </c>
      <c r="I105" s="110" t="s">
        <v>107</v>
      </c>
      <c r="J105" s="115" t="s">
        <v>81</v>
      </c>
      <c r="K105" s="111" t="s">
        <v>318</v>
      </c>
      <c r="L105" s="112">
        <v>12600000</v>
      </c>
      <c r="M105" s="110" t="s">
        <v>66</v>
      </c>
      <c r="N105" s="141" t="s">
        <v>317</v>
      </c>
      <c r="O105" s="142">
        <v>84453406</v>
      </c>
      <c r="P105" s="140">
        <v>106</v>
      </c>
      <c r="Q105" s="159">
        <v>45677</v>
      </c>
      <c r="R105" s="154">
        <v>450000000</v>
      </c>
      <c r="S105" s="159">
        <v>45712</v>
      </c>
      <c r="T105" s="118">
        <f>+L105</f>
        <v>12600000</v>
      </c>
      <c r="U105" s="114" t="s">
        <v>65</v>
      </c>
      <c r="V105" s="325">
        <v>63563343</v>
      </c>
      <c r="W105" s="111" t="s">
        <v>316</v>
      </c>
      <c r="X105" s="159">
        <v>45712</v>
      </c>
      <c r="Y105" s="159">
        <v>45712</v>
      </c>
      <c r="Z105" s="169" t="s">
        <v>73</v>
      </c>
      <c r="AA105" s="159">
        <v>45838</v>
      </c>
      <c r="AB105" s="116">
        <f t="shared" si="15"/>
        <v>126</v>
      </c>
      <c r="AC105" s="114">
        <v>0</v>
      </c>
      <c r="AD105" s="118">
        <v>0</v>
      </c>
      <c r="AE105" s="114">
        <v>0</v>
      </c>
      <c r="AF105" s="119" t="s">
        <v>73</v>
      </c>
      <c r="AG105" s="112">
        <f t="shared" si="16"/>
        <v>0</v>
      </c>
      <c r="AH105" s="114">
        <v>0</v>
      </c>
      <c r="AI105" s="120">
        <v>0</v>
      </c>
      <c r="AJ105" s="114" t="s">
        <v>73</v>
      </c>
      <c r="AK105" s="121" t="s">
        <v>73</v>
      </c>
      <c r="AL105" s="114">
        <v>0</v>
      </c>
      <c r="AM105" s="114" t="s">
        <v>73</v>
      </c>
      <c r="AN105" s="114" t="s">
        <v>73</v>
      </c>
      <c r="AO105" s="114" t="s">
        <v>73</v>
      </c>
      <c r="AP105" s="112">
        <f t="shared" si="17"/>
        <v>0</v>
      </c>
      <c r="AQ105" s="153">
        <f>+L105+AD105-AI105</f>
        <v>12600000</v>
      </c>
      <c r="AR105" s="114" t="s">
        <v>65</v>
      </c>
      <c r="AS105" s="118">
        <v>12600000</v>
      </c>
      <c r="AT105" s="114" t="s">
        <v>93</v>
      </c>
      <c r="AU105" s="114">
        <v>0</v>
      </c>
      <c r="AV105" s="122" t="s">
        <v>73</v>
      </c>
      <c r="AW105" s="152">
        <f t="shared" si="18"/>
        <v>3600000</v>
      </c>
      <c r="AX105" s="155">
        <v>9000000</v>
      </c>
      <c r="AY105" s="123">
        <f t="shared" si="19"/>
        <v>0.2857142857142857</v>
      </c>
      <c r="AZ105" s="124">
        <v>0.2857142857142857</v>
      </c>
      <c r="BA105" s="122" t="s">
        <v>73</v>
      </c>
      <c r="BB105" s="114" t="s">
        <v>94</v>
      </c>
      <c r="BC105" s="127" t="s">
        <v>315</v>
      </c>
      <c r="BD105" s="110" t="s">
        <v>65</v>
      </c>
      <c r="BE105" s="110" t="s">
        <v>65</v>
      </c>
    </row>
    <row r="106" spans="2:57" s="92" customFormat="1" ht="12.75" x14ac:dyDescent="0.2">
      <c r="B106" s="110">
        <v>2025</v>
      </c>
      <c r="C106" s="110">
        <v>891780111</v>
      </c>
      <c r="D106" s="110" t="s">
        <v>63</v>
      </c>
      <c r="E106" s="111" t="s">
        <v>314</v>
      </c>
      <c r="F106" s="112" t="s">
        <v>313</v>
      </c>
      <c r="G106" s="113">
        <v>0</v>
      </c>
      <c r="H106" s="114" t="s">
        <v>71</v>
      </c>
      <c r="I106" s="110" t="s">
        <v>107</v>
      </c>
      <c r="J106" s="115" t="s">
        <v>81</v>
      </c>
      <c r="K106" s="111" t="s">
        <v>312</v>
      </c>
      <c r="L106" s="112">
        <v>13008000</v>
      </c>
      <c r="M106" s="110" t="s">
        <v>66</v>
      </c>
      <c r="N106" s="141" t="s">
        <v>311</v>
      </c>
      <c r="O106" s="142">
        <v>3829900</v>
      </c>
      <c r="P106" s="140">
        <v>344</v>
      </c>
      <c r="Q106" s="159">
        <v>45700</v>
      </c>
      <c r="R106" s="154">
        <v>80000000</v>
      </c>
      <c r="S106" s="159">
        <v>45713</v>
      </c>
      <c r="T106" s="118">
        <f>+L106</f>
        <v>13008000</v>
      </c>
      <c r="U106" s="114" t="s">
        <v>65</v>
      </c>
      <c r="V106" s="325">
        <v>85155551</v>
      </c>
      <c r="W106" s="111" t="s">
        <v>116</v>
      </c>
      <c r="X106" s="159">
        <v>45713</v>
      </c>
      <c r="Y106" s="159">
        <v>45713</v>
      </c>
      <c r="Z106" s="169" t="s">
        <v>73</v>
      </c>
      <c r="AA106" s="159">
        <v>45771</v>
      </c>
      <c r="AB106" s="116">
        <f t="shared" si="15"/>
        <v>58</v>
      </c>
      <c r="AC106" s="114">
        <v>0</v>
      </c>
      <c r="AD106" s="118">
        <v>0</v>
      </c>
      <c r="AE106" s="114">
        <v>0</v>
      </c>
      <c r="AF106" s="119" t="s">
        <v>73</v>
      </c>
      <c r="AG106" s="112">
        <f t="shared" si="16"/>
        <v>0</v>
      </c>
      <c r="AH106" s="114">
        <v>0</v>
      </c>
      <c r="AI106" s="120">
        <v>0</v>
      </c>
      <c r="AJ106" s="114" t="s">
        <v>73</v>
      </c>
      <c r="AK106" s="121" t="s">
        <v>73</v>
      </c>
      <c r="AL106" s="114">
        <v>0</v>
      </c>
      <c r="AM106" s="114" t="s">
        <v>73</v>
      </c>
      <c r="AN106" s="114" t="s">
        <v>73</v>
      </c>
      <c r="AO106" s="114" t="s">
        <v>73</v>
      </c>
      <c r="AP106" s="112">
        <f t="shared" si="17"/>
        <v>0</v>
      </c>
      <c r="AQ106" s="153">
        <f>+L106+AD106-AI106</f>
        <v>13008000</v>
      </c>
      <c r="AR106" s="114" t="s">
        <v>65</v>
      </c>
      <c r="AS106" s="118">
        <v>13008000</v>
      </c>
      <c r="AT106" s="114" t="s">
        <v>93</v>
      </c>
      <c r="AU106" s="114">
        <v>0</v>
      </c>
      <c r="AV106" s="122" t="s">
        <v>73</v>
      </c>
      <c r="AW106" s="152">
        <f t="shared" si="18"/>
        <v>0</v>
      </c>
      <c r="AX106" s="155">
        <v>13008000</v>
      </c>
      <c r="AY106" s="123">
        <f t="shared" si="19"/>
        <v>0</v>
      </c>
      <c r="AZ106" s="124">
        <v>0</v>
      </c>
      <c r="BA106" s="122" t="s">
        <v>73</v>
      </c>
      <c r="BB106" s="114" t="s">
        <v>94</v>
      </c>
      <c r="BC106" s="127" t="s">
        <v>310</v>
      </c>
      <c r="BD106" s="110" t="s">
        <v>65</v>
      </c>
      <c r="BE106" s="110" t="s">
        <v>65</v>
      </c>
    </row>
    <row r="107" spans="2:57" s="92" customFormat="1" ht="12.75" x14ac:dyDescent="0.2">
      <c r="B107" s="110">
        <v>2025</v>
      </c>
      <c r="C107" s="110">
        <v>891780111</v>
      </c>
      <c r="D107" s="110" t="s">
        <v>63</v>
      </c>
      <c r="E107" s="111" t="s">
        <v>309</v>
      </c>
      <c r="F107" s="112" t="s">
        <v>308</v>
      </c>
      <c r="G107" s="113">
        <v>0</v>
      </c>
      <c r="H107" s="114" t="s">
        <v>71</v>
      </c>
      <c r="I107" s="110" t="s">
        <v>107</v>
      </c>
      <c r="J107" s="115" t="s">
        <v>81</v>
      </c>
      <c r="K107" s="111" t="s">
        <v>307</v>
      </c>
      <c r="L107" s="349">
        <v>12800000</v>
      </c>
      <c r="M107" s="110" t="s">
        <v>66</v>
      </c>
      <c r="N107" s="143" t="s">
        <v>306</v>
      </c>
      <c r="O107" s="144">
        <v>1082912748</v>
      </c>
      <c r="P107" s="125">
        <v>110</v>
      </c>
      <c r="Q107" s="161">
        <v>45678</v>
      </c>
      <c r="R107" s="154">
        <v>261450000</v>
      </c>
      <c r="S107" s="161">
        <v>45720</v>
      </c>
      <c r="T107" s="118">
        <f>+L107</f>
        <v>12800000</v>
      </c>
      <c r="U107" s="114" t="s">
        <v>65</v>
      </c>
      <c r="V107" s="209">
        <v>19474750</v>
      </c>
      <c r="W107" s="111" t="s">
        <v>305</v>
      </c>
      <c r="X107" s="160">
        <v>45720</v>
      </c>
      <c r="Y107" s="160">
        <v>45720</v>
      </c>
      <c r="Z107" s="169" t="s">
        <v>73</v>
      </c>
      <c r="AA107" s="160">
        <v>45838</v>
      </c>
      <c r="AB107" s="116">
        <f t="shared" si="15"/>
        <v>118</v>
      </c>
      <c r="AC107" s="114">
        <v>0</v>
      </c>
      <c r="AD107" s="118">
        <v>0</v>
      </c>
      <c r="AE107" s="114">
        <v>0</v>
      </c>
      <c r="AF107" s="119" t="s">
        <v>73</v>
      </c>
      <c r="AG107" s="112">
        <f t="shared" si="16"/>
        <v>0</v>
      </c>
      <c r="AH107" s="114">
        <v>0</v>
      </c>
      <c r="AI107" s="120">
        <v>0</v>
      </c>
      <c r="AJ107" s="114" t="s">
        <v>73</v>
      </c>
      <c r="AK107" s="121" t="s">
        <v>73</v>
      </c>
      <c r="AL107" s="114">
        <v>0</v>
      </c>
      <c r="AM107" s="114" t="s">
        <v>73</v>
      </c>
      <c r="AN107" s="114" t="s">
        <v>73</v>
      </c>
      <c r="AO107" s="114" t="s">
        <v>73</v>
      </c>
      <c r="AP107" s="112">
        <f t="shared" si="17"/>
        <v>0</v>
      </c>
      <c r="AQ107" s="153">
        <f>+L107+AD107-AI107</f>
        <v>12800000</v>
      </c>
      <c r="AR107" s="114" t="s">
        <v>65</v>
      </c>
      <c r="AS107" s="118">
        <v>12800000</v>
      </c>
      <c r="AT107" s="114" t="s">
        <v>93</v>
      </c>
      <c r="AU107" s="114">
        <v>0</v>
      </c>
      <c r="AV107" s="122" t="s">
        <v>73</v>
      </c>
      <c r="AW107" s="152">
        <f t="shared" si="18"/>
        <v>0</v>
      </c>
      <c r="AX107" s="155">
        <v>12800000</v>
      </c>
      <c r="AY107" s="123">
        <f t="shared" si="19"/>
        <v>0</v>
      </c>
      <c r="AZ107" s="124">
        <v>0</v>
      </c>
      <c r="BA107" s="122" t="s">
        <v>73</v>
      </c>
      <c r="BB107" s="114" t="s">
        <v>94</v>
      </c>
      <c r="BC107" s="112" t="s">
        <v>304</v>
      </c>
      <c r="BD107" s="110" t="s">
        <v>65</v>
      </c>
      <c r="BE107" s="110" t="s">
        <v>65</v>
      </c>
    </row>
    <row r="108" spans="2:57" s="92" customFormat="1" ht="12.75" x14ac:dyDescent="0.2">
      <c r="B108" s="110">
        <v>2025</v>
      </c>
      <c r="C108" s="110">
        <v>891780111</v>
      </c>
      <c r="D108" s="110" t="s">
        <v>63</v>
      </c>
      <c r="E108" s="111" t="s">
        <v>303</v>
      </c>
      <c r="F108" s="112" t="s">
        <v>302</v>
      </c>
      <c r="G108" s="113">
        <v>0</v>
      </c>
      <c r="H108" s="114" t="s">
        <v>71</v>
      </c>
      <c r="I108" s="110" t="s">
        <v>107</v>
      </c>
      <c r="J108" s="115" t="s">
        <v>81</v>
      </c>
      <c r="K108" s="111" t="s">
        <v>301</v>
      </c>
      <c r="L108" s="349">
        <v>4769730</v>
      </c>
      <c r="M108" s="110" t="s">
        <v>66</v>
      </c>
      <c r="N108" s="143" t="s">
        <v>300</v>
      </c>
      <c r="O108" s="144">
        <v>1056688337</v>
      </c>
      <c r="P108" s="125">
        <v>255</v>
      </c>
      <c r="Q108" s="161">
        <v>45693</v>
      </c>
      <c r="R108" s="154">
        <v>34388032</v>
      </c>
      <c r="S108" s="161">
        <v>45720</v>
      </c>
      <c r="T108" s="118">
        <f>+L108</f>
        <v>4769730</v>
      </c>
      <c r="U108" s="114" t="s">
        <v>65</v>
      </c>
      <c r="V108" s="209">
        <v>79738530</v>
      </c>
      <c r="W108" s="111" t="s">
        <v>299</v>
      </c>
      <c r="X108" s="160">
        <v>45720</v>
      </c>
      <c r="Y108" s="160">
        <v>45720</v>
      </c>
      <c r="Z108" s="169" t="s">
        <v>73</v>
      </c>
      <c r="AA108" s="160">
        <v>45736</v>
      </c>
      <c r="AB108" s="116">
        <f t="shared" si="15"/>
        <v>16</v>
      </c>
      <c r="AC108" s="114">
        <v>0</v>
      </c>
      <c r="AD108" s="118">
        <v>0</v>
      </c>
      <c r="AE108" s="114">
        <v>0</v>
      </c>
      <c r="AF108" s="119" t="s">
        <v>73</v>
      </c>
      <c r="AG108" s="112">
        <f t="shared" si="16"/>
        <v>0</v>
      </c>
      <c r="AH108" s="114">
        <v>0</v>
      </c>
      <c r="AI108" s="120">
        <v>0</v>
      </c>
      <c r="AJ108" s="114" t="s">
        <v>73</v>
      </c>
      <c r="AK108" s="121" t="s">
        <v>73</v>
      </c>
      <c r="AL108" s="114">
        <v>0</v>
      </c>
      <c r="AM108" s="114" t="s">
        <v>73</v>
      </c>
      <c r="AN108" s="114" t="s">
        <v>73</v>
      </c>
      <c r="AO108" s="114" t="s">
        <v>73</v>
      </c>
      <c r="AP108" s="112">
        <f t="shared" si="17"/>
        <v>0</v>
      </c>
      <c r="AQ108" s="153">
        <f>+L108+AD108-AI108</f>
        <v>4769730</v>
      </c>
      <c r="AR108" s="114" t="s">
        <v>93</v>
      </c>
      <c r="AS108" s="118">
        <v>0</v>
      </c>
      <c r="AT108" s="114" t="s">
        <v>93</v>
      </c>
      <c r="AU108" s="114">
        <v>0</v>
      </c>
      <c r="AV108" s="122" t="s">
        <v>73</v>
      </c>
      <c r="AW108" s="152">
        <f t="shared" si="18"/>
        <v>0</v>
      </c>
      <c r="AX108" s="155">
        <v>4769730</v>
      </c>
      <c r="AY108" s="123">
        <f t="shared" si="19"/>
        <v>0</v>
      </c>
      <c r="AZ108" s="124">
        <v>1</v>
      </c>
      <c r="BA108" s="122" t="s">
        <v>73</v>
      </c>
      <c r="BB108" s="114" t="s">
        <v>344</v>
      </c>
      <c r="BC108" s="112" t="s">
        <v>298</v>
      </c>
      <c r="BD108" s="110" t="s">
        <v>65</v>
      </c>
      <c r="BE108" s="110" t="s">
        <v>65</v>
      </c>
    </row>
    <row r="109" spans="2:57" s="92" customFormat="1" ht="12.75" x14ac:dyDescent="0.2">
      <c r="B109" s="110">
        <v>2025</v>
      </c>
      <c r="C109" s="110">
        <v>891780111</v>
      </c>
      <c r="D109" s="110" t="s">
        <v>63</v>
      </c>
      <c r="E109" s="111" t="s">
        <v>297</v>
      </c>
      <c r="F109" s="112" t="s">
        <v>296</v>
      </c>
      <c r="G109" s="113">
        <v>2023000100072</v>
      </c>
      <c r="H109" s="114" t="s">
        <v>71</v>
      </c>
      <c r="I109" s="110" t="s">
        <v>129</v>
      </c>
      <c r="J109" s="115" t="s">
        <v>81</v>
      </c>
      <c r="K109" s="111" t="s">
        <v>295</v>
      </c>
      <c r="L109" s="173">
        <v>35420000</v>
      </c>
      <c r="M109" s="110" t="s">
        <v>66</v>
      </c>
      <c r="N109" s="112" t="s">
        <v>294</v>
      </c>
      <c r="O109" s="139">
        <v>1083047516</v>
      </c>
      <c r="P109" s="116">
        <v>53</v>
      </c>
      <c r="Q109" s="159">
        <v>45691</v>
      </c>
      <c r="R109" s="154">
        <v>955418841</v>
      </c>
      <c r="S109" s="159">
        <v>45722</v>
      </c>
      <c r="T109" s="118">
        <f>+L109</f>
        <v>35420000</v>
      </c>
      <c r="U109" s="114" t="s">
        <v>65</v>
      </c>
      <c r="V109" s="209">
        <v>16078654</v>
      </c>
      <c r="W109" s="111" t="s">
        <v>123</v>
      </c>
      <c r="X109" s="159">
        <v>45722</v>
      </c>
      <c r="Y109" s="159">
        <v>45722</v>
      </c>
      <c r="Z109" s="169" t="s">
        <v>73</v>
      </c>
      <c r="AA109" s="159">
        <v>46069</v>
      </c>
      <c r="AB109" s="116">
        <f t="shared" si="15"/>
        <v>347</v>
      </c>
      <c r="AC109" s="114">
        <v>0</v>
      </c>
      <c r="AD109" s="118">
        <v>0</v>
      </c>
      <c r="AE109" s="114">
        <v>0</v>
      </c>
      <c r="AF109" s="119" t="s">
        <v>73</v>
      </c>
      <c r="AG109" s="112">
        <f t="shared" si="16"/>
        <v>0</v>
      </c>
      <c r="AH109" s="114">
        <v>0</v>
      </c>
      <c r="AI109" s="120">
        <v>0</v>
      </c>
      <c r="AJ109" s="114" t="s">
        <v>73</v>
      </c>
      <c r="AK109" s="121" t="s">
        <v>73</v>
      </c>
      <c r="AL109" s="114">
        <v>0</v>
      </c>
      <c r="AM109" s="114" t="s">
        <v>73</v>
      </c>
      <c r="AN109" s="114" t="s">
        <v>73</v>
      </c>
      <c r="AO109" s="114" t="s">
        <v>73</v>
      </c>
      <c r="AP109" s="112">
        <f t="shared" si="17"/>
        <v>0</v>
      </c>
      <c r="AQ109" s="153">
        <f>+L109+AD109-AI109</f>
        <v>35420000</v>
      </c>
      <c r="AR109" s="114" t="s">
        <v>93</v>
      </c>
      <c r="AS109" s="118">
        <v>0</v>
      </c>
      <c r="AT109" s="114" t="s">
        <v>93</v>
      </c>
      <c r="AU109" s="114">
        <v>0</v>
      </c>
      <c r="AV109" s="122" t="s">
        <v>73</v>
      </c>
      <c r="AW109" s="152">
        <f t="shared" si="18"/>
        <v>0</v>
      </c>
      <c r="AX109" s="155">
        <v>35420000</v>
      </c>
      <c r="AY109" s="123">
        <f t="shared" si="19"/>
        <v>0</v>
      </c>
      <c r="AZ109" s="124">
        <v>0</v>
      </c>
      <c r="BA109" s="122" t="s">
        <v>73</v>
      </c>
      <c r="BB109" s="114" t="s">
        <v>94</v>
      </c>
      <c r="BC109" s="112" t="s">
        <v>293</v>
      </c>
      <c r="BD109" s="110" t="s">
        <v>65</v>
      </c>
      <c r="BE109" s="110" t="s">
        <v>65</v>
      </c>
    </row>
    <row r="110" spans="2:57" s="92" customFormat="1" ht="12.75" x14ac:dyDescent="0.2">
      <c r="B110" s="110">
        <v>2025</v>
      </c>
      <c r="C110" s="110">
        <v>891780111</v>
      </c>
      <c r="D110" s="110" t="s">
        <v>63</v>
      </c>
      <c r="E110" s="111" t="s">
        <v>292</v>
      </c>
      <c r="F110" s="112" t="s">
        <v>291</v>
      </c>
      <c r="G110" s="113">
        <v>2023000100072</v>
      </c>
      <c r="H110" s="114" t="s">
        <v>71</v>
      </c>
      <c r="I110" s="110" t="s">
        <v>129</v>
      </c>
      <c r="J110" s="115" t="s">
        <v>81</v>
      </c>
      <c r="K110" s="111" t="s">
        <v>290</v>
      </c>
      <c r="L110" s="173">
        <v>35420000</v>
      </c>
      <c r="M110" s="110" t="s">
        <v>66</v>
      </c>
      <c r="N110" s="112" t="s">
        <v>289</v>
      </c>
      <c r="O110" s="139">
        <v>1082942381</v>
      </c>
      <c r="P110" s="116">
        <v>53</v>
      </c>
      <c r="Q110" s="159">
        <v>45691</v>
      </c>
      <c r="R110" s="154">
        <v>955418841</v>
      </c>
      <c r="S110" s="159">
        <v>45723</v>
      </c>
      <c r="T110" s="118">
        <f>+L110</f>
        <v>35420000</v>
      </c>
      <c r="U110" s="114" t="s">
        <v>65</v>
      </c>
      <c r="V110" s="209">
        <v>16078654</v>
      </c>
      <c r="W110" s="111" t="s">
        <v>123</v>
      </c>
      <c r="X110" s="159">
        <v>45723</v>
      </c>
      <c r="Y110" s="159">
        <v>45723</v>
      </c>
      <c r="Z110" s="169" t="s">
        <v>73</v>
      </c>
      <c r="AA110" s="159">
        <v>46069</v>
      </c>
      <c r="AB110" s="116">
        <f t="shared" si="15"/>
        <v>346</v>
      </c>
      <c r="AC110" s="114">
        <v>0</v>
      </c>
      <c r="AD110" s="118">
        <v>0</v>
      </c>
      <c r="AE110" s="114">
        <v>0</v>
      </c>
      <c r="AF110" s="119" t="s">
        <v>73</v>
      </c>
      <c r="AG110" s="112">
        <f t="shared" si="16"/>
        <v>0</v>
      </c>
      <c r="AH110" s="114">
        <v>0</v>
      </c>
      <c r="AI110" s="120">
        <v>0</v>
      </c>
      <c r="AJ110" s="114" t="s">
        <v>73</v>
      </c>
      <c r="AK110" s="121" t="s">
        <v>73</v>
      </c>
      <c r="AL110" s="114">
        <v>0</v>
      </c>
      <c r="AM110" s="114" t="s">
        <v>73</v>
      </c>
      <c r="AN110" s="114" t="s">
        <v>73</v>
      </c>
      <c r="AO110" s="114" t="s">
        <v>73</v>
      </c>
      <c r="AP110" s="112">
        <f t="shared" si="17"/>
        <v>0</v>
      </c>
      <c r="AQ110" s="153">
        <f>+L110+AD110-AI110</f>
        <v>35420000</v>
      </c>
      <c r="AR110" s="114" t="s">
        <v>93</v>
      </c>
      <c r="AS110" s="118">
        <v>0</v>
      </c>
      <c r="AT110" s="114" t="s">
        <v>93</v>
      </c>
      <c r="AU110" s="114">
        <v>0</v>
      </c>
      <c r="AV110" s="122" t="s">
        <v>73</v>
      </c>
      <c r="AW110" s="152">
        <f t="shared" si="18"/>
        <v>0</v>
      </c>
      <c r="AX110" s="155">
        <v>35420000</v>
      </c>
      <c r="AY110" s="123">
        <f t="shared" si="19"/>
        <v>0</v>
      </c>
      <c r="AZ110" s="124">
        <v>0</v>
      </c>
      <c r="BA110" s="122" t="s">
        <v>73</v>
      </c>
      <c r="BB110" s="114" t="s">
        <v>94</v>
      </c>
      <c r="BC110" s="112" t="s">
        <v>288</v>
      </c>
      <c r="BD110" s="110" t="s">
        <v>65</v>
      </c>
      <c r="BE110" s="110" t="s">
        <v>65</v>
      </c>
    </row>
    <row r="111" spans="2:57" s="92" customFormat="1" ht="12.75" x14ac:dyDescent="0.2">
      <c r="B111" s="110">
        <v>2025</v>
      </c>
      <c r="C111" s="110">
        <v>891780111</v>
      </c>
      <c r="D111" s="110" t="s">
        <v>63</v>
      </c>
      <c r="E111" s="111" t="s">
        <v>287</v>
      </c>
      <c r="F111" s="112" t="s">
        <v>286</v>
      </c>
      <c r="G111" s="113">
        <v>0</v>
      </c>
      <c r="H111" s="114" t="s">
        <v>71</v>
      </c>
      <c r="I111" s="110" t="s">
        <v>107</v>
      </c>
      <c r="J111" s="115" t="s">
        <v>81</v>
      </c>
      <c r="K111" s="111" t="s">
        <v>285</v>
      </c>
      <c r="L111" s="349">
        <v>28277700</v>
      </c>
      <c r="M111" s="110" t="s">
        <v>66</v>
      </c>
      <c r="N111" s="143" t="s">
        <v>284</v>
      </c>
      <c r="O111" s="144">
        <v>1083017290</v>
      </c>
      <c r="P111" s="125">
        <v>497</v>
      </c>
      <c r="Q111" s="161">
        <v>45715</v>
      </c>
      <c r="R111" s="154">
        <v>149957181</v>
      </c>
      <c r="S111" s="161">
        <v>45727</v>
      </c>
      <c r="T111" s="118">
        <f>+L111</f>
        <v>28277700</v>
      </c>
      <c r="U111" s="114" t="s">
        <v>65</v>
      </c>
      <c r="V111" s="209">
        <v>52705148</v>
      </c>
      <c r="W111" s="111" t="s">
        <v>283</v>
      </c>
      <c r="X111" s="160">
        <v>45727</v>
      </c>
      <c r="Y111" s="160">
        <v>45727</v>
      </c>
      <c r="Z111" s="169" t="s">
        <v>73</v>
      </c>
      <c r="AA111" s="160">
        <v>45869</v>
      </c>
      <c r="AB111" s="116">
        <f t="shared" si="15"/>
        <v>142</v>
      </c>
      <c r="AC111" s="114">
        <v>0</v>
      </c>
      <c r="AD111" s="118">
        <v>0</v>
      </c>
      <c r="AE111" s="114">
        <v>0</v>
      </c>
      <c r="AF111" s="119" t="s">
        <v>73</v>
      </c>
      <c r="AG111" s="112">
        <f t="shared" si="16"/>
        <v>0</v>
      </c>
      <c r="AH111" s="114">
        <v>0</v>
      </c>
      <c r="AI111" s="120">
        <v>0</v>
      </c>
      <c r="AJ111" s="114" t="s">
        <v>73</v>
      </c>
      <c r="AK111" s="121" t="s">
        <v>73</v>
      </c>
      <c r="AL111" s="114">
        <v>0</v>
      </c>
      <c r="AM111" s="114" t="s">
        <v>73</v>
      </c>
      <c r="AN111" s="114" t="s">
        <v>73</v>
      </c>
      <c r="AO111" s="114" t="s">
        <v>73</v>
      </c>
      <c r="AP111" s="112">
        <f t="shared" si="17"/>
        <v>0</v>
      </c>
      <c r="AQ111" s="153">
        <f>+L111+AD111-AI111</f>
        <v>28277700</v>
      </c>
      <c r="AR111" s="114" t="s">
        <v>93</v>
      </c>
      <c r="AS111" s="118">
        <v>0</v>
      </c>
      <c r="AT111" s="114" t="s">
        <v>93</v>
      </c>
      <c r="AU111" s="114">
        <v>0</v>
      </c>
      <c r="AV111" s="122" t="s">
        <v>73</v>
      </c>
      <c r="AW111" s="152">
        <f t="shared" si="18"/>
        <v>0</v>
      </c>
      <c r="AX111" s="155">
        <v>28277700</v>
      </c>
      <c r="AY111" s="123">
        <f t="shared" si="19"/>
        <v>0</v>
      </c>
      <c r="AZ111" s="124">
        <v>0</v>
      </c>
      <c r="BA111" s="122" t="s">
        <v>73</v>
      </c>
      <c r="BB111" s="114" t="s">
        <v>94</v>
      </c>
      <c r="BC111" s="112" t="s">
        <v>282</v>
      </c>
      <c r="BD111" s="110" t="s">
        <v>65</v>
      </c>
      <c r="BE111" s="110" t="s">
        <v>65</v>
      </c>
    </row>
    <row r="112" spans="2:57" s="92" customFormat="1" ht="12.75" x14ac:dyDescent="0.2">
      <c r="B112" s="110">
        <v>2025</v>
      </c>
      <c r="C112" s="110">
        <v>891780111</v>
      </c>
      <c r="D112" s="110" t="s">
        <v>63</v>
      </c>
      <c r="E112" s="111" t="s">
        <v>281</v>
      </c>
      <c r="F112" s="129" t="s">
        <v>280</v>
      </c>
      <c r="G112" s="113">
        <v>0</v>
      </c>
      <c r="H112" s="114" t="s">
        <v>71</v>
      </c>
      <c r="I112" s="110" t="s">
        <v>107</v>
      </c>
      <c r="J112" s="115" t="s">
        <v>81</v>
      </c>
      <c r="K112" s="111" t="s">
        <v>279</v>
      </c>
      <c r="L112" s="348">
        <v>11199872</v>
      </c>
      <c r="M112" s="110" t="s">
        <v>66</v>
      </c>
      <c r="N112" s="143" t="s">
        <v>278</v>
      </c>
      <c r="O112" s="142">
        <v>85448155</v>
      </c>
      <c r="P112" s="138">
        <v>103</v>
      </c>
      <c r="Q112" s="158">
        <v>45677</v>
      </c>
      <c r="R112" s="154">
        <v>712000000</v>
      </c>
      <c r="S112" s="158">
        <v>45728</v>
      </c>
      <c r="T112" s="118">
        <f>+L112</f>
        <v>11199872</v>
      </c>
      <c r="U112" s="114" t="s">
        <v>65</v>
      </c>
      <c r="V112" s="209">
        <v>72255882</v>
      </c>
      <c r="W112" s="111" t="s">
        <v>277</v>
      </c>
      <c r="X112" s="160">
        <v>45728</v>
      </c>
      <c r="Y112" s="160">
        <v>45728</v>
      </c>
      <c r="Z112" s="169" t="s">
        <v>73</v>
      </c>
      <c r="AA112" s="160">
        <v>45849</v>
      </c>
      <c r="AB112" s="116">
        <f t="shared" si="15"/>
        <v>121</v>
      </c>
      <c r="AC112" s="114">
        <v>0</v>
      </c>
      <c r="AD112" s="118">
        <v>0</v>
      </c>
      <c r="AE112" s="114">
        <v>0</v>
      </c>
      <c r="AF112" s="119" t="s">
        <v>73</v>
      </c>
      <c r="AG112" s="112">
        <f t="shared" si="16"/>
        <v>0</v>
      </c>
      <c r="AH112" s="114">
        <v>0</v>
      </c>
      <c r="AI112" s="120">
        <v>0</v>
      </c>
      <c r="AJ112" s="114" t="s">
        <v>73</v>
      </c>
      <c r="AK112" s="121" t="s">
        <v>73</v>
      </c>
      <c r="AL112" s="114">
        <v>0</v>
      </c>
      <c r="AM112" s="114" t="s">
        <v>73</v>
      </c>
      <c r="AN112" s="114" t="s">
        <v>73</v>
      </c>
      <c r="AO112" s="114" t="s">
        <v>73</v>
      </c>
      <c r="AP112" s="112">
        <f t="shared" si="17"/>
        <v>0</v>
      </c>
      <c r="AQ112" s="153">
        <f>+L112+AD112-AI112</f>
        <v>11199872</v>
      </c>
      <c r="AR112" s="114" t="s">
        <v>65</v>
      </c>
      <c r="AS112" s="118">
        <v>11199872</v>
      </c>
      <c r="AT112" s="114" t="s">
        <v>93</v>
      </c>
      <c r="AU112" s="114">
        <v>0</v>
      </c>
      <c r="AV112" s="122" t="s">
        <v>73</v>
      </c>
      <c r="AW112" s="152">
        <f t="shared" si="18"/>
        <v>0</v>
      </c>
      <c r="AX112" s="155">
        <v>11199872</v>
      </c>
      <c r="AY112" s="123">
        <f t="shared" si="19"/>
        <v>0</v>
      </c>
      <c r="AZ112" s="124">
        <v>0</v>
      </c>
      <c r="BA112" s="122" t="s">
        <v>73</v>
      </c>
      <c r="BB112" s="114" t="s">
        <v>94</v>
      </c>
      <c r="BC112" s="117" t="s">
        <v>276</v>
      </c>
      <c r="BD112" s="110" t="s">
        <v>65</v>
      </c>
      <c r="BE112" s="110" t="s">
        <v>65</v>
      </c>
    </row>
    <row r="113" spans="2:57" s="92" customFormat="1" ht="12.75" x14ac:dyDescent="0.2">
      <c r="B113" s="110">
        <v>2025</v>
      </c>
      <c r="C113" s="110">
        <v>891780111</v>
      </c>
      <c r="D113" s="110" t="s">
        <v>63</v>
      </c>
      <c r="E113" s="111" t="s">
        <v>275</v>
      </c>
      <c r="F113" s="129" t="s">
        <v>274</v>
      </c>
      <c r="G113" s="113">
        <v>0</v>
      </c>
      <c r="H113" s="114" t="s">
        <v>71</v>
      </c>
      <c r="I113" s="110" t="s">
        <v>107</v>
      </c>
      <c r="J113" s="115" t="s">
        <v>81</v>
      </c>
      <c r="K113" s="111" t="s">
        <v>273</v>
      </c>
      <c r="L113" s="348">
        <v>11400000</v>
      </c>
      <c r="M113" s="110" t="s">
        <v>66</v>
      </c>
      <c r="N113" s="143" t="s">
        <v>272</v>
      </c>
      <c r="O113" s="142">
        <v>1010062644</v>
      </c>
      <c r="P113" s="138">
        <v>109</v>
      </c>
      <c r="Q113" s="158">
        <v>45678</v>
      </c>
      <c r="R113" s="154">
        <v>159000000</v>
      </c>
      <c r="S113" s="158">
        <v>45728</v>
      </c>
      <c r="T113" s="118">
        <f>+L113</f>
        <v>11400000</v>
      </c>
      <c r="U113" s="114" t="s">
        <v>65</v>
      </c>
      <c r="V113" s="325">
        <v>36669284</v>
      </c>
      <c r="W113" s="111" t="s">
        <v>220</v>
      </c>
      <c r="X113" s="160">
        <v>45728</v>
      </c>
      <c r="Y113" s="160">
        <v>45728</v>
      </c>
      <c r="Z113" s="169" t="s">
        <v>73</v>
      </c>
      <c r="AA113" s="160">
        <v>45849</v>
      </c>
      <c r="AB113" s="116">
        <f t="shared" si="15"/>
        <v>121</v>
      </c>
      <c r="AC113" s="114">
        <v>0</v>
      </c>
      <c r="AD113" s="118">
        <v>0</v>
      </c>
      <c r="AE113" s="114">
        <v>0</v>
      </c>
      <c r="AF113" s="119" t="s">
        <v>73</v>
      </c>
      <c r="AG113" s="112">
        <f t="shared" si="16"/>
        <v>0</v>
      </c>
      <c r="AH113" s="114">
        <v>0</v>
      </c>
      <c r="AI113" s="120">
        <v>0</v>
      </c>
      <c r="AJ113" s="114" t="s">
        <v>73</v>
      </c>
      <c r="AK113" s="121" t="s">
        <v>73</v>
      </c>
      <c r="AL113" s="114">
        <v>0</v>
      </c>
      <c r="AM113" s="114" t="s">
        <v>73</v>
      </c>
      <c r="AN113" s="114" t="s">
        <v>73</v>
      </c>
      <c r="AO113" s="114" t="s">
        <v>73</v>
      </c>
      <c r="AP113" s="112">
        <f t="shared" si="17"/>
        <v>0</v>
      </c>
      <c r="AQ113" s="153">
        <f>+L113+AD113-AI113</f>
        <v>11400000</v>
      </c>
      <c r="AR113" s="114" t="s">
        <v>65</v>
      </c>
      <c r="AS113" s="118">
        <v>11400000</v>
      </c>
      <c r="AT113" s="114" t="s">
        <v>93</v>
      </c>
      <c r="AU113" s="114">
        <v>0</v>
      </c>
      <c r="AV113" s="122" t="s">
        <v>73</v>
      </c>
      <c r="AW113" s="152">
        <f t="shared" si="18"/>
        <v>1805000</v>
      </c>
      <c r="AX113" s="155">
        <v>9595000</v>
      </c>
      <c r="AY113" s="123">
        <f t="shared" si="19"/>
        <v>0.15833333333333333</v>
      </c>
      <c r="AZ113" s="124">
        <v>0.15833333333333333</v>
      </c>
      <c r="BA113" s="122" t="s">
        <v>73</v>
      </c>
      <c r="BB113" s="114" t="s">
        <v>94</v>
      </c>
      <c r="BC113" s="117" t="s">
        <v>271</v>
      </c>
      <c r="BD113" s="110" t="s">
        <v>65</v>
      </c>
      <c r="BE113" s="110" t="s">
        <v>65</v>
      </c>
    </row>
    <row r="114" spans="2:57" s="92" customFormat="1" ht="12.75" x14ac:dyDescent="0.2">
      <c r="B114" s="110">
        <v>2025</v>
      </c>
      <c r="C114" s="110">
        <v>891780111</v>
      </c>
      <c r="D114" s="110" t="s">
        <v>63</v>
      </c>
      <c r="E114" s="111" t="s">
        <v>270</v>
      </c>
      <c r="F114" s="129" t="s">
        <v>269</v>
      </c>
      <c r="G114" s="113">
        <v>0</v>
      </c>
      <c r="H114" s="114" t="s">
        <v>71</v>
      </c>
      <c r="I114" s="110" t="s">
        <v>107</v>
      </c>
      <c r="J114" s="115" t="s">
        <v>81</v>
      </c>
      <c r="K114" s="111" t="s">
        <v>268</v>
      </c>
      <c r="L114" s="348">
        <v>7069426</v>
      </c>
      <c r="M114" s="110" t="s">
        <v>66</v>
      </c>
      <c r="N114" s="143" t="s">
        <v>267</v>
      </c>
      <c r="O114" s="142">
        <v>84455243</v>
      </c>
      <c r="P114" s="138">
        <v>497</v>
      </c>
      <c r="Q114" s="158">
        <v>45715</v>
      </c>
      <c r="R114" s="154">
        <v>149957181</v>
      </c>
      <c r="S114" s="158">
        <v>45728</v>
      </c>
      <c r="T114" s="118">
        <f>+L114</f>
        <v>7069426</v>
      </c>
      <c r="U114" s="114" t="s">
        <v>65</v>
      </c>
      <c r="V114" s="209">
        <v>52705148</v>
      </c>
      <c r="W114" s="111" t="s">
        <v>266</v>
      </c>
      <c r="X114" s="160">
        <v>45728</v>
      </c>
      <c r="Y114" s="160">
        <v>45728</v>
      </c>
      <c r="Z114" s="169" t="s">
        <v>73</v>
      </c>
      <c r="AA114" s="160">
        <v>45788</v>
      </c>
      <c r="AB114" s="116">
        <f t="shared" si="15"/>
        <v>60</v>
      </c>
      <c r="AC114" s="114">
        <v>0</v>
      </c>
      <c r="AD114" s="118">
        <v>0</v>
      </c>
      <c r="AE114" s="114">
        <v>0</v>
      </c>
      <c r="AF114" s="119" t="s">
        <v>73</v>
      </c>
      <c r="AG114" s="112">
        <f t="shared" si="16"/>
        <v>0</v>
      </c>
      <c r="AH114" s="114">
        <v>0</v>
      </c>
      <c r="AI114" s="120">
        <v>0</v>
      </c>
      <c r="AJ114" s="114" t="s">
        <v>73</v>
      </c>
      <c r="AK114" s="121" t="s">
        <v>73</v>
      </c>
      <c r="AL114" s="114">
        <v>0</v>
      </c>
      <c r="AM114" s="114" t="s">
        <v>73</v>
      </c>
      <c r="AN114" s="114" t="s">
        <v>73</v>
      </c>
      <c r="AO114" s="114" t="s">
        <v>73</v>
      </c>
      <c r="AP114" s="112">
        <f t="shared" si="17"/>
        <v>0</v>
      </c>
      <c r="AQ114" s="153">
        <f>+L114+AD114-AI114</f>
        <v>7069426</v>
      </c>
      <c r="AR114" s="114" t="s">
        <v>93</v>
      </c>
      <c r="AS114" s="118">
        <v>0</v>
      </c>
      <c r="AT114" s="114" t="s">
        <v>93</v>
      </c>
      <c r="AU114" s="114">
        <v>0</v>
      </c>
      <c r="AV114" s="122" t="s">
        <v>73</v>
      </c>
      <c r="AW114" s="152">
        <f t="shared" si="18"/>
        <v>0</v>
      </c>
      <c r="AX114" s="155">
        <v>7069426</v>
      </c>
      <c r="AY114" s="123">
        <f t="shared" si="19"/>
        <v>0</v>
      </c>
      <c r="AZ114" s="124">
        <v>0</v>
      </c>
      <c r="BA114" s="122" t="s">
        <v>73</v>
      </c>
      <c r="BB114" s="114" t="s">
        <v>94</v>
      </c>
      <c r="BC114" s="117" t="s">
        <v>265</v>
      </c>
      <c r="BD114" s="110" t="s">
        <v>65</v>
      </c>
      <c r="BE114" s="110" t="s">
        <v>65</v>
      </c>
    </row>
    <row r="115" spans="2:57" s="92" customFormat="1" ht="12.75" x14ac:dyDescent="0.2">
      <c r="B115" s="110">
        <v>2025</v>
      </c>
      <c r="C115" s="110">
        <v>891780111</v>
      </c>
      <c r="D115" s="110" t="s">
        <v>63</v>
      </c>
      <c r="E115" s="111" t="s">
        <v>264</v>
      </c>
      <c r="F115" s="112" t="s">
        <v>263</v>
      </c>
      <c r="G115" s="113">
        <v>0</v>
      </c>
      <c r="H115" s="114" t="s">
        <v>71</v>
      </c>
      <c r="I115" s="110" t="s">
        <v>107</v>
      </c>
      <c r="J115" s="115" t="s">
        <v>81</v>
      </c>
      <c r="K115" s="111" t="s">
        <v>262</v>
      </c>
      <c r="L115" s="173">
        <v>2800000</v>
      </c>
      <c r="M115" s="110" t="s">
        <v>66</v>
      </c>
      <c r="N115" s="112" t="s">
        <v>261</v>
      </c>
      <c r="O115" s="139">
        <v>9738364</v>
      </c>
      <c r="P115" s="116">
        <v>651</v>
      </c>
      <c r="Q115" s="159">
        <v>45728</v>
      </c>
      <c r="R115" s="154">
        <v>30360000</v>
      </c>
      <c r="S115" s="159">
        <v>45733</v>
      </c>
      <c r="T115" s="118">
        <f>+L115</f>
        <v>2800000</v>
      </c>
      <c r="U115" s="114" t="s">
        <v>65</v>
      </c>
      <c r="V115" s="209">
        <v>7629414</v>
      </c>
      <c r="W115" s="111" t="s">
        <v>260</v>
      </c>
      <c r="X115" s="159">
        <v>45733</v>
      </c>
      <c r="Y115" s="159">
        <v>45733</v>
      </c>
      <c r="Z115" s="169" t="s">
        <v>73</v>
      </c>
      <c r="AA115" s="159">
        <v>45747</v>
      </c>
      <c r="AB115" s="116">
        <f t="shared" si="15"/>
        <v>14</v>
      </c>
      <c r="AC115" s="114">
        <v>0</v>
      </c>
      <c r="AD115" s="118">
        <v>0</v>
      </c>
      <c r="AE115" s="114">
        <v>0</v>
      </c>
      <c r="AF115" s="119" t="s">
        <v>73</v>
      </c>
      <c r="AG115" s="112">
        <f t="shared" si="16"/>
        <v>0</v>
      </c>
      <c r="AH115" s="114">
        <v>0</v>
      </c>
      <c r="AI115" s="120">
        <v>0</v>
      </c>
      <c r="AJ115" s="114" t="s">
        <v>73</v>
      </c>
      <c r="AK115" s="121" t="s">
        <v>73</v>
      </c>
      <c r="AL115" s="114">
        <v>0</v>
      </c>
      <c r="AM115" s="114" t="s">
        <v>73</v>
      </c>
      <c r="AN115" s="114" t="s">
        <v>73</v>
      </c>
      <c r="AO115" s="114" t="s">
        <v>73</v>
      </c>
      <c r="AP115" s="112">
        <f t="shared" si="17"/>
        <v>0</v>
      </c>
      <c r="AQ115" s="153">
        <f>+L115+AD115-AI115</f>
        <v>2800000</v>
      </c>
      <c r="AR115" s="114" t="s">
        <v>65</v>
      </c>
      <c r="AS115" s="118">
        <v>2800000</v>
      </c>
      <c r="AT115" s="114" t="s">
        <v>93</v>
      </c>
      <c r="AU115" s="114">
        <v>0</v>
      </c>
      <c r="AV115" s="122" t="s">
        <v>73</v>
      </c>
      <c r="AW115" s="152">
        <f t="shared" si="18"/>
        <v>0</v>
      </c>
      <c r="AX115" s="155">
        <v>2800000</v>
      </c>
      <c r="AY115" s="123">
        <f t="shared" si="19"/>
        <v>0</v>
      </c>
      <c r="AZ115" s="124">
        <v>1</v>
      </c>
      <c r="BA115" s="122" t="s">
        <v>73</v>
      </c>
      <c r="BB115" s="114" t="s">
        <v>344</v>
      </c>
      <c r="BC115" s="126" t="s">
        <v>259</v>
      </c>
      <c r="BD115" s="110" t="s">
        <v>65</v>
      </c>
      <c r="BE115" s="110" t="s">
        <v>65</v>
      </c>
    </row>
    <row r="116" spans="2:57" s="92" customFormat="1" ht="12.75" x14ac:dyDescent="0.2">
      <c r="B116" s="110">
        <v>2025</v>
      </c>
      <c r="C116" s="110">
        <v>891780111</v>
      </c>
      <c r="D116" s="110" t="s">
        <v>63</v>
      </c>
      <c r="E116" s="111" t="s">
        <v>258</v>
      </c>
      <c r="F116" s="112" t="s">
        <v>257</v>
      </c>
      <c r="G116" s="113">
        <v>0</v>
      </c>
      <c r="H116" s="114" t="s">
        <v>71</v>
      </c>
      <c r="I116" s="110" t="s">
        <v>107</v>
      </c>
      <c r="J116" s="115" t="s">
        <v>81</v>
      </c>
      <c r="K116" s="111" t="s">
        <v>256</v>
      </c>
      <c r="L116" s="173">
        <v>16800000</v>
      </c>
      <c r="M116" s="110" t="s">
        <v>66</v>
      </c>
      <c r="N116" s="112" t="s">
        <v>255</v>
      </c>
      <c r="O116" s="139">
        <v>1004347590</v>
      </c>
      <c r="P116" s="116">
        <v>671</v>
      </c>
      <c r="Q116" s="159">
        <v>45729</v>
      </c>
      <c r="R116" s="154">
        <v>54426000</v>
      </c>
      <c r="S116" s="160">
        <v>45734</v>
      </c>
      <c r="T116" s="118">
        <f>+L116</f>
        <v>16800000</v>
      </c>
      <c r="U116" s="114" t="s">
        <v>65</v>
      </c>
      <c r="V116" s="209">
        <v>85454369</v>
      </c>
      <c r="W116" s="111" t="s">
        <v>204</v>
      </c>
      <c r="X116" s="159">
        <v>45734</v>
      </c>
      <c r="Y116" s="159">
        <v>45734</v>
      </c>
      <c r="Z116" s="169" t="s">
        <v>73</v>
      </c>
      <c r="AA116" s="159">
        <v>45868</v>
      </c>
      <c r="AB116" s="116">
        <f t="shared" si="15"/>
        <v>134</v>
      </c>
      <c r="AC116" s="114">
        <v>0</v>
      </c>
      <c r="AD116" s="118">
        <v>0</v>
      </c>
      <c r="AE116" s="114">
        <v>0</v>
      </c>
      <c r="AF116" s="119" t="s">
        <v>73</v>
      </c>
      <c r="AG116" s="112">
        <f t="shared" si="16"/>
        <v>0</v>
      </c>
      <c r="AH116" s="114">
        <v>0</v>
      </c>
      <c r="AI116" s="120">
        <v>0</v>
      </c>
      <c r="AJ116" s="114" t="s">
        <v>73</v>
      </c>
      <c r="AK116" s="121" t="s">
        <v>73</v>
      </c>
      <c r="AL116" s="114">
        <v>0</v>
      </c>
      <c r="AM116" s="114" t="s">
        <v>73</v>
      </c>
      <c r="AN116" s="114" t="s">
        <v>73</v>
      </c>
      <c r="AO116" s="114" t="s">
        <v>73</v>
      </c>
      <c r="AP116" s="112">
        <f t="shared" si="17"/>
        <v>0</v>
      </c>
      <c r="AQ116" s="153">
        <f>+L116+AD116-AI116</f>
        <v>16800000</v>
      </c>
      <c r="AR116" s="114" t="s">
        <v>65</v>
      </c>
      <c r="AS116" s="118">
        <v>16800000</v>
      </c>
      <c r="AT116" s="114" t="s">
        <v>93</v>
      </c>
      <c r="AU116" s="114">
        <v>0</v>
      </c>
      <c r="AV116" s="122" t="s">
        <v>73</v>
      </c>
      <c r="AW116" s="152">
        <f t="shared" si="18"/>
        <v>0</v>
      </c>
      <c r="AX116" s="155">
        <v>16800000</v>
      </c>
      <c r="AY116" s="123">
        <f t="shared" si="19"/>
        <v>0</v>
      </c>
      <c r="AZ116" s="124">
        <v>0</v>
      </c>
      <c r="BA116" s="122" t="s">
        <v>73</v>
      </c>
      <c r="BB116" s="114" t="s">
        <v>94</v>
      </c>
      <c r="BC116" s="126" t="s">
        <v>254</v>
      </c>
      <c r="BD116" s="110" t="s">
        <v>65</v>
      </c>
      <c r="BE116" s="110" t="s">
        <v>65</v>
      </c>
    </row>
    <row r="117" spans="2:57" s="92" customFormat="1" ht="12.75" x14ac:dyDescent="0.2">
      <c r="B117" s="110">
        <v>2025</v>
      </c>
      <c r="C117" s="110">
        <v>891780111</v>
      </c>
      <c r="D117" s="110" t="s">
        <v>63</v>
      </c>
      <c r="E117" s="111" t="s">
        <v>253</v>
      </c>
      <c r="F117" s="112" t="s">
        <v>252</v>
      </c>
      <c r="G117" s="113">
        <v>0</v>
      </c>
      <c r="H117" s="114" t="s">
        <v>71</v>
      </c>
      <c r="I117" s="110" t="s">
        <v>107</v>
      </c>
      <c r="J117" s="115" t="s">
        <v>81</v>
      </c>
      <c r="K117" s="111" t="s">
        <v>251</v>
      </c>
      <c r="L117" s="173">
        <v>9000000</v>
      </c>
      <c r="M117" s="110" t="s">
        <v>66</v>
      </c>
      <c r="N117" s="112" t="s">
        <v>250</v>
      </c>
      <c r="O117" s="139">
        <v>7634161</v>
      </c>
      <c r="P117" s="116">
        <v>609</v>
      </c>
      <c r="Q117" s="159">
        <v>45726</v>
      </c>
      <c r="R117" s="154">
        <v>19800000</v>
      </c>
      <c r="S117" s="159">
        <v>45734</v>
      </c>
      <c r="T117" s="118">
        <f>+L117</f>
        <v>9000000</v>
      </c>
      <c r="U117" s="114" t="s">
        <v>65</v>
      </c>
      <c r="V117" s="209">
        <v>21400608</v>
      </c>
      <c r="W117" s="111" t="s">
        <v>249</v>
      </c>
      <c r="X117" s="159">
        <v>45734</v>
      </c>
      <c r="Y117" s="159">
        <v>45734</v>
      </c>
      <c r="Z117" s="169" t="s">
        <v>73</v>
      </c>
      <c r="AA117" s="159">
        <v>45794</v>
      </c>
      <c r="AB117" s="116">
        <f t="shared" si="15"/>
        <v>60</v>
      </c>
      <c r="AC117" s="114">
        <v>0</v>
      </c>
      <c r="AD117" s="118">
        <v>0</v>
      </c>
      <c r="AE117" s="114">
        <v>0</v>
      </c>
      <c r="AF117" s="119" t="s">
        <v>73</v>
      </c>
      <c r="AG117" s="112">
        <f t="shared" si="16"/>
        <v>0</v>
      </c>
      <c r="AH117" s="114">
        <v>0</v>
      </c>
      <c r="AI117" s="120">
        <v>0</v>
      </c>
      <c r="AJ117" s="114" t="s">
        <v>73</v>
      </c>
      <c r="AK117" s="121" t="s">
        <v>73</v>
      </c>
      <c r="AL117" s="114">
        <v>0</v>
      </c>
      <c r="AM117" s="114" t="s">
        <v>73</v>
      </c>
      <c r="AN117" s="114" t="s">
        <v>73</v>
      </c>
      <c r="AO117" s="114" t="s">
        <v>73</v>
      </c>
      <c r="AP117" s="112">
        <f t="shared" si="17"/>
        <v>0</v>
      </c>
      <c r="AQ117" s="153">
        <f>+L117+AD117-AI117</f>
        <v>9000000</v>
      </c>
      <c r="AR117" s="114" t="s">
        <v>65</v>
      </c>
      <c r="AS117" s="118">
        <v>9000000</v>
      </c>
      <c r="AT117" s="114" t="s">
        <v>93</v>
      </c>
      <c r="AU117" s="114">
        <v>0</v>
      </c>
      <c r="AV117" s="122" t="s">
        <v>73</v>
      </c>
      <c r="AW117" s="152">
        <f t="shared" si="18"/>
        <v>0</v>
      </c>
      <c r="AX117" s="155">
        <v>9000000</v>
      </c>
      <c r="AY117" s="123">
        <f t="shared" si="19"/>
        <v>0</v>
      </c>
      <c r="AZ117" s="124">
        <v>0</v>
      </c>
      <c r="BA117" s="122" t="s">
        <v>73</v>
      </c>
      <c r="BB117" s="114" t="s">
        <v>94</v>
      </c>
      <c r="BC117" s="126" t="s">
        <v>248</v>
      </c>
      <c r="BD117" s="110" t="s">
        <v>65</v>
      </c>
      <c r="BE117" s="110" t="s">
        <v>65</v>
      </c>
    </row>
    <row r="118" spans="2:57" s="92" customFormat="1" ht="12.75" x14ac:dyDescent="0.2">
      <c r="B118" s="110">
        <v>2025</v>
      </c>
      <c r="C118" s="110">
        <v>891780111</v>
      </c>
      <c r="D118" s="110" t="s">
        <v>63</v>
      </c>
      <c r="E118" s="111" t="s">
        <v>247</v>
      </c>
      <c r="F118" s="112" t="s">
        <v>246</v>
      </c>
      <c r="G118" s="113">
        <v>0</v>
      </c>
      <c r="H118" s="114" t="s">
        <v>71</v>
      </c>
      <c r="I118" s="110" t="s">
        <v>107</v>
      </c>
      <c r="J118" s="115" t="s">
        <v>81</v>
      </c>
      <c r="K118" s="111" t="s">
        <v>245</v>
      </c>
      <c r="L118" s="173">
        <v>12000000</v>
      </c>
      <c r="M118" s="110" t="s">
        <v>66</v>
      </c>
      <c r="N118" s="112" t="s">
        <v>244</v>
      </c>
      <c r="O118" s="139">
        <v>1020794175</v>
      </c>
      <c r="P118" s="116">
        <v>334</v>
      </c>
      <c r="Q118" s="160">
        <v>45700</v>
      </c>
      <c r="R118" s="154">
        <v>168334402</v>
      </c>
      <c r="S118" s="159">
        <v>45735</v>
      </c>
      <c r="T118" s="118">
        <f>+L118</f>
        <v>12000000</v>
      </c>
      <c r="U118" s="114" t="s">
        <v>65</v>
      </c>
      <c r="V118" s="209">
        <v>51909946</v>
      </c>
      <c r="W118" s="111" t="s">
        <v>243</v>
      </c>
      <c r="X118" s="159">
        <v>45735</v>
      </c>
      <c r="Y118" s="159">
        <v>45735</v>
      </c>
      <c r="Z118" s="169" t="s">
        <v>73</v>
      </c>
      <c r="AA118" s="159">
        <v>45826</v>
      </c>
      <c r="AB118" s="116">
        <f t="shared" si="15"/>
        <v>91</v>
      </c>
      <c r="AC118" s="114">
        <v>0</v>
      </c>
      <c r="AD118" s="118">
        <v>0</v>
      </c>
      <c r="AE118" s="114">
        <v>0</v>
      </c>
      <c r="AF118" s="119" t="s">
        <v>73</v>
      </c>
      <c r="AG118" s="112">
        <f t="shared" si="16"/>
        <v>0</v>
      </c>
      <c r="AH118" s="114">
        <v>0</v>
      </c>
      <c r="AI118" s="120">
        <v>0</v>
      </c>
      <c r="AJ118" s="114" t="s">
        <v>73</v>
      </c>
      <c r="AK118" s="121" t="s">
        <v>73</v>
      </c>
      <c r="AL118" s="114">
        <v>0</v>
      </c>
      <c r="AM118" s="114" t="s">
        <v>73</v>
      </c>
      <c r="AN118" s="114" t="s">
        <v>73</v>
      </c>
      <c r="AO118" s="114" t="s">
        <v>73</v>
      </c>
      <c r="AP118" s="112">
        <f t="shared" si="17"/>
        <v>0</v>
      </c>
      <c r="AQ118" s="153">
        <f>+L118+AD118-AI118</f>
        <v>12000000</v>
      </c>
      <c r="AR118" s="114" t="s">
        <v>93</v>
      </c>
      <c r="AS118" s="118">
        <v>0</v>
      </c>
      <c r="AT118" s="114" t="s">
        <v>93</v>
      </c>
      <c r="AU118" s="114">
        <v>0</v>
      </c>
      <c r="AV118" s="122" t="s">
        <v>73</v>
      </c>
      <c r="AW118" s="152">
        <f t="shared" si="18"/>
        <v>0</v>
      </c>
      <c r="AX118" s="155">
        <v>12000000</v>
      </c>
      <c r="AY118" s="123">
        <f t="shared" si="19"/>
        <v>0</v>
      </c>
      <c r="AZ118" s="124">
        <v>0</v>
      </c>
      <c r="BA118" s="122" t="s">
        <v>73</v>
      </c>
      <c r="BB118" s="114" t="s">
        <v>94</v>
      </c>
      <c r="BC118" s="126" t="s">
        <v>242</v>
      </c>
      <c r="BD118" s="110" t="s">
        <v>65</v>
      </c>
      <c r="BE118" s="110" t="s">
        <v>65</v>
      </c>
    </row>
    <row r="119" spans="2:57" s="92" customFormat="1" ht="12.75" x14ac:dyDescent="0.2">
      <c r="B119" s="110">
        <v>2025</v>
      </c>
      <c r="C119" s="110">
        <v>891780111</v>
      </c>
      <c r="D119" s="110" t="s">
        <v>63</v>
      </c>
      <c r="E119" s="111" t="s">
        <v>241</v>
      </c>
      <c r="F119" s="112" t="s">
        <v>240</v>
      </c>
      <c r="G119" s="113">
        <v>0</v>
      </c>
      <c r="H119" s="114" t="s">
        <v>71</v>
      </c>
      <c r="I119" s="110" t="s">
        <v>107</v>
      </c>
      <c r="J119" s="115" t="s">
        <v>81</v>
      </c>
      <c r="K119" s="111" t="s">
        <v>239</v>
      </c>
      <c r="L119" s="173">
        <v>38500000</v>
      </c>
      <c r="M119" s="110" t="s">
        <v>66</v>
      </c>
      <c r="N119" s="112" t="s">
        <v>238</v>
      </c>
      <c r="O119" s="139">
        <v>1082848824</v>
      </c>
      <c r="P119" s="116">
        <v>748</v>
      </c>
      <c r="Q119" s="159">
        <v>45737</v>
      </c>
      <c r="R119" s="154">
        <v>586727658.21000004</v>
      </c>
      <c r="S119" s="159">
        <v>45741</v>
      </c>
      <c r="T119" s="118">
        <f>+L119</f>
        <v>38500000</v>
      </c>
      <c r="U119" s="114" t="s">
        <v>65</v>
      </c>
      <c r="V119" s="209">
        <v>5056184</v>
      </c>
      <c r="W119" s="111" t="s">
        <v>138</v>
      </c>
      <c r="X119" s="160">
        <v>45741</v>
      </c>
      <c r="Y119" s="160">
        <v>45741</v>
      </c>
      <c r="Z119" s="169" t="s">
        <v>73</v>
      </c>
      <c r="AA119" s="160">
        <v>46077</v>
      </c>
      <c r="AB119" s="116">
        <f t="shared" si="15"/>
        <v>336</v>
      </c>
      <c r="AC119" s="114">
        <v>0</v>
      </c>
      <c r="AD119" s="118">
        <v>0</v>
      </c>
      <c r="AE119" s="114">
        <v>0</v>
      </c>
      <c r="AF119" s="119" t="s">
        <v>73</v>
      </c>
      <c r="AG119" s="112">
        <f t="shared" si="16"/>
        <v>0</v>
      </c>
      <c r="AH119" s="114">
        <v>0</v>
      </c>
      <c r="AI119" s="120">
        <v>0</v>
      </c>
      <c r="AJ119" s="114" t="s">
        <v>73</v>
      </c>
      <c r="AK119" s="121" t="s">
        <v>73</v>
      </c>
      <c r="AL119" s="114">
        <v>0</v>
      </c>
      <c r="AM119" s="114" t="s">
        <v>73</v>
      </c>
      <c r="AN119" s="114" t="s">
        <v>73</v>
      </c>
      <c r="AO119" s="114" t="s">
        <v>73</v>
      </c>
      <c r="AP119" s="112">
        <f t="shared" si="17"/>
        <v>0</v>
      </c>
      <c r="AQ119" s="153">
        <f>+L119+AD119-AI119</f>
        <v>38500000</v>
      </c>
      <c r="AR119" s="114" t="s">
        <v>93</v>
      </c>
      <c r="AS119" s="118">
        <v>0</v>
      </c>
      <c r="AT119" s="114" t="s">
        <v>93</v>
      </c>
      <c r="AU119" s="114">
        <v>0</v>
      </c>
      <c r="AV119" s="122" t="s">
        <v>73</v>
      </c>
      <c r="AW119" s="152">
        <f t="shared" si="18"/>
        <v>0</v>
      </c>
      <c r="AX119" s="155">
        <v>38500000</v>
      </c>
      <c r="AY119" s="123">
        <f t="shared" si="19"/>
        <v>0</v>
      </c>
      <c r="AZ119" s="124">
        <v>0</v>
      </c>
      <c r="BA119" s="122" t="s">
        <v>73</v>
      </c>
      <c r="BB119" s="114" t="s">
        <v>94</v>
      </c>
      <c r="BC119" s="126" t="s">
        <v>237</v>
      </c>
      <c r="BD119" s="110" t="s">
        <v>65</v>
      </c>
      <c r="BE119" s="110" t="s">
        <v>65</v>
      </c>
    </row>
    <row r="120" spans="2:57" s="92" customFormat="1" ht="12.75" x14ac:dyDescent="0.2">
      <c r="B120" s="110">
        <v>2025</v>
      </c>
      <c r="C120" s="110">
        <v>891780111</v>
      </c>
      <c r="D120" s="110" t="s">
        <v>63</v>
      </c>
      <c r="E120" s="111" t="s">
        <v>236</v>
      </c>
      <c r="F120" s="112" t="s">
        <v>235</v>
      </c>
      <c r="G120" s="113">
        <v>0</v>
      </c>
      <c r="H120" s="114" t="s">
        <v>71</v>
      </c>
      <c r="I120" s="110" t="s">
        <v>107</v>
      </c>
      <c r="J120" s="115" t="s">
        <v>81</v>
      </c>
      <c r="K120" s="111" t="s">
        <v>234</v>
      </c>
      <c r="L120" s="173">
        <v>15200000</v>
      </c>
      <c r="M120" s="110" t="s">
        <v>66</v>
      </c>
      <c r="N120" s="112" t="s">
        <v>233</v>
      </c>
      <c r="O120" s="139">
        <v>1026289806</v>
      </c>
      <c r="P120" s="116">
        <v>334</v>
      </c>
      <c r="Q120" s="159">
        <v>45700</v>
      </c>
      <c r="R120" s="154">
        <v>168334402</v>
      </c>
      <c r="S120" s="159">
        <v>45741</v>
      </c>
      <c r="T120" s="118">
        <f>+L120</f>
        <v>15200000</v>
      </c>
      <c r="U120" s="114" t="s">
        <v>65</v>
      </c>
      <c r="V120" s="209">
        <v>51909946</v>
      </c>
      <c r="W120" s="111" t="s">
        <v>232</v>
      </c>
      <c r="X120" s="160">
        <v>45741</v>
      </c>
      <c r="Y120" s="160">
        <v>45741</v>
      </c>
      <c r="Z120" s="169" t="s">
        <v>73</v>
      </c>
      <c r="AA120" s="160">
        <v>45862</v>
      </c>
      <c r="AB120" s="116">
        <f t="shared" si="15"/>
        <v>121</v>
      </c>
      <c r="AC120" s="114">
        <v>0</v>
      </c>
      <c r="AD120" s="118">
        <v>0</v>
      </c>
      <c r="AE120" s="114">
        <v>0</v>
      </c>
      <c r="AF120" s="119" t="s">
        <v>73</v>
      </c>
      <c r="AG120" s="112">
        <f t="shared" si="16"/>
        <v>0</v>
      </c>
      <c r="AH120" s="114">
        <v>0</v>
      </c>
      <c r="AI120" s="120">
        <v>0</v>
      </c>
      <c r="AJ120" s="114" t="s">
        <v>73</v>
      </c>
      <c r="AK120" s="121" t="s">
        <v>73</v>
      </c>
      <c r="AL120" s="114">
        <v>0</v>
      </c>
      <c r="AM120" s="114" t="s">
        <v>73</v>
      </c>
      <c r="AN120" s="114" t="s">
        <v>73</v>
      </c>
      <c r="AO120" s="114" t="s">
        <v>73</v>
      </c>
      <c r="AP120" s="112">
        <f t="shared" si="17"/>
        <v>0</v>
      </c>
      <c r="AQ120" s="153">
        <f>+L120+AD120-AI120</f>
        <v>15200000</v>
      </c>
      <c r="AR120" s="114" t="s">
        <v>93</v>
      </c>
      <c r="AS120" s="118">
        <v>0</v>
      </c>
      <c r="AT120" s="114" t="s">
        <v>93</v>
      </c>
      <c r="AU120" s="114">
        <v>0</v>
      </c>
      <c r="AV120" s="122" t="s">
        <v>73</v>
      </c>
      <c r="AW120" s="152">
        <f t="shared" si="18"/>
        <v>0</v>
      </c>
      <c r="AX120" s="155">
        <v>15200000</v>
      </c>
      <c r="AY120" s="123">
        <f t="shared" si="19"/>
        <v>0</v>
      </c>
      <c r="AZ120" s="124">
        <v>0</v>
      </c>
      <c r="BA120" s="122" t="s">
        <v>73</v>
      </c>
      <c r="BB120" s="114" t="s">
        <v>94</v>
      </c>
      <c r="BC120" s="126" t="s">
        <v>231</v>
      </c>
      <c r="BD120" s="110" t="s">
        <v>65</v>
      </c>
      <c r="BE120" s="110" t="s">
        <v>65</v>
      </c>
    </row>
    <row r="121" spans="2:57" s="92" customFormat="1" ht="12.75" x14ac:dyDescent="0.2">
      <c r="B121" s="110">
        <v>2025</v>
      </c>
      <c r="C121" s="110">
        <v>891780111</v>
      </c>
      <c r="D121" s="110" t="s">
        <v>63</v>
      </c>
      <c r="E121" s="111" t="s">
        <v>230</v>
      </c>
      <c r="F121" s="112" t="s">
        <v>229</v>
      </c>
      <c r="G121" s="113">
        <v>0</v>
      </c>
      <c r="H121" s="114" t="s">
        <v>71</v>
      </c>
      <c r="I121" s="110" t="s">
        <v>107</v>
      </c>
      <c r="J121" s="115" t="s">
        <v>81</v>
      </c>
      <c r="K121" s="111" t="s">
        <v>228</v>
      </c>
      <c r="L121" s="348">
        <v>14221667</v>
      </c>
      <c r="M121" s="110" t="s">
        <v>66</v>
      </c>
      <c r="N121" s="111" t="s">
        <v>227</v>
      </c>
      <c r="O121" s="138">
        <v>1079915385</v>
      </c>
      <c r="P121" s="138">
        <v>102</v>
      </c>
      <c r="Q121" s="158">
        <v>45677</v>
      </c>
      <c r="R121" s="165">
        <v>1014200000</v>
      </c>
      <c r="S121" s="158">
        <v>45681</v>
      </c>
      <c r="T121" s="118">
        <f>+L121</f>
        <v>14221667</v>
      </c>
      <c r="U121" s="114" t="s">
        <v>65</v>
      </c>
      <c r="V121" s="325">
        <v>39049658</v>
      </c>
      <c r="W121" s="111" t="s">
        <v>226</v>
      </c>
      <c r="X121" s="159">
        <v>45681</v>
      </c>
      <c r="Y121" s="159">
        <v>45681</v>
      </c>
      <c r="Z121" s="169" t="s">
        <v>73</v>
      </c>
      <c r="AA121" s="159">
        <v>45838</v>
      </c>
      <c r="AB121" s="116">
        <f t="shared" si="15"/>
        <v>157</v>
      </c>
      <c r="AC121" s="114">
        <v>0</v>
      </c>
      <c r="AD121" s="118">
        <v>0</v>
      </c>
      <c r="AE121" s="114">
        <v>0</v>
      </c>
      <c r="AF121" s="119" t="s">
        <v>73</v>
      </c>
      <c r="AG121" s="112">
        <f t="shared" si="16"/>
        <v>0</v>
      </c>
      <c r="AH121" s="114">
        <v>0</v>
      </c>
      <c r="AI121" s="120">
        <v>0</v>
      </c>
      <c r="AJ121" s="114" t="s">
        <v>73</v>
      </c>
      <c r="AK121" s="121" t="s">
        <v>73</v>
      </c>
      <c r="AL121" s="114">
        <v>0</v>
      </c>
      <c r="AM121" s="114" t="s">
        <v>73</v>
      </c>
      <c r="AN121" s="114" t="s">
        <v>73</v>
      </c>
      <c r="AO121" s="114" t="s">
        <v>73</v>
      </c>
      <c r="AP121" s="112">
        <f t="shared" si="17"/>
        <v>0</v>
      </c>
      <c r="AQ121" s="153">
        <f>+L121+AD121-AI121</f>
        <v>14221667</v>
      </c>
      <c r="AR121" s="114" t="s">
        <v>65</v>
      </c>
      <c r="AS121" s="118">
        <v>14221667</v>
      </c>
      <c r="AT121" s="114" t="s">
        <v>93</v>
      </c>
      <c r="AU121" s="114">
        <v>0</v>
      </c>
      <c r="AV121" s="122" t="s">
        <v>73</v>
      </c>
      <c r="AW121" s="152">
        <f t="shared" si="18"/>
        <v>6271667</v>
      </c>
      <c r="AX121" s="155">
        <v>7950000</v>
      </c>
      <c r="AY121" s="123">
        <f t="shared" si="19"/>
        <v>0.44099380192209536</v>
      </c>
      <c r="AZ121" s="124">
        <v>0.44099380192209536</v>
      </c>
      <c r="BA121" s="122" t="s">
        <v>73</v>
      </c>
      <c r="BB121" s="114" t="s">
        <v>94</v>
      </c>
      <c r="BC121" s="129" t="s">
        <v>225</v>
      </c>
      <c r="BD121" s="110" t="s">
        <v>65</v>
      </c>
      <c r="BE121" s="110" t="s">
        <v>65</v>
      </c>
    </row>
    <row r="122" spans="2:57" s="92" customFormat="1" ht="12.75" x14ac:dyDescent="0.2">
      <c r="B122" s="110">
        <v>2025</v>
      </c>
      <c r="C122" s="110">
        <v>891780111</v>
      </c>
      <c r="D122" s="110" t="s">
        <v>63</v>
      </c>
      <c r="E122" s="111" t="s">
        <v>224</v>
      </c>
      <c r="F122" s="112" t="s">
        <v>223</v>
      </c>
      <c r="G122" s="113">
        <v>0</v>
      </c>
      <c r="H122" s="114" t="s">
        <v>71</v>
      </c>
      <c r="I122" s="110" t="s">
        <v>107</v>
      </c>
      <c r="J122" s="115" t="s">
        <v>81</v>
      </c>
      <c r="K122" s="111" t="s">
        <v>222</v>
      </c>
      <c r="L122" s="348">
        <v>13416667</v>
      </c>
      <c r="M122" s="110" t="s">
        <v>66</v>
      </c>
      <c r="N122" s="111" t="s">
        <v>221</v>
      </c>
      <c r="O122" s="138">
        <v>84451753</v>
      </c>
      <c r="P122" s="138">
        <v>109</v>
      </c>
      <c r="Q122" s="158">
        <v>45678</v>
      </c>
      <c r="R122" s="165">
        <v>159000000</v>
      </c>
      <c r="S122" s="158">
        <v>45685</v>
      </c>
      <c r="T122" s="118">
        <f>+L122</f>
        <v>13416667</v>
      </c>
      <c r="U122" s="114" t="s">
        <v>65</v>
      </c>
      <c r="V122" s="325">
        <v>36669284</v>
      </c>
      <c r="W122" s="111" t="s">
        <v>220</v>
      </c>
      <c r="X122" s="159">
        <v>45685</v>
      </c>
      <c r="Y122" s="159">
        <v>45685</v>
      </c>
      <c r="Z122" s="169" t="s">
        <v>73</v>
      </c>
      <c r="AA122" s="159">
        <v>45838</v>
      </c>
      <c r="AB122" s="116">
        <f t="shared" si="15"/>
        <v>153</v>
      </c>
      <c r="AC122" s="114">
        <v>0</v>
      </c>
      <c r="AD122" s="118">
        <v>0</v>
      </c>
      <c r="AE122" s="114">
        <v>0</v>
      </c>
      <c r="AF122" s="119" t="s">
        <v>73</v>
      </c>
      <c r="AG122" s="112">
        <f t="shared" si="16"/>
        <v>0</v>
      </c>
      <c r="AH122" s="114">
        <v>0</v>
      </c>
      <c r="AI122" s="120">
        <v>0</v>
      </c>
      <c r="AJ122" s="114" t="s">
        <v>73</v>
      </c>
      <c r="AK122" s="121" t="s">
        <v>73</v>
      </c>
      <c r="AL122" s="114">
        <v>0</v>
      </c>
      <c r="AM122" s="114" t="s">
        <v>73</v>
      </c>
      <c r="AN122" s="114" t="s">
        <v>73</v>
      </c>
      <c r="AO122" s="114" t="s">
        <v>73</v>
      </c>
      <c r="AP122" s="112">
        <f t="shared" si="17"/>
        <v>0</v>
      </c>
      <c r="AQ122" s="153">
        <f>+L122+AD122-AI122</f>
        <v>13416667</v>
      </c>
      <c r="AR122" s="114" t="s">
        <v>65</v>
      </c>
      <c r="AS122" s="118">
        <v>13416667</v>
      </c>
      <c r="AT122" s="114" t="s">
        <v>93</v>
      </c>
      <c r="AU122" s="114">
        <v>0</v>
      </c>
      <c r="AV122" s="122" t="s">
        <v>73</v>
      </c>
      <c r="AW122" s="152">
        <f t="shared" si="18"/>
        <v>5916667</v>
      </c>
      <c r="AX122" s="155">
        <v>7500000</v>
      </c>
      <c r="AY122" s="123">
        <f t="shared" si="19"/>
        <v>0.44099380270822852</v>
      </c>
      <c r="AZ122" s="124">
        <v>0.44099380270822852</v>
      </c>
      <c r="BA122" s="122" t="s">
        <v>73</v>
      </c>
      <c r="BB122" s="114" t="s">
        <v>94</v>
      </c>
      <c r="BC122" s="127" t="s">
        <v>219</v>
      </c>
      <c r="BD122" s="110" t="s">
        <v>65</v>
      </c>
      <c r="BE122" s="110" t="s">
        <v>65</v>
      </c>
    </row>
    <row r="123" spans="2:57" s="92" customFormat="1" ht="12.75" x14ac:dyDescent="0.2">
      <c r="B123" s="110">
        <v>2025</v>
      </c>
      <c r="C123" s="110">
        <v>891780111</v>
      </c>
      <c r="D123" s="110" t="s">
        <v>63</v>
      </c>
      <c r="E123" s="111" t="s">
        <v>218</v>
      </c>
      <c r="F123" s="112" t="s">
        <v>217</v>
      </c>
      <c r="G123" s="113">
        <v>0</v>
      </c>
      <c r="H123" s="114" t="s">
        <v>71</v>
      </c>
      <c r="I123" s="110" t="s">
        <v>107</v>
      </c>
      <c r="J123" s="115" t="s">
        <v>81</v>
      </c>
      <c r="K123" s="111" t="s">
        <v>216</v>
      </c>
      <c r="L123" s="348">
        <v>7800000</v>
      </c>
      <c r="M123" s="110" t="s">
        <v>66</v>
      </c>
      <c r="N123" s="111" t="s">
        <v>215</v>
      </c>
      <c r="O123" s="142">
        <v>1004163400</v>
      </c>
      <c r="P123" s="140">
        <v>111</v>
      </c>
      <c r="Q123" s="159">
        <v>45678</v>
      </c>
      <c r="R123" s="154">
        <v>557700000</v>
      </c>
      <c r="S123" s="159">
        <v>45706</v>
      </c>
      <c r="T123" s="118">
        <f>+L123</f>
        <v>7800000</v>
      </c>
      <c r="U123" s="114" t="s">
        <v>65</v>
      </c>
      <c r="V123" s="325">
        <v>1082884010</v>
      </c>
      <c r="W123" s="111" t="s">
        <v>163</v>
      </c>
      <c r="X123" s="159">
        <v>45706</v>
      </c>
      <c r="Y123" s="159">
        <v>45706</v>
      </c>
      <c r="Z123" s="169" t="s">
        <v>73</v>
      </c>
      <c r="AA123" s="159">
        <v>45794</v>
      </c>
      <c r="AB123" s="116">
        <f t="shared" si="15"/>
        <v>88</v>
      </c>
      <c r="AC123" s="114">
        <v>0</v>
      </c>
      <c r="AD123" s="118">
        <v>0</v>
      </c>
      <c r="AE123" s="114">
        <v>0</v>
      </c>
      <c r="AF123" s="119" t="s">
        <v>73</v>
      </c>
      <c r="AG123" s="112">
        <f t="shared" si="16"/>
        <v>0</v>
      </c>
      <c r="AH123" s="114">
        <v>0</v>
      </c>
      <c r="AI123" s="120">
        <v>0</v>
      </c>
      <c r="AJ123" s="114" t="s">
        <v>73</v>
      </c>
      <c r="AK123" s="121" t="s">
        <v>73</v>
      </c>
      <c r="AL123" s="114">
        <v>0</v>
      </c>
      <c r="AM123" s="114" t="s">
        <v>73</v>
      </c>
      <c r="AN123" s="114" t="s">
        <v>73</v>
      </c>
      <c r="AO123" s="114" t="s">
        <v>73</v>
      </c>
      <c r="AP123" s="112">
        <f t="shared" si="17"/>
        <v>0</v>
      </c>
      <c r="AQ123" s="153">
        <f>+L123+AD123-AI123</f>
        <v>7800000</v>
      </c>
      <c r="AR123" s="114" t="s">
        <v>65</v>
      </c>
      <c r="AS123" s="118">
        <v>7800000</v>
      </c>
      <c r="AT123" s="114" t="s">
        <v>93</v>
      </c>
      <c r="AU123" s="114">
        <v>0</v>
      </c>
      <c r="AV123" s="122" t="s">
        <v>73</v>
      </c>
      <c r="AW123" s="152">
        <f t="shared" si="18"/>
        <v>3900000</v>
      </c>
      <c r="AX123" s="155">
        <v>3900000</v>
      </c>
      <c r="AY123" s="123">
        <f t="shared" si="19"/>
        <v>0.5</v>
      </c>
      <c r="AZ123" s="124">
        <v>0.5</v>
      </c>
      <c r="BA123" s="122" t="s">
        <v>73</v>
      </c>
      <c r="BB123" s="114" t="s">
        <v>94</v>
      </c>
      <c r="BC123" s="126" t="s">
        <v>214</v>
      </c>
      <c r="BD123" s="110" t="s">
        <v>65</v>
      </c>
      <c r="BE123" s="110" t="s">
        <v>65</v>
      </c>
    </row>
    <row r="124" spans="2:57" s="92" customFormat="1" ht="12.75" x14ac:dyDescent="0.2">
      <c r="B124" s="110">
        <v>2025</v>
      </c>
      <c r="C124" s="110">
        <v>891780111</v>
      </c>
      <c r="D124" s="110" t="s">
        <v>63</v>
      </c>
      <c r="E124" s="111" t="s">
        <v>213</v>
      </c>
      <c r="F124" s="112" t="s">
        <v>212</v>
      </c>
      <c r="G124" s="113">
        <v>0</v>
      </c>
      <c r="H124" s="114" t="s">
        <v>71</v>
      </c>
      <c r="I124" s="110" t="s">
        <v>107</v>
      </c>
      <c r="J124" s="115" t="s">
        <v>81</v>
      </c>
      <c r="K124" s="111" t="s">
        <v>211</v>
      </c>
      <c r="L124" s="348">
        <v>16008000</v>
      </c>
      <c r="M124" s="110" t="s">
        <v>66</v>
      </c>
      <c r="N124" s="111" t="s">
        <v>210</v>
      </c>
      <c r="O124" s="142">
        <v>80875536</v>
      </c>
      <c r="P124" s="140">
        <v>344</v>
      </c>
      <c r="Q124" s="159">
        <v>45700</v>
      </c>
      <c r="R124" s="154">
        <v>80000000</v>
      </c>
      <c r="S124" s="159">
        <v>45707</v>
      </c>
      <c r="T124" s="118">
        <f>+L124</f>
        <v>16008000</v>
      </c>
      <c r="U124" s="114" t="s">
        <v>65</v>
      </c>
      <c r="V124" s="325">
        <v>85155551</v>
      </c>
      <c r="W124" s="111" t="s">
        <v>116</v>
      </c>
      <c r="X124" s="159">
        <v>45707</v>
      </c>
      <c r="Y124" s="159">
        <v>45707</v>
      </c>
      <c r="Z124" s="169" t="s">
        <v>73</v>
      </c>
      <c r="AA124" s="159">
        <v>45826</v>
      </c>
      <c r="AB124" s="116">
        <f t="shared" si="15"/>
        <v>119</v>
      </c>
      <c r="AC124" s="114">
        <v>0</v>
      </c>
      <c r="AD124" s="118">
        <v>0</v>
      </c>
      <c r="AE124" s="114">
        <v>0</v>
      </c>
      <c r="AF124" s="119" t="s">
        <v>73</v>
      </c>
      <c r="AG124" s="112">
        <f t="shared" si="16"/>
        <v>0</v>
      </c>
      <c r="AH124" s="114">
        <v>0</v>
      </c>
      <c r="AI124" s="120">
        <v>0</v>
      </c>
      <c r="AJ124" s="114" t="s">
        <v>73</v>
      </c>
      <c r="AK124" s="121" t="s">
        <v>73</v>
      </c>
      <c r="AL124" s="114">
        <v>0</v>
      </c>
      <c r="AM124" s="114" t="s">
        <v>73</v>
      </c>
      <c r="AN124" s="114" t="s">
        <v>73</v>
      </c>
      <c r="AO124" s="114" t="s">
        <v>73</v>
      </c>
      <c r="AP124" s="112">
        <f t="shared" si="17"/>
        <v>0</v>
      </c>
      <c r="AQ124" s="153">
        <f>+L124+AD124-AI124</f>
        <v>16008000</v>
      </c>
      <c r="AR124" s="114" t="s">
        <v>65</v>
      </c>
      <c r="AS124" s="118">
        <v>16008000</v>
      </c>
      <c r="AT124" s="114" t="s">
        <v>93</v>
      </c>
      <c r="AU124" s="114">
        <v>0</v>
      </c>
      <c r="AV124" s="122" t="s">
        <v>73</v>
      </c>
      <c r="AW124" s="152">
        <f t="shared" si="18"/>
        <v>4084560</v>
      </c>
      <c r="AX124" s="155">
        <v>11923440</v>
      </c>
      <c r="AY124" s="123">
        <f t="shared" si="19"/>
        <v>0.25515742128935531</v>
      </c>
      <c r="AZ124" s="124">
        <v>0.25515742128935531</v>
      </c>
      <c r="BA124" s="122" t="s">
        <v>73</v>
      </c>
      <c r="BB124" s="114" t="s">
        <v>94</v>
      </c>
      <c r="BC124" s="126" t="s">
        <v>209</v>
      </c>
      <c r="BD124" s="110" t="s">
        <v>65</v>
      </c>
      <c r="BE124" s="110" t="s">
        <v>65</v>
      </c>
    </row>
    <row r="125" spans="2:57" s="92" customFormat="1" ht="12.75" x14ac:dyDescent="0.2">
      <c r="B125" s="110">
        <v>2025</v>
      </c>
      <c r="C125" s="110">
        <v>891780111</v>
      </c>
      <c r="D125" s="110" t="s">
        <v>63</v>
      </c>
      <c r="E125" s="111" t="s">
        <v>208</v>
      </c>
      <c r="F125" s="112" t="s">
        <v>207</v>
      </c>
      <c r="G125" s="113">
        <v>0</v>
      </c>
      <c r="H125" s="114" t="s">
        <v>71</v>
      </c>
      <c r="I125" s="110" t="s">
        <v>107</v>
      </c>
      <c r="J125" s="115" t="s">
        <v>81</v>
      </c>
      <c r="K125" s="111" t="s">
        <v>206</v>
      </c>
      <c r="L125" s="348">
        <v>7000000</v>
      </c>
      <c r="M125" s="110" t="s">
        <v>66</v>
      </c>
      <c r="N125" s="112" t="s">
        <v>205</v>
      </c>
      <c r="O125" s="145">
        <v>12558237</v>
      </c>
      <c r="P125" s="116">
        <v>671</v>
      </c>
      <c r="Q125" s="159">
        <v>45729</v>
      </c>
      <c r="R125" s="154">
        <v>54426000</v>
      </c>
      <c r="S125" s="159">
        <v>45736</v>
      </c>
      <c r="T125" s="118">
        <f>+L125</f>
        <v>7000000</v>
      </c>
      <c r="U125" s="114" t="s">
        <v>65</v>
      </c>
      <c r="V125" s="209">
        <v>85454369</v>
      </c>
      <c r="W125" s="111" t="s">
        <v>204</v>
      </c>
      <c r="X125" s="159">
        <v>45736</v>
      </c>
      <c r="Y125" s="159">
        <v>45736</v>
      </c>
      <c r="Z125" s="169" t="s">
        <v>73</v>
      </c>
      <c r="AA125" s="159">
        <v>45868</v>
      </c>
      <c r="AB125" s="116">
        <f t="shared" si="15"/>
        <v>132</v>
      </c>
      <c r="AC125" s="114">
        <v>0</v>
      </c>
      <c r="AD125" s="118">
        <v>0</v>
      </c>
      <c r="AE125" s="114">
        <v>0</v>
      </c>
      <c r="AF125" s="119" t="s">
        <v>73</v>
      </c>
      <c r="AG125" s="112">
        <f t="shared" si="16"/>
        <v>0</v>
      </c>
      <c r="AH125" s="114">
        <v>0</v>
      </c>
      <c r="AI125" s="120">
        <v>0</v>
      </c>
      <c r="AJ125" s="114" t="s">
        <v>73</v>
      </c>
      <c r="AK125" s="121" t="s">
        <v>73</v>
      </c>
      <c r="AL125" s="114">
        <v>0</v>
      </c>
      <c r="AM125" s="114" t="s">
        <v>73</v>
      </c>
      <c r="AN125" s="114" t="s">
        <v>73</v>
      </c>
      <c r="AO125" s="114" t="s">
        <v>73</v>
      </c>
      <c r="AP125" s="112">
        <f t="shared" si="17"/>
        <v>0</v>
      </c>
      <c r="AQ125" s="153">
        <f>+L125+AD125-AI125</f>
        <v>7000000</v>
      </c>
      <c r="AR125" s="114"/>
      <c r="AS125" s="118">
        <v>7000000</v>
      </c>
      <c r="AT125" s="114" t="s">
        <v>93</v>
      </c>
      <c r="AU125" s="114">
        <v>0</v>
      </c>
      <c r="AV125" s="122" t="s">
        <v>73</v>
      </c>
      <c r="AW125" s="152">
        <f t="shared" si="18"/>
        <v>0</v>
      </c>
      <c r="AX125" s="155">
        <v>7000000</v>
      </c>
      <c r="AY125" s="123">
        <f t="shared" si="19"/>
        <v>0</v>
      </c>
      <c r="AZ125" s="124">
        <v>0</v>
      </c>
      <c r="BA125" s="122" t="s">
        <v>73</v>
      </c>
      <c r="BB125" s="114" t="s">
        <v>94</v>
      </c>
      <c r="BC125" s="126" t="s">
        <v>203</v>
      </c>
      <c r="BD125" s="110" t="s">
        <v>65</v>
      </c>
      <c r="BE125" s="110" t="s">
        <v>65</v>
      </c>
    </row>
    <row r="126" spans="2:57" s="92" customFormat="1" ht="12.75" x14ac:dyDescent="0.2">
      <c r="B126" s="110">
        <v>2025</v>
      </c>
      <c r="C126" s="110">
        <v>891780111</v>
      </c>
      <c r="D126" s="110" t="s">
        <v>63</v>
      </c>
      <c r="E126" s="111" t="s">
        <v>202</v>
      </c>
      <c r="F126" s="112" t="s">
        <v>201</v>
      </c>
      <c r="G126" s="113">
        <v>0</v>
      </c>
      <c r="H126" s="114" t="s">
        <v>71</v>
      </c>
      <c r="I126" s="110" t="s">
        <v>107</v>
      </c>
      <c r="J126" s="115" t="s">
        <v>180</v>
      </c>
      <c r="K126" s="111" t="s">
        <v>200</v>
      </c>
      <c r="L126" s="112">
        <v>100000000</v>
      </c>
      <c r="M126" s="110" t="s">
        <v>66</v>
      </c>
      <c r="N126" s="111" t="s">
        <v>199</v>
      </c>
      <c r="O126" s="139">
        <v>901781602</v>
      </c>
      <c r="P126" s="140">
        <v>226</v>
      </c>
      <c r="Q126" s="159">
        <v>45691</v>
      </c>
      <c r="R126" s="154">
        <v>280000000</v>
      </c>
      <c r="S126" s="159">
        <v>45699</v>
      </c>
      <c r="T126" s="118">
        <f>+L126</f>
        <v>100000000</v>
      </c>
      <c r="U126" s="114" t="s">
        <v>65</v>
      </c>
      <c r="V126" s="325">
        <v>1082884010</v>
      </c>
      <c r="W126" s="111" t="s">
        <v>163</v>
      </c>
      <c r="X126" s="159">
        <v>45699</v>
      </c>
      <c r="Y126" s="159">
        <v>45699</v>
      </c>
      <c r="Z126" s="169" t="s">
        <v>73</v>
      </c>
      <c r="AA126" s="159">
        <v>45838</v>
      </c>
      <c r="AB126" s="116">
        <f t="shared" si="15"/>
        <v>139</v>
      </c>
      <c r="AC126" s="114">
        <v>0</v>
      </c>
      <c r="AD126" s="118">
        <v>0</v>
      </c>
      <c r="AE126" s="114">
        <v>0</v>
      </c>
      <c r="AF126" s="119" t="s">
        <v>73</v>
      </c>
      <c r="AG126" s="112">
        <f t="shared" si="16"/>
        <v>0</v>
      </c>
      <c r="AH126" s="114">
        <v>0</v>
      </c>
      <c r="AI126" s="120">
        <v>0</v>
      </c>
      <c r="AJ126" s="114" t="s">
        <v>73</v>
      </c>
      <c r="AK126" s="121" t="s">
        <v>73</v>
      </c>
      <c r="AL126" s="114">
        <v>0</v>
      </c>
      <c r="AM126" s="114" t="s">
        <v>73</v>
      </c>
      <c r="AN126" s="114" t="s">
        <v>73</v>
      </c>
      <c r="AO126" s="114" t="s">
        <v>73</v>
      </c>
      <c r="AP126" s="112">
        <f t="shared" si="17"/>
        <v>0</v>
      </c>
      <c r="AQ126" s="153">
        <f>+L126+AD126-AI126</f>
        <v>100000000</v>
      </c>
      <c r="AR126" s="114" t="s">
        <v>65</v>
      </c>
      <c r="AS126" s="118">
        <v>100000000</v>
      </c>
      <c r="AT126" s="114" t="s">
        <v>93</v>
      </c>
      <c r="AU126" s="114">
        <v>0</v>
      </c>
      <c r="AV126" s="122" t="s">
        <v>73</v>
      </c>
      <c r="AW126" s="152">
        <f t="shared" si="18"/>
        <v>8172140</v>
      </c>
      <c r="AX126" s="155">
        <v>91827860</v>
      </c>
      <c r="AY126" s="123">
        <f t="shared" si="19"/>
        <v>8.17214E-2</v>
      </c>
      <c r="AZ126" s="124">
        <v>8.17214E-2</v>
      </c>
      <c r="BA126" s="122" t="s">
        <v>73</v>
      </c>
      <c r="BB126" s="114" t="s">
        <v>94</v>
      </c>
      <c r="BC126" s="128" t="s">
        <v>198</v>
      </c>
      <c r="BD126" s="110" t="s">
        <v>65</v>
      </c>
      <c r="BE126" s="110" t="s">
        <v>101</v>
      </c>
    </row>
    <row r="127" spans="2:57" s="92" customFormat="1" ht="12.75" x14ac:dyDescent="0.2">
      <c r="B127" s="110">
        <v>2025</v>
      </c>
      <c r="C127" s="110">
        <v>891780111</v>
      </c>
      <c r="D127" s="110" t="s">
        <v>63</v>
      </c>
      <c r="E127" s="111" t="s">
        <v>197</v>
      </c>
      <c r="F127" s="112" t="s">
        <v>196</v>
      </c>
      <c r="G127" s="113">
        <v>0</v>
      </c>
      <c r="H127" s="114" t="s">
        <v>71</v>
      </c>
      <c r="I127" s="110" t="s">
        <v>107</v>
      </c>
      <c r="J127" s="115" t="s">
        <v>180</v>
      </c>
      <c r="K127" s="111" t="s">
        <v>195</v>
      </c>
      <c r="L127" s="112">
        <v>70000000</v>
      </c>
      <c r="M127" s="110" t="s">
        <v>66</v>
      </c>
      <c r="N127" s="111" t="s">
        <v>151</v>
      </c>
      <c r="O127" s="139">
        <v>57445330</v>
      </c>
      <c r="P127" s="140">
        <v>225</v>
      </c>
      <c r="Q127" s="159">
        <v>45691</v>
      </c>
      <c r="R127" s="154">
        <v>100000000</v>
      </c>
      <c r="S127" s="159">
        <v>45702</v>
      </c>
      <c r="T127" s="118">
        <f>+L127</f>
        <v>70000000</v>
      </c>
      <c r="U127" s="114" t="s">
        <v>65</v>
      </c>
      <c r="V127" s="209">
        <v>57461852</v>
      </c>
      <c r="W127" s="111" t="s">
        <v>194</v>
      </c>
      <c r="X127" s="159">
        <v>45702</v>
      </c>
      <c r="Y127" s="159">
        <v>45702</v>
      </c>
      <c r="Z127" s="169" t="s">
        <v>73</v>
      </c>
      <c r="AA127" s="159">
        <v>45882</v>
      </c>
      <c r="AB127" s="116">
        <f t="shared" si="15"/>
        <v>180</v>
      </c>
      <c r="AC127" s="114">
        <v>0</v>
      </c>
      <c r="AD127" s="118">
        <v>0</v>
      </c>
      <c r="AE127" s="114">
        <v>0</v>
      </c>
      <c r="AF127" s="119" t="s">
        <v>73</v>
      </c>
      <c r="AG127" s="112">
        <f t="shared" si="16"/>
        <v>0</v>
      </c>
      <c r="AH127" s="114">
        <v>0</v>
      </c>
      <c r="AI127" s="120">
        <v>0</v>
      </c>
      <c r="AJ127" s="114" t="s">
        <v>73</v>
      </c>
      <c r="AK127" s="121" t="s">
        <v>73</v>
      </c>
      <c r="AL127" s="114">
        <v>0</v>
      </c>
      <c r="AM127" s="114" t="s">
        <v>73</v>
      </c>
      <c r="AN127" s="114" t="s">
        <v>73</v>
      </c>
      <c r="AO127" s="114" t="s">
        <v>73</v>
      </c>
      <c r="AP127" s="112">
        <f t="shared" si="17"/>
        <v>0</v>
      </c>
      <c r="AQ127" s="153">
        <f>+L127+AD127-AI127</f>
        <v>70000000</v>
      </c>
      <c r="AR127" s="114" t="s">
        <v>65</v>
      </c>
      <c r="AS127" s="118">
        <v>70000000</v>
      </c>
      <c r="AT127" s="114" t="s">
        <v>93</v>
      </c>
      <c r="AU127" s="114">
        <v>0</v>
      </c>
      <c r="AV127" s="122" t="s">
        <v>73</v>
      </c>
      <c r="AW127" s="152">
        <f t="shared" si="18"/>
        <v>15521000</v>
      </c>
      <c r="AX127" s="155">
        <v>54479000</v>
      </c>
      <c r="AY127" s="123">
        <f t="shared" si="19"/>
        <v>0.22172857142857144</v>
      </c>
      <c r="AZ127" s="124">
        <v>0.22172857142857144</v>
      </c>
      <c r="BA127" s="122" t="s">
        <v>73</v>
      </c>
      <c r="BB127" s="114" t="s">
        <v>94</v>
      </c>
      <c r="BC127" s="126" t="s">
        <v>193</v>
      </c>
      <c r="BD127" s="110" t="s">
        <v>65</v>
      </c>
      <c r="BE127" s="110" t="s">
        <v>101</v>
      </c>
    </row>
    <row r="128" spans="2:57" s="92" customFormat="1" ht="12.75" x14ac:dyDescent="0.2">
      <c r="B128" s="110">
        <v>2025</v>
      </c>
      <c r="C128" s="110">
        <v>891780111</v>
      </c>
      <c r="D128" s="110" t="s">
        <v>63</v>
      </c>
      <c r="E128" s="111" t="s">
        <v>192</v>
      </c>
      <c r="F128" s="112" t="s">
        <v>191</v>
      </c>
      <c r="G128" s="113">
        <v>0</v>
      </c>
      <c r="H128" s="114" t="s">
        <v>71</v>
      </c>
      <c r="I128" s="110" t="s">
        <v>107</v>
      </c>
      <c r="J128" s="115" t="s">
        <v>180</v>
      </c>
      <c r="K128" s="111" t="s">
        <v>190</v>
      </c>
      <c r="L128" s="348">
        <v>80000000</v>
      </c>
      <c r="M128" s="110" t="s">
        <v>66</v>
      </c>
      <c r="N128" s="111" t="s">
        <v>189</v>
      </c>
      <c r="O128" s="142">
        <v>1082994721</v>
      </c>
      <c r="P128" s="140">
        <v>226</v>
      </c>
      <c r="Q128" s="159">
        <v>45691</v>
      </c>
      <c r="R128" s="154">
        <v>280000000</v>
      </c>
      <c r="S128" s="159">
        <v>45706</v>
      </c>
      <c r="T128" s="118">
        <f>+L128</f>
        <v>80000000</v>
      </c>
      <c r="U128" s="114" t="s">
        <v>65</v>
      </c>
      <c r="V128" s="325">
        <v>1082884010</v>
      </c>
      <c r="W128" s="111" t="s">
        <v>163</v>
      </c>
      <c r="X128" s="159">
        <v>45706</v>
      </c>
      <c r="Y128" s="159">
        <v>45706</v>
      </c>
      <c r="Z128" s="169" t="s">
        <v>73</v>
      </c>
      <c r="AA128" s="159">
        <v>45838</v>
      </c>
      <c r="AB128" s="116">
        <f t="shared" si="15"/>
        <v>132</v>
      </c>
      <c r="AC128" s="114">
        <v>0</v>
      </c>
      <c r="AD128" s="118">
        <v>0</v>
      </c>
      <c r="AE128" s="114">
        <v>0</v>
      </c>
      <c r="AF128" s="119" t="s">
        <v>73</v>
      </c>
      <c r="AG128" s="112">
        <f t="shared" si="16"/>
        <v>0</v>
      </c>
      <c r="AH128" s="114">
        <v>0</v>
      </c>
      <c r="AI128" s="120">
        <v>0</v>
      </c>
      <c r="AJ128" s="114" t="s">
        <v>73</v>
      </c>
      <c r="AK128" s="121" t="s">
        <v>73</v>
      </c>
      <c r="AL128" s="114">
        <v>0</v>
      </c>
      <c r="AM128" s="114" t="s">
        <v>73</v>
      </c>
      <c r="AN128" s="114" t="s">
        <v>73</v>
      </c>
      <c r="AO128" s="114" t="s">
        <v>73</v>
      </c>
      <c r="AP128" s="112">
        <f t="shared" si="17"/>
        <v>0</v>
      </c>
      <c r="AQ128" s="153">
        <f>+L128+AD128-AI128</f>
        <v>80000000</v>
      </c>
      <c r="AR128" s="114" t="s">
        <v>65</v>
      </c>
      <c r="AS128" s="118">
        <v>80000000</v>
      </c>
      <c r="AT128" s="114" t="s">
        <v>93</v>
      </c>
      <c r="AU128" s="114">
        <v>0</v>
      </c>
      <c r="AV128" s="122" t="s">
        <v>73</v>
      </c>
      <c r="AW128" s="152">
        <f t="shared" si="18"/>
        <v>0</v>
      </c>
      <c r="AX128" s="155">
        <v>80000000</v>
      </c>
      <c r="AY128" s="123">
        <f t="shared" si="19"/>
        <v>0</v>
      </c>
      <c r="AZ128" s="124">
        <v>0</v>
      </c>
      <c r="BA128" s="122" t="s">
        <v>73</v>
      </c>
      <c r="BB128" s="114" t="s">
        <v>94</v>
      </c>
      <c r="BC128" s="126" t="s">
        <v>188</v>
      </c>
      <c r="BD128" s="110" t="s">
        <v>65</v>
      </c>
      <c r="BE128" s="110" t="s">
        <v>101</v>
      </c>
    </row>
    <row r="129" spans="2:57" s="92" customFormat="1" ht="12.75" x14ac:dyDescent="0.2">
      <c r="B129" s="110">
        <v>2025</v>
      </c>
      <c r="C129" s="110">
        <v>891780111</v>
      </c>
      <c r="D129" s="110" t="s">
        <v>63</v>
      </c>
      <c r="E129" s="111" t="s">
        <v>187</v>
      </c>
      <c r="F129" s="112" t="s">
        <v>186</v>
      </c>
      <c r="G129" s="113">
        <v>0</v>
      </c>
      <c r="H129" s="114" t="s">
        <v>71</v>
      </c>
      <c r="I129" s="110" t="s">
        <v>107</v>
      </c>
      <c r="J129" s="115" t="s">
        <v>180</v>
      </c>
      <c r="K129" s="111" t="s">
        <v>185</v>
      </c>
      <c r="L129" s="348">
        <v>100000000</v>
      </c>
      <c r="M129" s="110" t="s">
        <v>66</v>
      </c>
      <c r="N129" s="111" t="s">
        <v>184</v>
      </c>
      <c r="O129" s="142">
        <v>12561035</v>
      </c>
      <c r="P129" s="140">
        <v>226</v>
      </c>
      <c r="Q129" s="159">
        <v>45691</v>
      </c>
      <c r="R129" s="154">
        <v>280000000</v>
      </c>
      <c r="S129" s="159">
        <v>45713</v>
      </c>
      <c r="T129" s="118">
        <f>+L129</f>
        <v>100000000</v>
      </c>
      <c r="U129" s="114" t="s">
        <v>65</v>
      </c>
      <c r="V129" s="325">
        <v>1082884010</v>
      </c>
      <c r="W129" s="111" t="s">
        <v>163</v>
      </c>
      <c r="X129" s="159">
        <v>45713</v>
      </c>
      <c r="Y129" s="159">
        <v>45713</v>
      </c>
      <c r="Z129" s="169" t="s">
        <v>73</v>
      </c>
      <c r="AA129" s="159">
        <v>45838</v>
      </c>
      <c r="AB129" s="116">
        <f t="shared" si="15"/>
        <v>125</v>
      </c>
      <c r="AC129" s="114">
        <v>0</v>
      </c>
      <c r="AD129" s="118">
        <v>0</v>
      </c>
      <c r="AE129" s="114">
        <v>0</v>
      </c>
      <c r="AF129" s="119" t="s">
        <v>73</v>
      </c>
      <c r="AG129" s="112">
        <f t="shared" si="16"/>
        <v>0</v>
      </c>
      <c r="AH129" s="114">
        <v>0</v>
      </c>
      <c r="AI129" s="120">
        <v>0</v>
      </c>
      <c r="AJ129" s="114" t="s">
        <v>73</v>
      </c>
      <c r="AK129" s="121" t="s">
        <v>73</v>
      </c>
      <c r="AL129" s="114">
        <v>0</v>
      </c>
      <c r="AM129" s="114" t="s">
        <v>73</v>
      </c>
      <c r="AN129" s="114" t="s">
        <v>73</v>
      </c>
      <c r="AO129" s="114" t="s">
        <v>73</v>
      </c>
      <c r="AP129" s="112">
        <f t="shared" si="17"/>
        <v>0</v>
      </c>
      <c r="AQ129" s="153">
        <f>+L129+AD129-AI129</f>
        <v>100000000</v>
      </c>
      <c r="AR129" s="114" t="s">
        <v>65</v>
      </c>
      <c r="AS129" s="118">
        <v>100000000</v>
      </c>
      <c r="AT129" s="114" t="s">
        <v>93</v>
      </c>
      <c r="AU129" s="114">
        <v>0</v>
      </c>
      <c r="AV129" s="122" t="s">
        <v>73</v>
      </c>
      <c r="AW129" s="152">
        <f t="shared" si="18"/>
        <v>0</v>
      </c>
      <c r="AX129" s="155">
        <v>100000000</v>
      </c>
      <c r="AY129" s="123">
        <f t="shared" si="19"/>
        <v>0</v>
      </c>
      <c r="AZ129" s="124">
        <v>0</v>
      </c>
      <c r="BA129" s="122" t="s">
        <v>73</v>
      </c>
      <c r="BB129" s="114" t="s">
        <v>94</v>
      </c>
      <c r="BC129" s="126" t="s">
        <v>183</v>
      </c>
      <c r="BD129" s="110" t="s">
        <v>65</v>
      </c>
      <c r="BE129" s="110" t="s">
        <v>101</v>
      </c>
    </row>
    <row r="130" spans="2:57" s="92" customFormat="1" ht="12.75" x14ac:dyDescent="0.2">
      <c r="B130" s="110">
        <v>2025</v>
      </c>
      <c r="C130" s="110">
        <v>891780111</v>
      </c>
      <c r="D130" s="110" t="s">
        <v>63</v>
      </c>
      <c r="E130" s="111" t="s">
        <v>182</v>
      </c>
      <c r="F130" s="112" t="s">
        <v>181</v>
      </c>
      <c r="G130" s="113">
        <v>0</v>
      </c>
      <c r="H130" s="114" t="s">
        <v>71</v>
      </c>
      <c r="I130" s="110" t="s">
        <v>107</v>
      </c>
      <c r="J130" s="115" t="s">
        <v>180</v>
      </c>
      <c r="K130" s="111" t="s">
        <v>179</v>
      </c>
      <c r="L130" s="349">
        <v>80000000</v>
      </c>
      <c r="M130" s="110" t="s">
        <v>66</v>
      </c>
      <c r="N130" s="143" t="s">
        <v>178</v>
      </c>
      <c r="O130" s="146" t="s">
        <v>177</v>
      </c>
      <c r="P130" s="125">
        <v>455</v>
      </c>
      <c r="Q130" s="161">
        <v>45713</v>
      </c>
      <c r="R130" s="154">
        <v>80000000</v>
      </c>
      <c r="S130" s="161">
        <v>45720</v>
      </c>
      <c r="T130" s="118">
        <f>+L130</f>
        <v>80000000</v>
      </c>
      <c r="U130" s="114" t="s">
        <v>65</v>
      </c>
      <c r="V130" s="325">
        <v>1082884010</v>
      </c>
      <c r="W130" s="111" t="s">
        <v>163</v>
      </c>
      <c r="X130" s="160">
        <v>45720</v>
      </c>
      <c r="Y130" s="160">
        <v>45720</v>
      </c>
      <c r="Z130" s="169" t="s">
        <v>73</v>
      </c>
      <c r="AA130" s="160">
        <v>46021</v>
      </c>
      <c r="AB130" s="116">
        <f t="shared" si="15"/>
        <v>301</v>
      </c>
      <c r="AC130" s="114">
        <v>0</v>
      </c>
      <c r="AD130" s="118">
        <v>0</v>
      </c>
      <c r="AE130" s="114">
        <v>0</v>
      </c>
      <c r="AF130" s="119" t="s">
        <v>73</v>
      </c>
      <c r="AG130" s="112">
        <f>+IF(AF130="1800-01-01",0,AF130-#REF!)</f>
        <v>0</v>
      </c>
      <c r="AH130" s="114">
        <v>0</v>
      </c>
      <c r="AI130" s="120">
        <v>0</v>
      </c>
      <c r="AJ130" s="114" t="s">
        <v>73</v>
      </c>
      <c r="AK130" s="121" t="s">
        <v>73</v>
      </c>
      <c r="AL130" s="114">
        <v>0</v>
      </c>
      <c r="AM130" s="114" t="s">
        <v>73</v>
      </c>
      <c r="AN130" s="114" t="s">
        <v>73</v>
      </c>
      <c r="AO130" s="114" t="s">
        <v>73</v>
      </c>
      <c r="AP130" s="112">
        <f t="shared" si="17"/>
        <v>0</v>
      </c>
      <c r="AQ130" s="173">
        <f>+L130+AD130-AI130</f>
        <v>80000000</v>
      </c>
      <c r="AR130" s="114" t="s">
        <v>65</v>
      </c>
      <c r="AS130" s="118">
        <v>80000000</v>
      </c>
      <c r="AT130" s="114" t="s">
        <v>93</v>
      </c>
      <c r="AU130" s="114">
        <v>0</v>
      </c>
      <c r="AV130" s="122" t="s">
        <v>73</v>
      </c>
      <c r="AW130" s="152">
        <f t="shared" si="18"/>
        <v>0</v>
      </c>
      <c r="AX130" s="155">
        <v>80000000</v>
      </c>
      <c r="AY130" s="123">
        <f t="shared" si="19"/>
        <v>0</v>
      </c>
      <c r="AZ130" s="124">
        <v>0</v>
      </c>
      <c r="BA130" s="122" t="s">
        <v>73</v>
      </c>
      <c r="BB130" s="114" t="s">
        <v>94</v>
      </c>
      <c r="BC130" s="112" t="s">
        <v>176</v>
      </c>
      <c r="BD130" s="110" t="s">
        <v>65</v>
      </c>
      <c r="BE130" s="110" t="s">
        <v>101</v>
      </c>
    </row>
    <row r="131" spans="2:57" s="92" customFormat="1" ht="12.75" x14ac:dyDescent="0.2">
      <c r="B131" s="110">
        <v>2025</v>
      </c>
      <c r="C131" s="110">
        <v>891780111</v>
      </c>
      <c r="D131" s="110" t="s">
        <v>63</v>
      </c>
      <c r="E131" s="111" t="s">
        <v>175</v>
      </c>
      <c r="F131" s="112" t="s">
        <v>174</v>
      </c>
      <c r="G131" s="113">
        <v>0</v>
      </c>
      <c r="H131" s="114" t="s">
        <v>71</v>
      </c>
      <c r="I131" s="110" t="s">
        <v>107</v>
      </c>
      <c r="J131" s="115" t="s">
        <v>106</v>
      </c>
      <c r="K131" s="111" t="s">
        <v>173</v>
      </c>
      <c r="L131" s="173">
        <v>12999917</v>
      </c>
      <c r="M131" s="110" t="s">
        <v>66</v>
      </c>
      <c r="N131" s="111" t="s">
        <v>172</v>
      </c>
      <c r="O131" s="147" t="s">
        <v>171</v>
      </c>
      <c r="P131" s="138">
        <v>527</v>
      </c>
      <c r="Q131" s="158">
        <v>45720</v>
      </c>
      <c r="R131" s="154">
        <v>345912988</v>
      </c>
      <c r="S131" s="158">
        <v>45723</v>
      </c>
      <c r="T131" s="118">
        <f>+L131</f>
        <v>12999917</v>
      </c>
      <c r="U131" s="114" t="s">
        <v>65</v>
      </c>
      <c r="V131" s="209">
        <v>26670405</v>
      </c>
      <c r="W131" s="111" t="s">
        <v>170</v>
      </c>
      <c r="X131" s="160">
        <v>45723</v>
      </c>
      <c r="Y131" s="160">
        <v>45723</v>
      </c>
      <c r="Z131" s="169" t="s">
        <v>73</v>
      </c>
      <c r="AA131" s="160">
        <v>45783</v>
      </c>
      <c r="AB131" s="116">
        <f t="shared" si="15"/>
        <v>60</v>
      </c>
      <c r="AC131" s="114">
        <v>0</v>
      </c>
      <c r="AD131" s="118">
        <v>0</v>
      </c>
      <c r="AE131" s="114">
        <v>0</v>
      </c>
      <c r="AF131" s="119" t="s">
        <v>73</v>
      </c>
      <c r="AG131" s="112">
        <f t="shared" ref="AG131:AG141" si="20">+IF(AF131="1800-01-01",0,AF131-AA131)</f>
        <v>0</v>
      </c>
      <c r="AH131" s="114">
        <v>0</v>
      </c>
      <c r="AI131" s="120">
        <v>0</v>
      </c>
      <c r="AJ131" s="114" t="s">
        <v>73</v>
      </c>
      <c r="AK131" s="121" t="s">
        <v>73</v>
      </c>
      <c r="AL131" s="114">
        <v>0</v>
      </c>
      <c r="AM131" s="114" t="s">
        <v>73</v>
      </c>
      <c r="AN131" s="114" t="s">
        <v>73</v>
      </c>
      <c r="AO131" s="114" t="s">
        <v>73</v>
      </c>
      <c r="AP131" s="112">
        <f t="shared" si="17"/>
        <v>0</v>
      </c>
      <c r="AQ131" s="153">
        <f>+L131+AD131-AI131</f>
        <v>12999917</v>
      </c>
      <c r="AR131" s="114" t="s">
        <v>93</v>
      </c>
      <c r="AS131" s="118">
        <v>0</v>
      </c>
      <c r="AT131" s="114" t="s">
        <v>93</v>
      </c>
      <c r="AU131" s="114">
        <v>0</v>
      </c>
      <c r="AV131" s="122" t="s">
        <v>73</v>
      </c>
      <c r="AW131" s="152">
        <f t="shared" si="18"/>
        <v>0</v>
      </c>
      <c r="AX131" s="155">
        <v>12999917</v>
      </c>
      <c r="AY131" s="123">
        <f t="shared" si="19"/>
        <v>0</v>
      </c>
      <c r="AZ131" s="124">
        <v>0</v>
      </c>
      <c r="BA131" s="122" t="s">
        <v>73</v>
      </c>
      <c r="BB131" s="114" t="s">
        <v>94</v>
      </c>
      <c r="BC131" s="112" t="s">
        <v>169</v>
      </c>
      <c r="BD131" s="110" t="s">
        <v>65</v>
      </c>
      <c r="BE131" s="110" t="s">
        <v>101</v>
      </c>
    </row>
    <row r="132" spans="2:57" s="92" customFormat="1" ht="12.75" x14ac:dyDescent="0.2">
      <c r="B132" s="110">
        <v>2025</v>
      </c>
      <c r="C132" s="110">
        <v>891780111</v>
      </c>
      <c r="D132" s="110" t="s">
        <v>63</v>
      </c>
      <c r="E132" s="111" t="s">
        <v>168</v>
      </c>
      <c r="F132" s="112" t="s">
        <v>167</v>
      </c>
      <c r="G132" s="113">
        <v>0</v>
      </c>
      <c r="H132" s="114" t="s">
        <v>71</v>
      </c>
      <c r="I132" s="110" t="s">
        <v>107</v>
      </c>
      <c r="J132" s="115" t="s">
        <v>106</v>
      </c>
      <c r="K132" s="111" t="s">
        <v>166</v>
      </c>
      <c r="L132" s="173">
        <v>6542800</v>
      </c>
      <c r="M132" s="110" t="s">
        <v>66</v>
      </c>
      <c r="N132" s="111" t="s">
        <v>165</v>
      </c>
      <c r="O132" s="147" t="s">
        <v>164</v>
      </c>
      <c r="P132" s="138">
        <v>553</v>
      </c>
      <c r="Q132" s="158">
        <v>45722</v>
      </c>
      <c r="R132" s="154">
        <v>7000000</v>
      </c>
      <c r="S132" s="158">
        <v>45723</v>
      </c>
      <c r="T132" s="118">
        <f>+L132</f>
        <v>6542800</v>
      </c>
      <c r="U132" s="114" t="s">
        <v>65</v>
      </c>
      <c r="V132" s="325">
        <v>1082884010</v>
      </c>
      <c r="W132" s="111" t="s">
        <v>163</v>
      </c>
      <c r="X132" s="160">
        <v>45723</v>
      </c>
      <c r="Y132" s="160">
        <v>45723</v>
      </c>
      <c r="Z132" s="169" t="s">
        <v>73</v>
      </c>
      <c r="AA132" s="160">
        <v>45723</v>
      </c>
      <c r="AB132" s="116">
        <f t="shared" si="15"/>
        <v>0</v>
      </c>
      <c r="AC132" s="114">
        <v>0</v>
      </c>
      <c r="AD132" s="118">
        <v>0</v>
      </c>
      <c r="AE132" s="114">
        <v>0</v>
      </c>
      <c r="AF132" s="119" t="s">
        <v>73</v>
      </c>
      <c r="AG132" s="112">
        <f t="shared" si="20"/>
        <v>0</v>
      </c>
      <c r="AH132" s="114">
        <v>0</v>
      </c>
      <c r="AI132" s="120">
        <v>0</v>
      </c>
      <c r="AJ132" s="114" t="s">
        <v>73</v>
      </c>
      <c r="AK132" s="121" t="s">
        <v>73</v>
      </c>
      <c r="AL132" s="114">
        <v>0</v>
      </c>
      <c r="AM132" s="114" t="s">
        <v>73</v>
      </c>
      <c r="AN132" s="114" t="s">
        <v>73</v>
      </c>
      <c r="AO132" s="114" t="s">
        <v>73</v>
      </c>
      <c r="AP132" s="112">
        <f t="shared" si="17"/>
        <v>0</v>
      </c>
      <c r="AQ132" s="153">
        <f>+L132+AD132-AI132</f>
        <v>6542800</v>
      </c>
      <c r="AR132" s="114" t="s">
        <v>65</v>
      </c>
      <c r="AS132" s="118">
        <v>6542800</v>
      </c>
      <c r="AT132" s="114" t="s">
        <v>93</v>
      </c>
      <c r="AU132" s="114">
        <v>0</v>
      </c>
      <c r="AV132" s="122" t="s">
        <v>73</v>
      </c>
      <c r="AW132" s="152">
        <f t="shared" si="18"/>
        <v>0</v>
      </c>
      <c r="AX132" s="155">
        <v>6542800</v>
      </c>
      <c r="AY132" s="123">
        <f t="shared" si="19"/>
        <v>0</v>
      </c>
      <c r="AZ132" s="124">
        <v>1</v>
      </c>
      <c r="BA132" s="122" t="s">
        <v>73</v>
      </c>
      <c r="BB132" s="114" t="s">
        <v>344</v>
      </c>
      <c r="BC132" s="112" t="s">
        <v>162</v>
      </c>
      <c r="BD132" s="110" t="s">
        <v>65</v>
      </c>
      <c r="BE132" s="110" t="s">
        <v>101</v>
      </c>
    </row>
    <row r="133" spans="2:57" s="92" customFormat="1" ht="12.75" x14ac:dyDescent="0.2">
      <c r="B133" s="110">
        <v>2025</v>
      </c>
      <c r="C133" s="110">
        <v>891780111</v>
      </c>
      <c r="D133" s="110" t="s">
        <v>63</v>
      </c>
      <c r="E133" s="111" t="s">
        <v>161</v>
      </c>
      <c r="F133" s="112" t="s">
        <v>160</v>
      </c>
      <c r="G133" s="113">
        <v>0</v>
      </c>
      <c r="H133" s="114" t="s">
        <v>71</v>
      </c>
      <c r="I133" s="110" t="s">
        <v>107</v>
      </c>
      <c r="J133" s="115" t="s">
        <v>106</v>
      </c>
      <c r="K133" s="111" t="s">
        <v>159</v>
      </c>
      <c r="L133" s="173">
        <v>2116035</v>
      </c>
      <c r="M133" s="110" t="s">
        <v>66</v>
      </c>
      <c r="N133" s="111" t="s">
        <v>158</v>
      </c>
      <c r="O133" s="147" t="s">
        <v>157</v>
      </c>
      <c r="P133" s="138">
        <v>330</v>
      </c>
      <c r="Q133" s="158">
        <v>45699</v>
      </c>
      <c r="R133" s="154">
        <v>111728554</v>
      </c>
      <c r="S133" s="158">
        <v>45727</v>
      </c>
      <c r="T133" s="118">
        <f>+L133</f>
        <v>2116035</v>
      </c>
      <c r="U133" s="114" t="s">
        <v>65</v>
      </c>
      <c r="V133" s="209">
        <v>50897478</v>
      </c>
      <c r="W133" s="111" t="s">
        <v>156</v>
      </c>
      <c r="X133" s="160">
        <v>45727</v>
      </c>
      <c r="Y133" s="160">
        <v>45727</v>
      </c>
      <c r="Z133" s="169" t="s">
        <v>73</v>
      </c>
      <c r="AA133" s="160">
        <v>45787</v>
      </c>
      <c r="AB133" s="116">
        <f t="shared" si="15"/>
        <v>60</v>
      </c>
      <c r="AC133" s="114">
        <v>0</v>
      </c>
      <c r="AD133" s="118">
        <v>0</v>
      </c>
      <c r="AE133" s="114">
        <v>0</v>
      </c>
      <c r="AF133" s="119" t="s">
        <v>73</v>
      </c>
      <c r="AG133" s="112">
        <f t="shared" si="20"/>
        <v>0</v>
      </c>
      <c r="AH133" s="114">
        <v>0</v>
      </c>
      <c r="AI133" s="120">
        <v>0</v>
      </c>
      <c r="AJ133" s="114" t="s">
        <v>73</v>
      </c>
      <c r="AK133" s="121" t="s">
        <v>73</v>
      </c>
      <c r="AL133" s="114">
        <v>0</v>
      </c>
      <c r="AM133" s="114" t="s">
        <v>73</v>
      </c>
      <c r="AN133" s="114" t="s">
        <v>73</v>
      </c>
      <c r="AO133" s="114" t="s">
        <v>73</v>
      </c>
      <c r="AP133" s="112">
        <f t="shared" si="17"/>
        <v>0</v>
      </c>
      <c r="AQ133" s="153">
        <f>+L133+AD133-AI133</f>
        <v>2116035</v>
      </c>
      <c r="AR133" s="114" t="s">
        <v>93</v>
      </c>
      <c r="AS133" s="118">
        <v>0</v>
      </c>
      <c r="AT133" s="114" t="s">
        <v>93</v>
      </c>
      <c r="AU133" s="114">
        <v>0</v>
      </c>
      <c r="AV133" s="122" t="s">
        <v>73</v>
      </c>
      <c r="AW133" s="152">
        <f t="shared" si="18"/>
        <v>0</v>
      </c>
      <c r="AX133" s="155">
        <v>2116035</v>
      </c>
      <c r="AY133" s="123">
        <f t="shared" si="19"/>
        <v>0</v>
      </c>
      <c r="AZ133" s="124">
        <v>0</v>
      </c>
      <c r="BA133" s="122" t="s">
        <v>73</v>
      </c>
      <c r="BB133" s="114" t="s">
        <v>94</v>
      </c>
      <c r="BC133" s="112" t="s">
        <v>155</v>
      </c>
      <c r="BD133" s="110" t="s">
        <v>65</v>
      </c>
      <c r="BE133" s="110" t="s">
        <v>101</v>
      </c>
    </row>
    <row r="134" spans="2:57" s="92" customFormat="1" ht="12.75" x14ac:dyDescent="0.2">
      <c r="B134" s="110">
        <v>2025</v>
      </c>
      <c r="C134" s="110">
        <v>891780111</v>
      </c>
      <c r="D134" s="110" t="s">
        <v>63</v>
      </c>
      <c r="E134" s="111" t="s">
        <v>154</v>
      </c>
      <c r="F134" s="112" t="s">
        <v>153</v>
      </c>
      <c r="G134" s="113">
        <v>0</v>
      </c>
      <c r="H134" s="114" t="s">
        <v>71</v>
      </c>
      <c r="I134" s="110" t="s">
        <v>107</v>
      </c>
      <c r="J134" s="115" t="s">
        <v>106</v>
      </c>
      <c r="K134" s="111" t="s">
        <v>152</v>
      </c>
      <c r="L134" s="173">
        <v>1800000</v>
      </c>
      <c r="M134" s="110" t="s">
        <v>66</v>
      </c>
      <c r="N134" s="111" t="s">
        <v>151</v>
      </c>
      <c r="O134" s="145">
        <v>57445330</v>
      </c>
      <c r="P134" s="116">
        <v>638</v>
      </c>
      <c r="Q134" s="159">
        <v>45728</v>
      </c>
      <c r="R134" s="154">
        <v>46167000</v>
      </c>
      <c r="S134" s="159">
        <v>45735</v>
      </c>
      <c r="T134" s="118">
        <f>+L134</f>
        <v>1800000</v>
      </c>
      <c r="U134" s="114" t="s">
        <v>65</v>
      </c>
      <c r="V134" s="209">
        <v>79600056</v>
      </c>
      <c r="W134" s="111" t="s">
        <v>150</v>
      </c>
      <c r="X134" s="159">
        <v>45735</v>
      </c>
      <c r="Y134" s="159">
        <v>45735</v>
      </c>
      <c r="Z134" s="169" t="s">
        <v>73</v>
      </c>
      <c r="AA134" s="159">
        <v>45737</v>
      </c>
      <c r="AB134" s="116">
        <f t="shared" si="15"/>
        <v>2</v>
      </c>
      <c r="AC134" s="114">
        <v>0</v>
      </c>
      <c r="AD134" s="118">
        <v>0</v>
      </c>
      <c r="AE134" s="114">
        <v>0</v>
      </c>
      <c r="AF134" s="119" t="s">
        <v>73</v>
      </c>
      <c r="AG134" s="112">
        <f t="shared" si="20"/>
        <v>0</v>
      </c>
      <c r="AH134" s="114">
        <v>0</v>
      </c>
      <c r="AI134" s="120">
        <v>0</v>
      </c>
      <c r="AJ134" s="114" t="s">
        <v>73</v>
      </c>
      <c r="AK134" s="121" t="s">
        <v>73</v>
      </c>
      <c r="AL134" s="114">
        <v>0</v>
      </c>
      <c r="AM134" s="114" t="s">
        <v>73</v>
      </c>
      <c r="AN134" s="114" t="s">
        <v>73</v>
      </c>
      <c r="AO134" s="114" t="s">
        <v>73</v>
      </c>
      <c r="AP134" s="112">
        <f t="shared" si="17"/>
        <v>0</v>
      </c>
      <c r="AQ134" s="153">
        <f>+L134+AD134-AI134</f>
        <v>1800000</v>
      </c>
      <c r="AR134" s="114" t="s">
        <v>65</v>
      </c>
      <c r="AS134" s="118">
        <v>1800000</v>
      </c>
      <c r="AT134" s="114" t="s">
        <v>93</v>
      </c>
      <c r="AU134" s="114">
        <v>0</v>
      </c>
      <c r="AV134" s="122" t="s">
        <v>73</v>
      </c>
      <c r="AW134" s="152">
        <f t="shared" si="18"/>
        <v>0</v>
      </c>
      <c r="AX134" s="155">
        <v>1800000</v>
      </c>
      <c r="AY134" s="123">
        <f t="shared" si="19"/>
        <v>0</v>
      </c>
      <c r="AZ134" s="124">
        <v>1</v>
      </c>
      <c r="BA134" s="122" t="s">
        <v>73</v>
      </c>
      <c r="BB134" s="114" t="s">
        <v>344</v>
      </c>
      <c r="BC134" s="126" t="s">
        <v>149</v>
      </c>
      <c r="BD134" s="110" t="s">
        <v>65</v>
      </c>
      <c r="BE134" s="110" t="s">
        <v>101</v>
      </c>
    </row>
    <row r="135" spans="2:57" s="92" customFormat="1" ht="12.75" x14ac:dyDescent="0.2">
      <c r="B135" s="110">
        <v>2025</v>
      </c>
      <c r="C135" s="110">
        <v>891780111</v>
      </c>
      <c r="D135" s="110" t="s">
        <v>63</v>
      </c>
      <c r="E135" s="111" t="s">
        <v>148</v>
      </c>
      <c r="F135" s="112" t="s">
        <v>147</v>
      </c>
      <c r="G135" s="113">
        <v>0</v>
      </c>
      <c r="H135" s="114" t="s">
        <v>71</v>
      </c>
      <c r="I135" s="110" t="s">
        <v>107</v>
      </c>
      <c r="J135" s="115" t="s">
        <v>106</v>
      </c>
      <c r="K135" s="111" t="s">
        <v>146</v>
      </c>
      <c r="L135" s="173">
        <v>3408420</v>
      </c>
      <c r="M135" s="110" t="s">
        <v>66</v>
      </c>
      <c r="N135" s="111" t="s">
        <v>145</v>
      </c>
      <c r="O135" s="116">
        <v>1082950843</v>
      </c>
      <c r="P135" s="140">
        <v>411</v>
      </c>
      <c r="Q135" s="159">
        <v>45708</v>
      </c>
      <c r="R135" s="154">
        <v>126036470</v>
      </c>
      <c r="S135" s="159">
        <v>45741</v>
      </c>
      <c r="T135" s="118">
        <f>+L135</f>
        <v>3408420</v>
      </c>
      <c r="U135" s="114" t="s">
        <v>65</v>
      </c>
      <c r="V135" s="209">
        <v>51913961</v>
      </c>
      <c r="W135" s="111" t="s">
        <v>144</v>
      </c>
      <c r="X135" s="159">
        <v>45741</v>
      </c>
      <c r="Y135" s="159">
        <v>45741</v>
      </c>
      <c r="Z135" s="169" t="s">
        <v>73</v>
      </c>
      <c r="AA135" s="160">
        <v>45771</v>
      </c>
      <c r="AB135" s="116">
        <f t="shared" si="15"/>
        <v>30</v>
      </c>
      <c r="AC135" s="114">
        <v>0</v>
      </c>
      <c r="AD135" s="118">
        <v>0</v>
      </c>
      <c r="AE135" s="114">
        <v>0</v>
      </c>
      <c r="AF135" s="119" t="s">
        <v>73</v>
      </c>
      <c r="AG135" s="112">
        <f t="shared" si="20"/>
        <v>0</v>
      </c>
      <c r="AH135" s="114">
        <v>0</v>
      </c>
      <c r="AI135" s="120">
        <v>0</v>
      </c>
      <c r="AJ135" s="114" t="s">
        <v>73</v>
      </c>
      <c r="AK135" s="121" t="s">
        <v>73</v>
      </c>
      <c r="AL135" s="114">
        <v>0</v>
      </c>
      <c r="AM135" s="114" t="s">
        <v>73</v>
      </c>
      <c r="AN135" s="114" t="s">
        <v>73</v>
      </c>
      <c r="AO135" s="114" t="s">
        <v>73</v>
      </c>
      <c r="AP135" s="112">
        <f t="shared" si="17"/>
        <v>0</v>
      </c>
      <c r="AQ135" s="153">
        <f>+L135+AD135-AI135</f>
        <v>3408420</v>
      </c>
      <c r="AR135" s="114" t="s">
        <v>93</v>
      </c>
      <c r="AS135" s="118">
        <v>0</v>
      </c>
      <c r="AT135" s="114" t="s">
        <v>93</v>
      </c>
      <c r="AU135" s="114">
        <v>0</v>
      </c>
      <c r="AV135" s="122" t="s">
        <v>73</v>
      </c>
      <c r="AW135" s="152">
        <f t="shared" si="18"/>
        <v>0</v>
      </c>
      <c r="AX135" s="155">
        <v>3408420</v>
      </c>
      <c r="AY135" s="123">
        <f t="shared" si="19"/>
        <v>0</v>
      </c>
      <c r="AZ135" s="124">
        <v>0</v>
      </c>
      <c r="BA135" s="122" t="s">
        <v>73</v>
      </c>
      <c r="BB135" s="114" t="s">
        <v>94</v>
      </c>
      <c r="BC135" s="126" t="s">
        <v>143</v>
      </c>
      <c r="BD135" s="110" t="s">
        <v>65</v>
      </c>
      <c r="BE135" s="110" t="s">
        <v>101</v>
      </c>
    </row>
    <row r="136" spans="2:57" s="92" customFormat="1" ht="12.75" x14ac:dyDescent="0.2">
      <c r="B136" s="110">
        <v>2025</v>
      </c>
      <c r="C136" s="110">
        <v>891780111</v>
      </c>
      <c r="D136" s="110" t="s">
        <v>63</v>
      </c>
      <c r="E136" s="111" t="s">
        <v>142</v>
      </c>
      <c r="F136" s="112" t="s">
        <v>141</v>
      </c>
      <c r="G136" s="113">
        <v>0</v>
      </c>
      <c r="H136" s="114" t="s">
        <v>71</v>
      </c>
      <c r="I136" s="110" t="s">
        <v>107</v>
      </c>
      <c r="J136" s="115" t="s">
        <v>81</v>
      </c>
      <c r="K136" s="111" t="s">
        <v>140</v>
      </c>
      <c r="L136" s="173">
        <v>2889000</v>
      </c>
      <c r="M136" s="110" t="s">
        <v>66</v>
      </c>
      <c r="N136" s="111" t="s">
        <v>139</v>
      </c>
      <c r="O136" s="145">
        <v>830052939</v>
      </c>
      <c r="P136" s="116">
        <v>648</v>
      </c>
      <c r="Q136" s="159">
        <v>45728</v>
      </c>
      <c r="R136" s="154">
        <v>116318913</v>
      </c>
      <c r="S136" s="159">
        <v>45741</v>
      </c>
      <c r="T136" s="118">
        <f>+L136</f>
        <v>2889000</v>
      </c>
      <c r="U136" s="114" t="s">
        <v>65</v>
      </c>
      <c r="V136" s="209">
        <v>5056184</v>
      </c>
      <c r="W136" s="111" t="s">
        <v>138</v>
      </c>
      <c r="X136" s="159">
        <v>45741</v>
      </c>
      <c r="Y136" s="159">
        <v>45741</v>
      </c>
      <c r="Z136" s="169" t="s">
        <v>73</v>
      </c>
      <c r="AA136" s="159">
        <v>45771</v>
      </c>
      <c r="AB136" s="116">
        <f t="shared" ref="AB136:AB141" si="21">+IF(Z136="1800-01-01",AA136-Y136,AA136-Z136)</f>
        <v>30</v>
      </c>
      <c r="AC136" s="114">
        <v>0</v>
      </c>
      <c r="AD136" s="118">
        <v>0</v>
      </c>
      <c r="AE136" s="114">
        <v>0</v>
      </c>
      <c r="AF136" s="119" t="s">
        <v>73</v>
      </c>
      <c r="AG136" s="112">
        <f t="shared" si="20"/>
        <v>0</v>
      </c>
      <c r="AH136" s="114">
        <v>0</v>
      </c>
      <c r="AI136" s="120">
        <v>0</v>
      </c>
      <c r="AJ136" s="114" t="s">
        <v>73</v>
      </c>
      <c r="AK136" s="121" t="s">
        <v>73</v>
      </c>
      <c r="AL136" s="114">
        <v>0</v>
      </c>
      <c r="AM136" s="114" t="s">
        <v>73</v>
      </c>
      <c r="AN136" s="114" t="s">
        <v>73</v>
      </c>
      <c r="AO136" s="114" t="s">
        <v>73</v>
      </c>
      <c r="AP136" s="112">
        <f t="shared" ref="AP136:AP141" si="22">+IF(AM136="1800-01-01",0,AN136-AM136)</f>
        <v>0</v>
      </c>
      <c r="AQ136" s="153">
        <f>+L136+AD136-AI136</f>
        <v>2889000</v>
      </c>
      <c r="AR136" s="114" t="s">
        <v>93</v>
      </c>
      <c r="AS136" s="118">
        <v>0</v>
      </c>
      <c r="AT136" s="114" t="s">
        <v>93</v>
      </c>
      <c r="AU136" s="114">
        <v>0</v>
      </c>
      <c r="AV136" s="122" t="s">
        <v>73</v>
      </c>
      <c r="AW136" s="152">
        <f t="shared" ref="AW136:AW141" si="23">+AQ136-AX136</f>
        <v>0</v>
      </c>
      <c r="AX136" s="155">
        <v>2889000</v>
      </c>
      <c r="AY136" s="123">
        <f t="shared" ref="AY136:AY141" si="24">+IFERROR(AW136/AQ136,"_")</f>
        <v>0</v>
      </c>
      <c r="AZ136" s="124">
        <v>0</v>
      </c>
      <c r="BA136" s="122" t="s">
        <v>73</v>
      </c>
      <c r="BB136" s="114" t="s">
        <v>94</v>
      </c>
      <c r="BC136" s="126" t="s">
        <v>137</v>
      </c>
      <c r="BD136" s="110" t="s">
        <v>65</v>
      </c>
      <c r="BE136" s="110" t="s">
        <v>101</v>
      </c>
    </row>
    <row r="137" spans="2:57" s="92" customFormat="1" ht="12.75" x14ac:dyDescent="0.2">
      <c r="B137" s="110">
        <v>2025</v>
      </c>
      <c r="C137" s="110">
        <v>891780111</v>
      </c>
      <c r="D137" s="110" t="s">
        <v>63</v>
      </c>
      <c r="E137" s="111" t="s">
        <v>136</v>
      </c>
      <c r="F137" s="112" t="s">
        <v>135</v>
      </c>
      <c r="G137" s="113">
        <v>2023000100072</v>
      </c>
      <c r="H137" s="114" t="s">
        <v>71</v>
      </c>
      <c r="I137" s="110" t="s">
        <v>129</v>
      </c>
      <c r="J137" s="115" t="s">
        <v>106</v>
      </c>
      <c r="K137" s="111" t="s">
        <v>134</v>
      </c>
      <c r="L137" s="173">
        <v>468145500</v>
      </c>
      <c r="M137" s="110" t="s">
        <v>66</v>
      </c>
      <c r="N137" s="111" t="s">
        <v>133</v>
      </c>
      <c r="O137" s="116">
        <v>1148700572</v>
      </c>
      <c r="P137" s="116">
        <v>65</v>
      </c>
      <c r="Q137" s="159">
        <v>45700</v>
      </c>
      <c r="R137" s="154">
        <v>468145500</v>
      </c>
      <c r="S137" s="159">
        <v>45723</v>
      </c>
      <c r="T137" s="118">
        <f>+L137</f>
        <v>468145500</v>
      </c>
      <c r="U137" s="114" t="s">
        <v>65</v>
      </c>
      <c r="V137" s="209">
        <v>16078654</v>
      </c>
      <c r="W137" s="111" t="s">
        <v>123</v>
      </c>
      <c r="X137" s="159">
        <v>45723</v>
      </c>
      <c r="Y137" s="159">
        <v>45728</v>
      </c>
      <c r="Z137" s="169" t="s">
        <v>73</v>
      </c>
      <c r="AA137" s="159">
        <v>45849</v>
      </c>
      <c r="AB137" s="116">
        <f t="shared" si="21"/>
        <v>121</v>
      </c>
      <c r="AC137" s="114">
        <v>0</v>
      </c>
      <c r="AD137" s="118">
        <v>0</v>
      </c>
      <c r="AE137" s="114">
        <v>0</v>
      </c>
      <c r="AF137" s="119" t="s">
        <v>73</v>
      </c>
      <c r="AG137" s="112">
        <f t="shared" si="20"/>
        <v>0</v>
      </c>
      <c r="AH137" s="114">
        <v>0</v>
      </c>
      <c r="AI137" s="120">
        <v>0</v>
      </c>
      <c r="AJ137" s="114" t="s">
        <v>73</v>
      </c>
      <c r="AK137" s="121" t="s">
        <v>73</v>
      </c>
      <c r="AL137" s="114">
        <v>0</v>
      </c>
      <c r="AM137" s="114" t="s">
        <v>73</v>
      </c>
      <c r="AN137" s="114" t="s">
        <v>73</v>
      </c>
      <c r="AO137" s="114" t="s">
        <v>73</v>
      </c>
      <c r="AP137" s="112">
        <f t="shared" si="22"/>
        <v>0</v>
      </c>
      <c r="AQ137" s="153">
        <f>+L137+AD137-AI137</f>
        <v>468145500</v>
      </c>
      <c r="AR137" s="114" t="s">
        <v>93</v>
      </c>
      <c r="AS137" s="118">
        <v>0</v>
      </c>
      <c r="AT137" s="114" t="s">
        <v>93</v>
      </c>
      <c r="AU137" s="114">
        <v>0</v>
      </c>
      <c r="AV137" s="122" t="s">
        <v>73</v>
      </c>
      <c r="AW137" s="152">
        <f t="shared" si="23"/>
        <v>0</v>
      </c>
      <c r="AX137" s="155">
        <v>468145500</v>
      </c>
      <c r="AY137" s="123">
        <f t="shared" si="24"/>
        <v>0</v>
      </c>
      <c r="AZ137" s="124">
        <v>0</v>
      </c>
      <c r="BA137" s="122" t="s">
        <v>73</v>
      </c>
      <c r="BB137" s="114" t="s">
        <v>94</v>
      </c>
      <c r="BC137" s="126" t="s">
        <v>132</v>
      </c>
      <c r="BD137" s="110" t="s">
        <v>65</v>
      </c>
      <c r="BE137" s="110" t="s">
        <v>101</v>
      </c>
    </row>
    <row r="138" spans="2:57" s="92" customFormat="1" ht="12.75" x14ac:dyDescent="0.2">
      <c r="B138" s="110">
        <v>2025</v>
      </c>
      <c r="C138" s="110">
        <v>891780111</v>
      </c>
      <c r="D138" s="110" t="s">
        <v>63</v>
      </c>
      <c r="E138" s="111" t="s">
        <v>131</v>
      </c>
      <c r="F138" s="148" t="s">
        <v>130</v>
      </c>
      <c r="G138" s="113">
        <v>2023000100072</v>
      </c>
      <c r="H138" s="114" t="s">
        <v>71</v>
      </c>
      <c r="I138" s="110" t="s">
        <v>129</v>
      </c>
      <c r="J138" s="115" t="s">
        <v>106</v>
      </c>
      <c r="K138" s="111" t="s">
        <v>128</v>
      </c>
      <c r="L138" s="350">
        <v>1200000000</v>
      </c>
      <c r="M138" s="110" t="s">
        <v>66</v>
      </c>
      <c r="N138" s="111" t="s">
        <v>127</v>
      </c>
      <c r="O138" s="149" t="s">
        <v>126</v>
      </c>
      <c r="P138" s="149" t="s">
        <v>125</v>
      </c>
      <c r="Q138" s="162">
        <v>45693</v>
      </c>
      <c r="R138" s="166" t="s">
        <v>124</v>
      </c>
      <c r="S138" s="162">
        <v>45706</v>
      </c>
      <c r="T138" s="118">
        <f>+L138</f>
        <v>1200000000</v>
      </c>
      <c r="U138" s="114" t="s">
        <v>65</v>
      </c>
      <c r="V138" s="209">
        <v>16078654</v>
      </c>
      <c r="W138" s="111" t="s">
        <v>123</v>
      </c>
      <c r="X138" s="170">
        <v>45706</v>
      </c>
      <c r="Y138" s="170">
        <v>45706</v>
      </c>
      <c r="Z138" s="169" t="s">
        <v>73</v>
      </c>
      <c r="AA138" s="170">
        <v>46069</v>
      </c>
      <c r="AB138" s="116">
        <f t="shared" si="21"/>
        <v>363</v>
      </c>
      <c r="AC138" s="114">
        <v>0</v>
      </c>
      <c r="AD138" s="118">
        <v>0</v>
      </c>
      <c r="AE138" s="114">
        <v>0</v>
      </c>
      <c r="AF138" s="119" t="s">
        <v>73</v>
      </c>
      <c r="AG138" s="112">
        <f t="shared" si="20"/>
        <v>0</v>
      </c>
      <c r="AH138" s="114">
        <v>0</v>
      </c>
      <c r="AI138" s="120">
        <v>0</v>
      </c>
      <c r="AJ138" s="114" t="s">
        <v>73</v>
      </c>
      <c r="AK138" s="121" t="s">
        <v>73</v>
      </c>
      <c r="AL138" s="114">
        <v>0</v>
      </c>
      <c r="AM138" s="114" t="s">
        <v>73</v>
      </c>
      <c r="AN138" s="114" t="s">
        <v>73</v>
      </c>
      <c r="AO138" s="114" t="s">
        <v>73</v>
      </c>
      <c r="AP138" s="112">
        <f t="shared" si="22"/>
        <v>0</v>
      </c>
      <c r="AQ138" s="153">
        <f>+L138+AD138-AI138</f>
        <v>1200000000</v>
      </c>
      <c r="AR138" s="114" t="s">
        <v>93</v>
      </c>
      <c r="AS138" s="118">
        <v>0</v>
      </c>
      <c r="AT138" s="114" t="s">
        <v>93</v>
      </c>
      <c r="AU138" s="114">
        <v>0</v>
      </c>
      <c r="AV138" s="122" t="s">
        <v>73</v>
      </c>
      <c r="AW138" s="152">
        <f t="shared" si="23"/>
        <v>0</v>
      </c>
      <c r="AX138" s="155">
        <v>1200000000</v>
      </c>
      <c r="AY138" s="123">
        <f t="shared" si="24"/>
        <v>0</v>
      </c>
      <c r="AZ138" s="124">
        <v>0</v>
      </c>
      <c r="BA138" s="122" t="s">
        <v>73</v>
      </c>
      <c r="BB138" s="114" t="s">
        <v>122</v>
      </c>
      <c r="BC138" s="117" t="s">
        <v>121</v>
      </c>
      <c r="BD138" s="110" t="s">
        <v>120</v>
      </c>
      <c r="BE138" s="110" t="s">
        <v>101</v>
      </c>
    </row>
    <row r="139" spans="2:57" s="92" customFormat="1" ht="12.75" x14ac:dyDescent="0.2">
      <c r="B139" s="110">
        <v>2025</v>
      </c>
      <c r="C139" s="110">
        <v>891780111</v>
      </c>
      <c r="D139" s="110" t="s">
        <v>63</v>
      </c>
      <c r="E139" s="111" t="s">
        <v>119</v>
      </c>
      <c r="F139" s="112" t="s">
        <v>118</v>
      </c>
      <c r="G139" s="113">
        <v>0</v>
      </c>
      <c r="H139" s="114" t="s">
        <v>71</v>
      </c>
      <c r="I139" s="110" t="s">
        <v>107</v>
      </c>
      <c r="J139" s="115" t="s">
        <v>106</v>
      </c>
      <c r="K139" s="111" t="s">
        <v>117</v>
      </c>
      <c r="L139" s="348">
        <v>12927384</v>
      </c>
      <c r="M139" s="110" t="s">
        <v>66</v>
      </c>
      <c r="N139" s="111" t="s">
        <v>104</v>
      </c>
      <c r="O139" s="138">
        <v>36719980</v>
      </c>
      <c r="P139" s="138">
        <v>340</v>
      </c>
      <c r="Q139" s="158">
        <v>45700</v>
      </c>
      <c r="R139" s="154">
        <v>18000000</v>
      </c>
      <c r="S139" s="158">
        <v>45712</v>
      </c>
      <c r="T139" s="118">
        <f>+L139</f>
        <v>12927384</v>
      </c>
      <c r="U139" s="114" t="s">
        <v>65</v>
      </c>
      <c r="V139" s="325">
        <v>85155551</v>
      </c>
      <c r="W139" s="111" t="s">
        <v>116</v>
      </c>
      <c r="X139" s="159">
        <v>45712</v>
      </c>
      <c r="Y139" s="159">
        <v>45712</v>
      </c>
      <c r="Z139" s="169" t="s">
        <v>73</v>
      </c>
      <c r="AA139" s="159">
        <v>46076</v>
      </c>
      <c r="AB139" s="116">
        <f t="shared" si="21"/>
        <v>364</v>
      </c>
      <c r="AC139" s="114">
        <v>0</v>
      </c>
      <c r="AD139" s="118">
        <v>0</v>
      </c>
      <c r="AE139" s="114">
        <v>0</v>
      </c>
      <c r="AF139" s="119" t="s">
        <v>73</v>
      </c>
      <c r="AG139" s="112">
        <f t="shared" si="20"/>
        <v>0</v>
      </c>
      <c r="AH139" s="114">
        <v>0</v>
      </c>
      <c r="AI139" s="120">
        <v>0</v>
      </c>
      <c r="AJ139" s="114" t="s">
        <v>73</v>
      </c>
      <c r="AK139" s="121" t="s">
        <v>73</v>
      </c>
      <c r="AL139" s="114">
        <v>0</v>
      </c>
      <c r="AM139" s="114" t="s">
        <v>73</v>
      </c>
      <c r="AN139" s="114" t="s">
        <v>73</v>
      </c>
      <c r="AO139" s="114" t="s">
        <v>73</v>
      </c>
      <c r="AP139" s="112">
        <f t="shared" si="22"/>
        <v>0</v>
      </c>
      <c r="AQ139" s="153">
        <f>+L139+AD139-AI139</f>
        <v>12927384</v>
      </c>
      <c r="AR139" s="114" t="s">
        <v>65</v>
      </c>
      <c r="AS139" s="118">
        <v>12927384</v>
      </c>
      <c r="AT139" s="114" t="s">
        <v>93</v>
      </c>
      <c r="AU139" s="114">
        <v>0</v>
      </c>
      <c r="AV139" s="122" t="s">
        <v>73</v>
      </c>
      <c r="AW139" s="152">
        <f t="shared" si="23"/>
        <v>0</v>
      </c>
      <c r="AX139" s="155">
        <v>12927384</v>
      </c>
      <c r="AY139" s="123">
        <f t="shared" si="24"/>
        <v>0</v>
      </c>
      <c r="AZ139" s="124">
        <v>0</v>
      </c>
      <c r="BA139" s="122" t="s">
        <v>73</v>
      </c>
      <c r="BB139" s="114" t="s">
        <v>94</v>
      </c>
      <c r="BC139" s="112" t="s">
        <v>115</v>
      </c>
      <c r="BD139" s="110" t="s">
        <v>65</v>
      </c>
      <c r="BE139" s="110" t="s">
        <v>101</v>
      </c>
    </row>
    <row r="140" spans="2:57" s="92" customFormat="1" ht="12.75" x14ac:dyDescent="0.2">
      <c r="B140" s="110">
        <v>2025</v>
      </c>
      <c r="C140" s="110">
        <v>891780111</v>
      </c>
      <c r="D140" s="110" t="s">
        <v>63</v>
      </c>
      <c r="E140" s="111" t="s">
        <v>114</v>
      </c>
      <c r="F140" s="112" t="s">
        <v>113</v>
      </c>
      <c r="G140" s="113">
        <v>0</v>
      </c>
      <c r="H140" s="114" t="s">
        <v>71</v>
      </c>
      <c r="I140" s="110" t="s">
        <v>107</v>
      </c>
      <c r="J140" s="115" t="s">
        <v>106</v>
      </c>
      <c r="K140" s="111" t="s">
        <v>112</v>
      </c>
      <c r="L140" s="348">
        <v>13900416</v>
      </c>
      <c r="M140" s="110" t="s">
        <v>66</v>
      </c>
      <c r="N140" s="111" t="s">
        <v>104</v>
      </c>
      <c r="O140" s="138">
        <v>36719980</v>
      </c>
      <c r="P140" s="138">
        <v>188</v>
      </c>
      <c r="Q140" s="158">
        <v>45685</v>
      </c>
      <c r="R140" s="154">
        <v>18000000</v>
      </c>
      <c r="S140" s="158">
        <v>45713</v>
      </c>
      <c r="T140" s="118">
        <f>+L140</f>
        <v>13900416</v>
      </c>
      <c r="U140" s="114" t="s">
        <v>65</v>
      </c>
      <c r="V140" s="325">
        <v>1082903415</v>
      </c>
      <c r="W140" s="111" t="s">
        <v>111</v>
      </c>
      <c r="X140" s="159">
        <v>45713</v>
      </c>
      <c r="Y140" s="159">
        <v>45714</v>
      </c>
      <c r="Z140" s="169" t="s">
        <v>73</v>
      </c>
      <c r="AA140" s="159">
        <v>46078</v>
      </c>
      <c r="AB140" s="116">
        <f t="shared" si="21"/>
        <v>364</v>
      </c>
      <c r="AC140" s="114">
        <v>0</v>
      </c>
      <c r="AD140" s="118">
        <v>0</v>
      </c>
      <c r="AE140" s="114">
        <v>0</v>
      </c>
      <c r="AF140" s="119" t="s">
        <v>73</v>
      </c>
      <c r="AG140" s="112">
        <f t="shared" si="20"/>
        <v>0</v>
      </c>
      <c r="AH140" s="114">
        <v>0</v>
      </c>
      <c r="AI140" s="120">
        <v>0</v>
      </c>
      <c r="AJ140" s="114" t="s">
        <v>73</v>
      </c>
      <c r="AK140" s="121" t="s">
        <v>73</v>
      </c>
      <c r="AL140" s="114">
        <v>0</v>
      </c>
      <c r="AM140" s="114" t="s">
        <v>73</v>
      </c>
      <c r="AN140" s="114" t="s">
        <v>73</v>
      </c>
      <c r="AO140" s="114" t="s">
        <v>73</v>
      </c>
      <c r="AP140" s="112">
        <f t="shared" si="22"/>
        <v>0</v>
      </c>
      <c r="AQ140" s="153">
        <f>+L140+AD140-AI140</f>
        <v>13900416</v>
      </c>
      <c r="AR140" s="114" t="s">
        <v>65</v>
      </c>
      <c r="AS140" s="118">
        <v>13900416</v>
      </c>
      <c r="AT140" s="114" t="s">
        <v>93</v>
      </c>
      <c r="AU140" s="114">
        <v>0</v>
      </c>
      <c r="AV140" s="122" t="s">
        <v>73</v>
      </c>
      <c r="AW140" s="152">
        <f t="shared" si="23"/>
        <v>0</v>
      </c>
      <c r="AX140" s="155">
        <v>13900416</v>
      </c>
      <c r="AY140" s="123">
        <f t="shared" si="24"/>
        <v>0</v>
      </c>
      <c r="AZ140" s="124">
        <v>0</v>
      </c>
      <c r="BA140" s="122" t="s">
        <v>73</v>
      </c>
      <c r="BB140" s="114" t="s">
        <v>94</v>
      </c>
      <c r="BC140" s="112" t="s">
        <v>110</v>
      </c>
      <c r="BD140" s="110" t="s">
        <v>65</v>
      </c>
      <c r="BE140" s="110" t="s">
        <v>101</v>
      </c>
    </row>
    <row r="141" spans="2:57" s="92" customFormat="1" ht="13.5" thickBot="1" x14ac:dyDescent="0.25">
      <c r="B141" s="130">
        <v>2025</v>
      </c>
      <c r="C141" s="130">
        <v>891780111</v>
      </c>
      <c r="D141" s="130" t="s">
        <v>63</v>
      </c>
      <c r="E141" s="72" t="s">
        <v>109</v>
      </c>
      <c r="F141" s="75" t="s">
        <v>108</v>
      </c>
      <c r="G141" s="150">
        <v>0</v>
      </c>
      <c r="H141" s="71" t="s">
        <v>71</v>
      </c>
      <c r="I141" s="130" t="s">
        <v>107</v>
      </c>
      <c r="J141" s="131" t="s">
        <v>106</v>
      </c>
      <c r="K141" s="72" t="s">
        <v>105</v>
      </c>
      <c r="L141" s="351">
        <v>13900416</v>
      </c>
      <c r="M141" s="130" t="s">
        <v>66</v>
      </c>
      <c r="N141" s="72" t="s">
        <v>104</v>
      </c>
      <c r="O141" s="151">
        <v>36719980</v>
      </c>
      <c r="P141" s="151">
        <v>189</v>
      </c>
      <c r="Q141" s="163">
        <v>45685</v>
      </c>
      <c r="R141" s="167">
        <v>18000000</v>
      </c>
      <c r="S141" s="163">
        <v>45713</v>
      </c>
      <c r="T141" s="73">
        <f>+L141</f>
        <v>13900416</v>
      </c>
      <c r="U141" s="71" t="s">
        <v>65</v>
      </c>
      <c r="V141" s="316">
        <v>84452442</v>
      </c>
      <c r="W141" s="72" t="s">
        <v>103</v>
      </c>
      <c r="X141" s="171">
        <v>45713</v>
      </c>
      <c r="Y141" s="171">
        <v>45717</v>
      </c>
      <c r="Z141" s="74" t="s">
        <v>73</v>
      </c>
      <c r="AA141" s="171">
        <v>46081</v>
      </c>
      <c r="AB141" s="132">
        <f t="shared" si="21"/>
        <v>364</v>
      </c>
      <c r="AC141" s="71">
        <v>0</v>
      </c>
      <c r="AD141" s="73">
        <v>0</v>
      </c>
      <c r="AE141" s="71">
        <v>0</v>
      </c>
      <c r="AF141" s="133" t="s">
        <v>73</v>
      </c>
      <c r="AG141" s="75">
        <f t="shared" si="20"/>
        <v>0</v>
      </c>
      <c r="AH141" s="71">
        <v>0</v>
      </c>
      <c r="AI141" s="65">
        <v>0</v>
      </c>
      <c r="AJ141" s="71" t="s">
        <v>73</v>
      </c>
      <c r="AK141" s="134" t="s">
        <v>73</v>
      </c>
      <c r="AL141" s="71">
        <v>0</v>
      </c>
      <c r="AM141" s="71" t="s">
        <v>73</v>
      </c>
      <c r="AN141" s="71" t="s">
        <v>73</v>
      </c>
      <c r="AO141" s="71" t="s">
        <v>73</v>
      </c>
      <c r="AP141" s="75">
        <f t="shared" si="22"/>
        <v>0</v>
      </c>
      <c r="AQ141" s="174">
        <f>+L141+AD141-AI141</f>
        <v>13900416</v>
      </c>
      <c r="AR141" s="71" t="s">
        <v>65</v>
      </c>
      <c r="AS141" s="73">
        <v>13900416</v>
      </c>
      <c r="AT141" s="71" t="s">
        <v>93</v>
      </c>
      <c r="AU141" s="71">
        <v>0</v>
      </c>
      <c r="AV141" s="69" t="s">
        <v>73</v>
      </c>
      <c r="AW141" s="179">
        <f t="shared" si="23"/>
        <v>0</v>
      </c>
      <c r="AX141" s="180">
        <v>13900416</v>
      </c>
      <c r="AY141" s="135">
        <f t="shared" si="24"/>
        <v>0</v>
      </c>
      <c r="AZ141" s="77">
        <v>0</v>
      </c>
      <c r="BA141" s="69" t="s">
        <v>73</v>
      </c>
      <c r="BB141" s="71" t="s">
        <v>94</v>
      </c>
      <c r="BC141" s="75" t="s">
        <v>102</v>
      </c>
      <c r="BD141" s="130" t="s">
        <v>65</v>
      </c>
      <c r="BE141" s="130" t="s">
        <v>101</v>
      </c>
    </row>
    <row r="142" spans="2:57" s="80" customFormat="1" ht="13.5" thickBot="1" x14ac:dyDescent="0.25">
      <c r="B142" s="416" t="s">
        <v>67</v>
      </c>
      <c r="C142" s="417"/>
      <c r="D142" s="418"/>
      <c r="E142" s="91">
        <f>+SUBTOTAL(3,E8:E141)</f>
        <v>134</v>
      </c>
      <c r="F142" s="90"/>
      <c r="G142" s="89"/>
      <c r="H142" s="89"/>
      <c r="I142" s="89"/>
      <c r="J142" s="89"/>
      <c r="K142" s="89"/>
      <c r="L142" s="156">
        <f>SUM(L8:L141)</f>
        <v>4611694282</v>
      </c>
      <c r="M142" s="400"/>
      <c r="N142" s="401"/>
      <c r="O142" s="401"/>
      <c r="P142" s="401"/>
      <c r="Q142" s="401"/>
      <c r="R142" s="401"/>
      <c r="S142" s="401"/>
      <c r="T142" s="401"/>
      <c r="U142" s="401"/>
      <c r="V142" s="401"/>
      <c r="W142" s="401"/>
      <c r="X142" s="401"/>
      <c r="Y142" s="401"/>
      <c r="Z142" s="401"/>
      <c r="AA142" s="401"/>
      <c r="AB142" s="402"/>
      <c r="AC142" s="88">
        <f>SUM(AC8:AC122)</f>
        <v>0</v>
      </c>
      <c r="AD142" s="87">
        <f>SUM(AD8:AD122)</f>
        <v>0</v>
      </c>
      <c r="AE142" s="87">
        <f>SUM(AE8:AE122)</f>
        <v>0</v>
      </c>
      <c r="AF142" s="81"/>
      <c r="AG142" s="87">
        <f>SUM(AG8:AG122)</f>
        <v>0</v>
      </c>
      <c r="AH142" s="87">
        <f>SUM(AH8:AH122)</f>
        <v>0</v>
      </c>
      <c r="AI142" s="86">
        <f>SUM(AI8:AI141)</f>
        <v>0</v>
      </c>
      <c r="AJ142" s="81"/>
      <c r="AK142" s="81"/>
      <c r="AL142" s="85">
        <f>SUM(AL8:AL122)</f>
        <v>0</v>
      </c>
      <c r="AM142" s="400"/>
      <c r="AN142" s="401"/>
      <c r="AO142" s="401"/>
      <c r="AP142" s="402"/>
      <c r="AQ142" s="175">
        <f>SUM(AQ8:AQ141)</f>
        <v>4611694282</v>
      </c>
      <c r="AR142" s="81"/>
      <c r="AS142" s="176">
        <v>4611694282</v>
      </c>
      <c r="AT142" s="81"/>
      <c r="AU142" s="84">
        <f>SUM(AU8:AU141)</f>
        <v>0</v>
      </c>
      <c r="AV142" s="81"/>
      <c r="AW142" s="181">
        <f>SUM(AW8:AW141)</f>
        <v>879717083</v>
      </c>
      <c r="AX142" s="182">
        <f>SUM(AX8:AX141)</f>
        <v>3731977199</v>
      </c>
      <c r="AY142" s="400"/>
      <c r="AZ142" s="401"/>
      <c r="BA142" s="401"/>
      <c r="BB142" s="401"/>
      <c r="BC142" s="401"/>
      <c r="BD142" s="401"/>
      <c r="BE142" s="401"/>
    </row>
    <row r="144" spans="2:57" x14ac:dyDescent="0.25">
      <c r="AX144" s="79"/>
    </row>
    <row r="145" spans="49:50" x14ac:dyDescent="0.25">
      <c r="AW145" s="79"/>
    </row>
    <row r="146" spans="49:50" x14ac:dyDescent="0.25">
      <c r="AX146" s="79"/>
    </row>
    <row r="148" spans="49:50" x14ac:dyDescent="0.25">
      <c r="AX148" s="79"/>
    </row>
  </sheetData>
  <sheetProtection formatCells="0" formatColumns="0" formatRows="0" insertRows="0" deleteRows="0" autoFilter="0"/>
  <mergeCells count="23">
    <mergeCell ref="H3:I5"/>
    <mergeCell ref="E6:G6"/>
    <mergeCell ref="AZ6:BB6"/>
    <mergeCell ref="F5:G5"/>
    <mergeCell ref="AC5:AP5"/>
    <mergeCell ref="H6:K6"/>
    <mergeCell ref="U6:W6"/>
    <mergeCell ref="X6:AB6"/>
    <mergeCell ref="AC6:AG6"/>
    <mergeCell ref="AH6:AK6"/>
    <mergeCell ref="AL6:AP6"/>
    <mergeCell ref="B3:C6"/>
    <mergeCell ref="D3:G4"/>
    <mergeCell ref="AY142:BE142"/>
    <mergeCell ref="AT6:AY6"/>
    <mergeCell ref="AR6:AS6"/>
    <mergeCell ref="B142:D142"/>
    <mergeCell ref="M142:AB142"/>
    <mergeCell ref="BC6:BE6"/>
    <mergeCell ref="N6:O6"/>
    <mergeCell ref="P6:R6"/>
    <mergeCell ref="S6:T6"/>
    <mergeCell ref="AM142:AP142"/>
  </mergeCells>
  <conditionalFormatting sqref="F5 E6">
    <cfRule type="containsText" dxfId="3" priority="6"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130 L138:L141">
    <cfRule type="cellIs" dxfId="2" priority="3" operator="greaterThan">
      <formula>$K$5</formula>
    </cfRule>
  </conditionalFormatting>
  <conditionalFormatting sqref="AB8:AB141 AG8:AG141 AP8:AS141 AW8:AZ141">
    <cfRule type="expression" dxfId="1" priority="4">
      <formula>+_xlfn.ISFORMULA(AB8)</formula>
    </cfRule>
  </conditionalFormatting>
  <conditionalFormatting sqref="AD8:AD141">
    <cfRule type="cellIs" dxfId="0" priority="2" operator="greaterThan">
      <formula>$T$8/2</formula>
    </cfRule>
  </conditionalFormatting>
  <dataValidations count="10">
    <dataValidation type="list" allowBlank="1" showInputMessage="1" showErrorMessage="1" sqref="BB8:BB141" xr:uid="{63DA7620-CE4C-4F8A-896E-61CFBC4FF58E}">
      <formula1>"Por iniciar,En ejecucion,Suspendido,Terminado,Liquidado"</formula1>
    </dataValidation>
    <dataValidation type="list" allowBlank="1" showInputMessage="1" showErrorMessage="1" sqref="J8:J141" xr:uid="{FAF74885-72D6-4561-BE2D-B13692DE44E5}">
      <formula1>"CONTRATO DE OBRAS, OTROS TIPOS, PRESTACIÓN DE SERVICIOS, SUMINISTROS"</formula1>
    </dataValidation>
    <dataValidation type="list" allowBlank="1" showInputMessage="1" showErrorMessage="1" sqref="H8:H141" xr:uid="{0702C2A5-72D9-4820-8D3B-D816F8654FDD}">
      <formula1>"OTRO SECTOR"</formula1>
    </dataValidation>
    <dataValidation type="list" allowBlank="1" showInputMessage="1" showErrorMessage="1" sqref="M8:M141" xr:uid="{EE8EE2F2-8BC1-46D7-B28C-9776309D777D}">
      <formula1>"DIRECTA"</formula1>
    </dataValidation>
    <dataValidation type="list" allowBlank="1" showInputMessage="1" showErrorMessage="1" sqref="I8:I141" xr:uid="{824282D2-6949-47C9-9CE1-93CEB98509B5}">
      <formula1>"FUNCIONAMIENTO,INVERSION,OTROS"</formula1>
    </dataValidation>
    <dataValidation type="list" allowBlank="1" showInputMessage="1" showErrorMessage="1" sqref="BE8:BE141" xr:uid="{7299B4FF-1FDF-4CCF-8E6C-D62CC1F07AC6}">
      <formula1>"SI,NA por TIPO Contrato"</formula1>
    </dataValidation>
    <dataValidation type="list" allowBlank="1" showInputMessage="1" showErrorMessage="1" sqref="BD8:BD141" xr:uid="{C999323E-82E4-4B22-A9EA-DF4DDEFC5E8D}">
      <formula1>"SI,NO HA INICIADO"</formula1>
    </dataValidation>
    <dataValidation type="list" allowBlank="1" showInputMessage="1" showErrorMessage="1" sqref="AT8:AT141 AR8:AR141 U8:U141"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76" r:id="rId1" xr:uid="{8ACAC748-508F-4504-A6B9-BC92B2829AAC}"/>
    <hyperlink ref="BC122" r:id="rId2" xr:uid="{CB6E2FC4-3E5A-485C-89C3-7B8EC017BB3F}"/>
    <hyperlink ref="BC73" r:id="rId3" xr:uid="{D69B7E06-CB3D-4BB6-B4F9-2E6E29397992}"/>
    <hyperlink ref="BC123" r:id="rId4" xr:uid="{067A785E-9161-4574-879A-252F7E607112}"/>
    <hyperlink ref="BC124" r:id="rId5" xr:uid="{DA584486-FB7D-4712-8BFD-43E1CFBE22F3}"/>
    <hyperlink ref="BC126" r:id="rId6" xr:uid="{A3779E5D-D6E2-4D37-B15B-98425B75E632}"/>
    <hyperlink ref="BC127" r:id="rId7" xr:uid="{7EBA6193-4C41-4F3B-9B78-55624044CE13}"/>
    <hyperlink ref="BC128" r:id="rId8" xr:uid="{8B09B97A-C302-41C8-BEC9-9116FBAB0749}"/>
    <hyperlink ref="BC139" r:id="rId9" xr:uid="{FF626638-9738-4B42-ADEF-A3229B1FE777}"/>
    <hyperlink ref="BC141" r:id="rId10" xr:uid="{8C856956-1D31-4100-80F4-C2CA361B823B}"/>
    <hyperlink ref="BC129" r:id="rId11" xr:uid="{36D4EED3-3149-4A83-ADC2-D5FDC6434963}"/>
    <hyperlink ref="BC138" r:id="rId12" xr:uid="{74B6B622-995F-41BA-A2F7-69478B68A635}"/>
    <hyperlink ref="BC113" r:id="rId13" xr:uid="{A2B0BCF9-943B-49BD-84A3-586979C0DB30}"/>
    <hyperlink ref="BC114" r:id="rId14" xr:uid="{3D8A92DC-5514-4F11-AE85-7968883DC799}"/>
    <hyperlink ref="BC115" r:id="rId15" xr:uid="{07146234-77D2-4245-AECD-46BF0FA6BB2C}"/>
    <hyperlink ref="BC116" r:id="rId16" xr:uid="{6CCCCD46-C746-4ED9-8E1F-C7B2F5526640}"/>
    <hyperlink ref="BC117" r:id="rId17" xr:uid="{CF7C3FF9-19E6-4898-90BA-48C3EE87831B}"/>
    <hyperlink ref="BC118" r:id="rId18" xr:uid="{2051D0D2-70FC-40AF-A568-20DDD5D92B7A}"/>
    <hyperlink ref="BC119" r:id="rId19" xr:uid="{7B64633A-6432-4E01-9D4D-23CA024D3BD6}"/>
    <hyperlink ref="BC120" r:id="rId20" xr:uid="{01C84535-0883-4ECB-B756-0462A16C77E2}"/>
    <hyperlink ref="BC134" r:id="rId21" xr:uid="{D4EE8E54-3E1A-4355-86F3-E3895FB44026}"/>
    <hyperlink ref="BC135" r:id="rId22" xr:uid="{550A1488-E394-48E9-8429-B74EBE3D89C6}"/>
    <hyperlink ref="BC136" r:id="rId23" xr:uid="{19444835-B651-4238-937B-B30F72CAC468}"/>
    <hyperlink ref="BC137" r:id="rId24" xr:uid="{DD0BCDE8-CBD0-4E85-834C-3392149EFB5E}"/>
    <hyperlink ref="BC125" r:id="rId25" xr:uid="{31380D73-70B6-47E8-B2FB-8E17796F7352}"/>
  </hyperlinks>
  <pageMargins left="0.7" right="0.7" top="0.75" bottom="0.75" header="0.3" footer="0.3"/>
  <pageSetup orientation="portrait" horizontalDpi="300" verticalDpi="300" r:id="rId26"/>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57F5-9043-4F83-8D1C-3A7B5D35221A}">
  <dimension ref="A1:BV19"/>
  <sheetViews>
    <sheetView showGridLines="0" tabSelected="1" workbookViewId="0">
      <selection activeCell="A7" sqref="A7:XFD7"/>
    </sheetView>
  </sheetViews>
  <sheetFormatPr baseColWidth="10" defaultRowHeight="15" x14ac:dyDescent="0.25"/>
  <cols>
    <col min="1" max="1" width="2.5703125" customWidth="1"/>
    <col min="2" max="2" width="9.28515625" customWidth="1"/>
    <col min="3" max="3" width="13.5703125" customWidth="1"/>
    <col min="4" max="4" width="25.140625" customWidth="1"/>
    <col min="5" max="5" width="18.42578125" customWidth="1"/>
    <col min="6" max="6" width="15.7109375" style="44" customWidth="1"/>
    <col min="7" max="7" width="12" style="44" customWidth="1"/>
    <col min="8" max="8" width="16.5703125" style="44" customWidth="1"/>
    <col min="9" max="9" width="17.42578125" style="44" customWidth="1"/>
    <col min="10" max="10" width="22.42578125" style="46" customWidth="1"/>
    <col min="11" max="11" width="18.42578125" customWidth="1"/>
    <col min="12" max="12" width="13.42578125" bestFit="1" customWidth="1"/>
    <col min="13" max="13" width="13.42578125" customWidth="1"/>
    <col min="14" max="14" width="19.7109375" customWidth="1"/>
    <col min="15" max="15" width="16.42578125" customWidth="1"/>
    <col min="16" max="16" width="10.28515625" customWidth="1"/>
    <col min="17" max="17" width="12.42578125" customWidth="1"/>
    <col min="19" max="20" width="13.425781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59787000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5318</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93" t="s">
        <v>16</v>
      </c>
      <c r="C7" s="94" t="s">
        <v>17</v>
      </c>
      <c r="D7" s="102" t="s">
        <v>18</v>
      </c>
      <c r="E7" s="103" t="s">
        <v>19</v>
      </c>
      <c r="F7" s="103" t="s">
        <v>20</v>
      </c>
      <c r="G7" s="102" t="s">
        <v>21</v>
      </c>
      <c r="H7" s="93" t="s">
        <v>22</v>
      </c>
      <c r="I7" s="93" t="s">
        <v>70</v>
      </c>
      <c r="J7" s="93" t="s">
        <v>78</v>
      </c>
      <c r="K7" s="93" t="s">
        <v>23</v>
      </c>
      <c r="L7" s="93" t="s">
        <v>24</v>
      </c>
      <c r="M7" s="93" t="s">
        <v>25</v>
      </c>
      <c r="N7" s="93" t="s">
        <v>26</v>
      </c>
      <c r="O7" s="94" t="s">
        <v>27</v>
      </c>
      <c r="P7" s="94" t="s">
        <v>28</v>
      </c>
      <c r="Q7" s="93" t="s">
        <v>29</v>
      </c>
      <c r="R7" s="93" t="s">
        <v>30</v>
      </c>
      <c r="S7" s="93" t="s">
        <v>31</v>
      </c>
      <c r="T7" s="93" t="s">
        <v>32</v>
      </c>
      <c r="U7" s="93" t="s">
        <v>33</v>
      </c>
      <c r="V7" s="94" t="s">
        <v>34</v>
      </c>
      <c r="W7" s="93" t="s">
        <v>35</v>
      </c>
      <c r="X7" s="93" t="s">
        <v>68</v>
      </c>
      <c r="Y7" s="93" t="s">
        <v>36</v>
      </c>
      <c r="Z7" s="93" t="s">
        <v>37</v>
      </c>
      <c r="AA7" s="99" t="s">
        <v>38</v>
      </c>
      <c r="AB7" s="98" t="s">
        <v>39</v>
      </c>
      <c r="AC7" s="93" t="s">
        <v>40</v>
      </c>
      <c r="AD7" s="93" t="s">
        <v>41</v>
      </c>
      <c r="AE7" s="93" t="s">
        <v>42</v>
      </c>
      <c r="AF7" s="99" t="s">
        <v>43</v>
      </c>
      <c r="AG7" s="98" t="s">
        <v>44</v>
      </c>
      <c r="AH7" s="93" t="s">
        <v>45</v>
      </c>
      <c r="AI7" s="93" t="s">
        <v>46</v>
      </c>
      <c r="AJ7" s="99" t="s">
        <v>47</v>
      </c>
      <c r="AK7" s="99" t="s">
        <v>80</v>
      </c>
      <c r="AL7" s="93" t="s">
        <v>48</v>
      </c>
      <c r="AM7" s="99" t="s">
        <v>49</v>
      </c>
      <c r="AN7" s="99" t="s">
        <v>50</v>
      </c>
      <c r="AO7" s="99" t="s">
        <v>79</v>
      </c>
      <c r="AP7" s="98" t="s">
        <v>51</v>
      </c>
      <c r="AQ7" s="98" t="s">
        <v>52</v>
      </c>
      <c r="AR7" s="93" t="s">
        <v>76</v>
      </c>
      <c r="AS7" s="93" t="s">
        <v>77</v>
      </c>
      <c r="AT7" s="93" t="s">
        <v>53</v>
      </c>
      <c r="AU7" s="93" t="s">
        <v>54</v>
      </c>
      <c r="AV7" s="93" t="s">
        <v>55</v>
      </c>
      <c r="AW7" s="97" t="s">
        <v>56</v>
      </c>
      <c r="AX7" s="96" t="s">
        <v>57</v>
      </c>
      <c r="AY7" s="96" t="s">
        <v>83</v>
      </c>
      <c r="AZ7" s="95" t="s">
        <v>84</v>
      </c>
      <c r="BA7" s="93" t="s">
        <v>58</v>
      </c>
      <c r="BB7" s="93" t="s">
        <v>59</v>
      </c>
      <c r="BC7" s="94" t="s">
        <v>60</v>
      </c>
      <c r="BD7" s="94" t="s">
        <v>61</v>
      </c>
      <c r="BE7" s="94" t="s">
        <v>62</v>
      </c>
      <c r="BF7" s="21"/>
      <c r="BG7" s="21"/>
      <c r="BH7" s="21"/>
      <c r="BI7" s="21"/>
      <c r="BJ7" s="21"/>
      <c r="BK7" s="21"/>
      <c r="BL7" s="21"/>
      <c r="BM7" s="21"/>
      <c r="BN7" s="21"/>
      <c r="BO7" s="21"/>
      <c r="BP7" s="21"/>
      <c r="BQ7" s="21"/>
      <c r="BR7" s="21"/>
      <c r="BS7" s="21"/>
      <c r="BT7" s="21"/>
      <c r="BU7" s="21"/>
      <c r="BV7" s="21"/>
    </row>
    <row r="8" spans="1:74" x14ac:dyDescent="0.25">
      <c r="B8" s="49">
        <v>2025</v>
      </c>
      <c r="C8" s="49">
        <v>891780111</v>
      </c>
      <c r="D8" s="49" t="s">
        <v>63</v>
      </c>
      <c r="E8" s="108" t="s">
        <v>5317</v>
      </c>
      <c r="F8" s="51" t="s">
        <v>5316</v>
      </c>
      <c r="G8" s="51">
        <v>0</v>
      </c>
      <c r="H8" s="51" t="s">
        <v>71</v>
      </c>
      <c r="I8" s="49" t="s">
        <v>64</v>
      </c>
      <c r="J8" s="52" t="s">
        <v>81</v>
      </c>
      <c r="K8" s="50" t="s">
        <v>5315</v>
      </c>
      <c r="L8" s="54">
        <v>23650000</v>
      </c>
      <c r="M8" s="49" t="s">
        <v>66</v>
      </c>
      <c r="N8" s="314" t="s">
        <v>5314</v>
      </c>
      <c r="O8" s="313">
        <v>57442105</v>
      </c>
      <c r="P8" s="50">
        <v>217</v>
      </c>
      <c r="Q8" s="58">
        <v>45691</v>
      </c>
      <c r="R8" s="50">
        <v>42650000</v>
      </c>
      <c r="S8" s="58">
        <v>45692</v>
      </c>
      <c r="T8" s="54">
        <v>23650000</v>
      </c>
      <c r="U8" s="51" t="s">
        <v>65</v>
      </c>
      <c r="V8" s="57">
        <v>37331294</v>
      </c>
      <c r="W8" s="314" t="s">
        <v>5269</v>
      </c>
      <c r="X8" s="56">
        <v>45692</v>
      </c>
      <c r="Y8" s="56">
        <v>45692</v>
      </c>
      <c r="Z8" s="56" t="s">
        <v>73</v>
      </c>
      <c r="AA8" s="56">
        <v>45838</v>
      </c>
      <c r="AB8" s="57">
        <f t="shared" ref="AB8:AB18" si="0">+IF(Z8="1800-01-01",AA8-Y8,AA8-Z8)</f>
        <v>146</v>
      </c>
      <c r="AC8" s="51">
        <v>0</v>
      </c>
      <c r="AD8" s="54">
        <v>0</v>
      </c>
      <c r="AE8" s="51">
        <v>0</v>
      </c>
      <c r="AF8" s="55" t="s">
        <v>73</v>
      </c>
      <c r="AG8" s="57">
        <f t="shared" ref="AG8:AG18" si="1">+IF(AF8="1800-01-01",0,AF8-AA8)</f>
        <v>0</v>
      </c>
      <c r="AH8" s="51">
        <v>0</v>
      </c>
      <c r="AI8" s="54">
        <v>0</v>
      </c>
      <c r="AJ8" s="51" t="s">
        <v>73</v>
      </c>
      <c r="AK8" s="58" t="s">
        <v>73</v>
      </c>
      <c r="AL8" s="51">
        <v>0</v>
      </c>
      <c r="AM8" s="58" t="s">
        <v>73</v>
      </c>
      <c r="AN8" s="58" t="s">
        <v>73</v>
      </c>
      <c r="AO8" s="58" t="s">
        <v>73</v>
      </c>
      <c r="AP8" s="57">
        <f t="shared" ref="AP8:AP18" si="2">+IF(AM8="1800-01-01",0,AN8-AM8)</f>
        <v>0</v>
      </c>
      <c r="AQ8" s="57">
        <f>+L8+AD8-AI8</f>
        <v>23650000</v>
      </c>
      <c r="AR8" s="51" t="s">
        <v>65</v>
      </c>
      <c r="AS8" s="54">
        <v>23650000</v>
      </c>
      <c r="AT8" s="51" t="s">
        <v>93</v>
      </c>
      <c r="AU8" s="54">
        <v>0</v>
      </c>
      <c r="AV8" s="59" t="s">
        <v>73</v>
      </c>
      <c r="AW8" s="249">
        <v>10750000</v>
      </c>
      <c r="AX8" s="61">
        <f t="shared" ref="AX8:AX18" si="3">AQ8-AW8</f>
        <v>12900000</v>
      </c>
      <c r="AY8" s="62">
        <f t="shared" ref="AY8:AY18" si="4">+IFERROR(AW8/AQ8,"_")</f>
        <v>0.45454545454545453</v>
      </c>
      <c r="AZ8" s="63">
        <v>0.5</v>
      </c>
      <c r="BA8" s="59" t="s">
        <v>73</v>
      </c>
      <c r="BB8" s="51" t="s">
        <v>94</v>
      </c>
      <c r="BC8" s="57" t="s">
        <v>5313</v>
      </c>
      <c r="BD8" s="49" t="s">
        <v>65</v>
      </c>
      <c r="BE8" s="49" t="s">
        <v>65</v>
      </c>
    </row>
    <row r="9" spans="1:74" x14ac:dyDescent="0.25">
      <c r="B9" s="110">
        <v>2025</v>
      </c>
      <c r="C9" s="110">
        <v>891780111</v>
      </c>
      <c r="D9" s="110" t="s">
        <v>63</v>
      </c>
      <c r="E9" s="111" t="s">
        <v>5312</v>
      </c>
      <c r="F9" s="114" t="s">
        <v>5311</v>
      </c>
      <c r="G9" s="114">
        <v>0</v>
      </c>
      <c r="H9" s="114" t="s">
        <v>71</v>
      </c>
      <c r="I9" s="110" t="s">
        <v>64</v>
      </c>
      <c r="J9" s="115" t="s">
        <v>81</v>
      </c>
      <c r="K9" s="120" t="s">
        <v>5310</v>
      </c>
      <c r="L9" s="118">
        <v>19000000</v>
      </c>
      <c r="M9" s="110" t="s">
        <v>66</v>
      </c>
      <c r="N9" s="210" t="s">
        <v>5309</v>
      </c>
      <c r="O9" s="208">
        <v>57443718</v>
      </c>
      <c r="P9" s="120">
        <v>217</v>
      </c>
      <c r="Q9" s="121">
        <v>45691</v>
      </c>
      <c r="R9" s="120">
        <v>42650000</v>
      </c>
      <c r="S9" s="121">
        <v>45692</v>
      </c>
      <c r="T9" s="118">
        <v>19000000</v>
      </c>
      <c r="U9" s="114" t="s">
        <v>65</v>
      </c>
      <c r="V9" s="112">
        <v>37331294</v>
      </c>
      <c r="W9" s="210" t="s">
        <v>5269</v>
      </c>
      <c r="X9" s="169">
        <v>45692</v>
      </c>
      <c r="Y9" s="169">
        <v>45692</v>
      </c>
      <c r="Z9" s="169" t="s">
        <v>73</v>
      </c>
      <c r="AA9" s="169">
        <v>45838</v>
      </c>
      <c r="AB9" s="112">
        <f t="shared" si="0"/>
        <v>146</v>
      </c>
      <c r="AC9" s="114">
        <v>0</v>
      </c>
      <c r="AD9" s="118">
        <v>0</v>
      </c>
      <c r="AE9" s="114">
        <v>0</v>
      </c>
      <c r="AF9" s="119" t="s">
        <v>73</v>
      </c>
      <c r="AG9" s="112">
        <f t="shared" si="1"/>
        <v>0</v>
      </c>
      <c r="AH9" s="114">
        <v>0</v>
      </c>
      <c r="AI9" s="118">
        <v>0</v>
      </c>
      <c r="AJ9" s="114" t="s">
        <v>73</v>
      </c>
      <c r="AK9" s="121" t="s">
        <v>73</v>
      </c>
      <c r="AL9" s="114">
        <v>0</v>
      </c>
      <c r="AM9" s="121" t="s">
        <v>73</v>
      </c>
      <c r="AN9" s="121" t="s">
        <v>73</v>
      </c>
      <c r="AO9" s="121" t="s">
        <v>73</v>
      </c>
      <c r="AP9" s="112">
        <f t="shared" si="2"/>
        <v>0</v>
      </c>
      <c r="AQ9" s="112">
        <f>+L9+AD9-AI9</f>
        <v>19000000</v>
      </c>
      <c r="AR9" s="114" t="s">
        <v>65</v>
      </c>
      <c r="AS9" s="118">
        <v>19000000</v>
      </c>
      <c r="AT9" s="114" t="s">
        <v>93</v>
      </c>
      <c r="AU9" s="118">
        <v>0</v>
      </c>
      <c r="AV9" s="122" t="s">
        <v>73</v>
      </c>
      <c r="AW9" s="226">
        <v>7600000</v>
      </c>
      <c r="AX9" s="200">
        <f t="shared" si="3"/>
        <v>11400000</v>
      </c>
      <c r="AY9" s="123">
        <f t="shared" si="4"/>
        <v>0.4</v>
      </c>
      <c r="AZ9" s="124">
        <v>0.45</v>
      </c>
      <c r="BA9" s="122" t="s">
        <v>73</v>
      </c>
      <c r="BB9" s="114" t="s">
        <v>94</v>
      </c>
      <c r="BC9" s="112" t="s">
        <v>5308</v>
      </c>
      <c r="BD9" s="110" t="s">
        <v>65</v>
      </c>
      <c r="BE9" s="110" t="s">
        <v>65</v>
      </c>
    </row>
    <row r="10" spans="1:74" x14ac:dyDescent="0.25">
      <c r="B10" s="110">
        <v>2025</v>
      </c>
      <c r="C10" s="110">
        <v>891780111</v>
      </c>
      <c r="D10" s="110" t="s">
        <v>63</v>
      </c>
      <c r="E10" s="111" t="s">
        <v>5307</v>
      </c>
      <c r="F10" s="114" t="s">
        <v>5306</v>
      </c>
      <c r="G10" s="114">
        <v>0</v>
      </c>
      <c r="H10" s="114" t="s">
        <v>71</v>
      </c>
      <c r="I10" s="110" t="s">
        <v>64</v>
      </c>
      <c r="J10" s="115" t="s">
        <v>81</v>
      </c>
      <c r="K10" s="120" t="s">
        <v>5305</v>
      </c>
      <c r="L10" s="118">
        <v>15675000</v>
      </c>
      <c r="M10" s="110" t="s">
        <v>66</v>
      </c>
      <c r="N10" s="210" t="s">
        <v>5304</v>
      </c>
      <c r="O10" s="208">
        <v>1082852286</v>
      </c>
      <c r="P10" s="120">
        <v>216</v>
      </c>
      <c r="Q10" s="121">
        <v>45691</v>
      </c>
      <c r="R10" s="120">
        <v>15675000</v>
      </c>
      <c r="S10" s="121">
        <v>45692</v>
      </c>
      <c r="T10" s="118">
        <v>15675000</v>
      </c>
      <c r="U10" s="114" t="s">
        <v>65</v>
      </c>
      <c r="V10" s="112">
        <v>37331294</v>
      </c>
      <c r="W10" s="210" t="s">
        <v>5269</v>
      </c>
      <c r="X10" s="169">
        <v>45692</v>
      </c>
      <c r="Y10" s="169">
        <v>45692</v>
      </c>
      <c r="Z10" s="169" t="s">
        <v>73</v>
      </c>
      <c r="AA10" s="169">
        <v>45838</v>
      </c>
      <c r="AB10" s="112">
        <f t="shared" si="0"/>
        <v>146</v>
      </c>
      <c r="AC10" s="114">
        <v>0</v>
      </c>
      <c r="AD10" s="118">
        <v>0</v>
      </c>
      <c r="AE10" s="114">
        <v>0</v>
      </c>
      <c r="AF10" s="119" t="s">
        <v>73</v>
      </c>
      <c r="AG10" s="112">
        <f t="shared" si="1"/>
        <v>0</v>
      </c>
      <c r="AH10" s="114">
        <v>0</v>
      </c>
      <c r="AI10" s="118">
        <v>0</v>
      </c>
      <c r="AJ10" s="114" t="s">
        <v>73</v>
      </c>
      <c r="AK10" s="121" t="s">
        <v>73</v>
      </c>
      <c r="AL10" s="114">
        <v>0</v>
      </c>
      <c r="AM10" s="121" t="s">
        <v>73</v>
      </c>
      <c r="AN10" s="121" t="s">
        <v>73</v>
      </c>
      <c r="AO10" s="121" t="s">
        <v>73</v>
      </c>
      <c r="AP10" s="112">
        <f t="shared" si="2"/>
        <v>0</v>
      </c>
      <c r="AQ10" s="112">
        <f>+L10+AD10-AI10</f>
        <v>15675000</v>
      </c>
      <c r="AR10" s="114" t="s">
        <v>65</v>
      </c>
      <c r="AS10" s="118">
        <v>15675000</v>
      </c>
      <c r="AT10" s="114" t="s">
        <v>93</v>
      </c>
      <c r="AU10" s="118">
        <v>0</v>
      </c>
      <c r="AV10" s="122" t="s">
        <v>73</v>
      </c>
      <c r="AW10" s="226">
        <v>7125000</v>
      </c>
      <c r="AX10" s="200">
        <f t="shared" si="3"/>
        <v>8550000</v>
      </c>
      <c r="AY10" s="123">
        <f t="shared" si="4"/>
        <v>0.45454545454545453</v>
      </c>
      <c r="AZ10" s="124">
        <v>0.5</v>
      </c>
      <c r="BA10" s="122" t="s">
        <v>73</v>
      </c>
      <c r="BB10" s="114" t="s">
        <v>94</v>
      </c>
      <c r="BC10" s="112" t="s">
        <v>5303</v>
      </c>
      <c r="BD10" s="110" t="s">
        <v>65</v>
      </c>
      <c r="BE10" s="110" t="s">
        <v>65</v>
      </c>
    </row>
    <row r="11" spans="1:74" x14ac:dyDescent="0.25">
      <c r="B11" s="110">
        <v>2025</v>
      </c>
      <c r="C11" s="110">
        <v>891780111</v>
      </c>
      <c r="D11" s="110" t="s">
        <v>63</v>
      </c>
      <c r="E11" s="111" t="s">
        <v>5302</v>
      </c>
      <c r="F11" s="114" t="s">
        <v>5301</v>
      </c>
      <c r="G11" s="114">
        <v>0</v>
      </c>
      <c r="H11" s="114" t="s">
        <v>71</v>
      </c>
      <c r="I11" s="110" t="s">
        <v>64</v>
      </c>
      <c r="J11" s="115" t="s">
        <v>81</v>
      </c>
      <c r="K11" s="120" t="s">
        <v>5300</v>
      </c>
      <c r="L11" s="118">
        <v>13250000</v>
      </c>
      <c r="M11" s="110" t="s">
        <v>66</v>
      </c>
      <c r="N11" s="210" t="s">
        <v>5299</v>
      </c>
      <c r="O11" s="208">
        <v>36669007</v>
      </c>
      <c r="P11" s="120">
        <v>303</v>
      </c>
      <c r="Q11" s="121">
        <v>45698</v>
      </c>
      <c r="R11" s="120">
        <v>13250000</v>
      </c>
      <c r="S11" s="121">
        <v>45700</v>
      </c>
      <c r="T11" s="118">
        <v>13250000</v>
      </c>
      <c r="U11" s="114" t="s">
        <v>65</v>
      </c>
      <c r="V11" s="112">
        <v>37331294</v>
      </c>
      <c r="W11" s="210" t="s">
        <v>5269</v>
      </c>
      <c r="X11" s="169">
        <v>45699</v>
      </c>
      <c r="Y11" s="169">
        <v>45700</v>
      </c>
      <c r="Z11" s="169" t="s">
        <v>73</v>
      </c>
      <c r="AA11" s="169">
        <v>45838</v>
      </c>
      <c r="AB11" s="112">
        <f t="shared" si="0"/>
        <v>138</v>
      </c>
      <c r="AC11" s="114">
        <v>0</v>
      </c>
      <c r="AD11" s="118">
        <v>0</v>
      </c>
      <c r="AE11" s="114">
        <v>0</v>
      </c>
      <c r="AF11" s="119" t="s">
        <v>73</v>
      </c>
      <c r="AG11" s="112">
        <f t="shared" si="1"/>
        <v>0</v>
      </c>
      <c r="AH11" s="114">
        <v>0</v>
      </c>
      <c r="AI11" s="118">
        <v>0</v>
      </c>
      <c r="AJ11" s="114" t="s">
        <v>73</v>
      </c>
      <c r="AK11" s="121" t="s">
        <v>73</v>
      </c>
      <c r="AL11" s="114">
        <v>0</v>
      </c>
      <c r="AM11" s="121" t="s">
        <v>73</v>
      </c>
      <c r="AN11" s="121" t="s">
        <v>73</v>
      </c>
      <c r="AO11" s="121" t="s">
        <v>73</v>
      </c>
      <c r="AP11" s="112">
        <f t="shared" si="2"/>
        <v>0</v>
      </c>
      <c r="AQ11" s="112">
        <f>+L11+AD11-AI11</f>
        <v>13250000</v>
      </c>
      <c r="AR11" s="114" t="s">
        <v>65</v>
      </c>
      <c r="AS11" s="118">
        <v>13250000</v>
      </c>
      <c r="AT11" s="114" t="s">
        <v>93</v>
      </c>
      <c r="AU11" s="118">
        <v>0</v>
      </c>
      <c r="AV11" s="122" t="s">
        <v>73</v>
      </c>
      <c r="AW11" s="226">
        <v>5300000</v>
      </c>
      <c r="AX11" s="200">
        <f t="shared" si="3"/>
        <v>7950000</v>
      </c>
      <c r="AY11" s="123">
        <f t="shared" si="4"/>
        <v>0.4</v>
      </c>
      <c r="AZ11" s="124">
        <v>0.4</v>
      </c>
      <c r="BA11" s="122" t="s">
        <v>73</v>
      </c>
      <c r="BB11" s="114" t="s">
        <v>94</v>
      </c>
      <c r="BC11" s="315" t="s">
        <v>5298</v>
      </c>
      <c r="BD11" s="110" t="s">
        <v>65</v>
      </c>
      <c r="BE11" s="110" t="s">
        <v>65</v>
      </c>
    </row>
    <row r="12" spans="1:74" x14ac:dyDescent="0.25">
      <c r="B12" s="110">
        <v>2025</v>
      </c>
      <c r="C12" s="110">
        <v>891780111</v>
      </c>
      <c r="D12" s="110" t="s">
        <v>63</v>
      </c>
      <c r="E12" s="111" t="s">
        <v>5297</v>
      </c>
      <c r="F12" s="114" t="s">
        <v>5296</v>
      </c>
      <c r="G12" s="114">
        <v>0</v>
      </c>
      <c r="H12" s="114" t="s">
        <v>71</v>
      </c>
      <c r="I12" s="110" t="s">
        <v>64</v>
      </c>
      <c r="J12" s="115" t="s">
        <v>81</v>
      </c>
      <c r="K12" s="120" t="s">
        <v>5295</v>
      </c>
      <c r="L12" s="118">
        <v>26100000</v>
      </c>
      <c r="M12" s="110" t="s">
        <v>66</v>
      </c>
      <c r="N12" s="112" t="s">
        <v>1301</v>
      </c>
      <c r="O12" s="112">
        <v>57291132</v>
      </c>
      <c r="P12" s="120">
        <v>298</v>
      </c>
      <c r="Q12" s="121">
        <v>45698</v>
      </c>
      <c r="R12" s="120">
        <v>26100000</v>
      </c>
      <c r="S12" s="121">
        <v>45700</v>
      </c>
      <c r="T12" s="118">
        <v>26100000</v>
      </c>
      <c r="U12" s="114" t="s">
        <v>65</v>
      </c>
      <c r="V12" s="112">
        <v>57426458</v>
      </c>
      <c r="W12" s="210" t="s">
        <v>5262</v>
      </c>
      <c r="X12" s="169">
        <v>45699</v>
      </c>
      <c r="Y12" s="169">
        <v>45700</v>
      </c>
      <c r="Z12" s="169" t="s">
        <v>73</v>
      </c>
      <c r="AA12" s="169">
        <v>45838</v>
      </c>
      <c r="AB12" s="112">
        <f t="shared" si="0"/>
        <v>138</v>
      </c>
      <c r="AC12" s="114">
        <v>0</v>
      </c>
      <c r="AD12" s="118">
        <v>0</v>
      </c>
      <c r="AE12" s="114">
        <v>0</v>
      </c>
      <c r="AF12" s="119" t="s">
        <v>73</v>
      </c>
      <c r="AG12" s="112">
        <f t="shared" si="1"/>
        <v>0</v>
      </c>
      <c r="AH12" s="114">
        <v>0</v>
      </c>
      <c r="AI12" s="118">
        <v>0</v>
      </c>
      <c r="AJ12" s="114" t="s">
        <v>73</v>
      </c>
      <c r="AK12" s="121" t="s">
        <v>73</v>
      </c>
      <c r="AL12" s="114">
        <v>0</v>
      </c>
      <c r="AM12" s="121" t="s">
        <v>73</v>
      </c>
      <c r="AN12" s="121" t="s">
        <v>73</v>
      </c>
      <c r="AO12" s="121" t="s">
        <v>73</v>
      </c>
      <c r="AP12" s="112">
        <f t="shared" si="2"/>
        <v>0</v>
      </c>
      <c r="AQ12" s="112">
        <f>+L12+AD12-AI12</f>
        <v>26100000</v>
      </c>
      <c r="AR12" s="114" t="s">
        <v>65</v>
      </c>
      <c r="AS12" s="118">
        <v>26100000</v>
      </c>
      <c r="AT12" s="114" t="s">
        <v>93</v>
      </c>
      <c r="AU12" s="118">
        <v>0</v>
      </c>
      <c r="AV12" s="122" t="s">
        <v>73</v>
      </c>
      <c r="AW12" s="226">
        <v>11100000</v>
      </c>
      <c r="AX12" s="200">
        <f t="shared" si="3"/>
        <v>15000000</v>
      </c>
      <c r="AY12" s="123">
        <f t="shared" si="4"/>
        <v>0.42528735632183906</v>
      </c>
      <c r="AZ12" s="124">
        <v>0.45</v>
      </c>
      <c r="BA12" s="122" t="s">
        <v>73</v>
      </c>
      <c r="BB12" s="114" t="s">
        <v>94</v>
      </c>
      <c r="BC12" s="315" t="s">
        <v>5294</v>
      </c>
      <c r="BD12" s="110" t="s">
        <v>65</v>
      </c>
      <c r="BE12" s="110" t="s">
        <v>65</v>
      </c>
    </row>
    <row r="13" spans="1:74" x14ac:dyDescent="0.25">
      <c r="B13" s="110">
        <v>2025</v>
      </c>
      <c r="C13" s="110">
        <v>891780111</v>
      </c>
      <c r="D13" s="110" t="s">
        <v>63</v>
      </c>
      <c r="E13" s="111" t="s">
        <v>5293</v>
      </c>
      <c r="F13" s="114" t="s">
        <v>5292</v>
      </c>
      <c r="G13" s="114">
        <v>0</v>
      </c>
      <c r="H13" s="114" t="s">
        <v>71</v>
      </c>
      <c r="I13" s="110" t="s">
        <v>64</v>
      </c>
      <c r="J13" s="115" t="s">
        <v>81</v>
      </c>
      <c r="K13" s="120" t="s">
        <v>5291</v>
      </c>
      <c r="L13" s="118">
        <v>17100000</v>
      </c>
      <c r="M13" s="110" t="s">
        <v>66</v>
      </c>
      <c r="N13" s="210" t="s">
        <v>5290</v>
      </c>
      <c r="O13" s="208">
        <v>1151184718</v>
      </c>
      <c r="P13" s="120">
        <v>300</v>
      </c>
      <c r="Q13" s="121">
        <v>45698</v>
      </c>
      <c r="R13" s="120">
        <v>17100000</v>
      </c>
      <c r="S13" s="121">
        <v>45700</v>
      </c>
      <c r="T13" s="118">
        <v>17100000</v>
      </c>
      <c r="U13" s="114" t="s">
        <v>65</v>
      </c>
      <c r="V13" s="112">
        <v>57426458</v>
      </c>
      <c r="W13" s="210" t="s">
        <v>5262</v>
      </c>
      <c r="X13" s="169">
        <v>45699</v>
      </c>
      <c r="Y13" s="169">
        <v>45700</v>
      </c>
      <c r="Z13" s="169" t="s">
        <v>73</v>
      </c>
      <c r="AA13" s="169">
        <v>45838</v>
      </c>
      <c r="AB13" s="112">
        <f t="shared" si="0"/>
        <v>138</v>
      </c>
      <c r="AC13" s="114">
        <v>0</v>
      </c>
      <c r="AD13" s="118">
        <v>0</v>
      </c>
      <c r="AE13" s="114">
        <v>0</v>
      </c>
      <c r="AF13" s="119" t="s">
        <v>73</v>
      </c>
      <c r="AG13" s="112">
        <f t="shared" si="1"/>
        <v>0</v>
      </c>
      <c r="AH13" s="114">
        <v>0</v>
      </c>
      <c r="AI13" s="118">
        <v>0</v>
      </c>
      <c r="AJ13" s="114" t="s">
        <v>73</v>
      </c>
      <c r="AK13" s="121" t="s">
        <v>73</v>
      </c>
      <c r="AL13" s="114">
        <v>0</v>
      </c>
      <c r="AM13" s="121" t="s">
        <v>73</v>
      </c>
      <c r="AN13" s="121" t="s">
        <v>73</v>
      </c>
      <c r="AO13" s="121" t="s">
        <v>73</v>
      </c>
      <c r="AP13" s="112">
        <f t="shared" si="2"/>
        <v>0</v>
      </c>
      <c r="AQ13" s="112">
        <f>+L13+AD13-AI13</f>
        <v>17100000</v>
      </c>
      <c r="AR13" s="114" t="s">
        <v>65</v>
      </c>
      <c r="AS13" s="118">
        <v>17100000</v>
      </c>
      <c r="AT13" s="114" t="s">
        <v>93</v>
      </c>
      <c r="AU13" s="118">
        <v>0</v>
      </c>
      <c r="AV13" s="122" t="s">
        <v>73</v>
      </c>
      <c r="AW13" s="226">
        <v>5700000</v>
      </c>
      <c r="AX13" s="200">
        <f t="shared" si="3"/>
        <v>11400000</v>
      </c>
      <c r="AY13" s="123">
        <f t="shared" si="4"/>
        <v>0.33333333333333331</v>
      </c>
      <c r="AZ13" s="124">
        <v>0.4</v>
      </c>
      <c r="BA13" s="122" t="s">
        <v>73</v>
      </c>
      <c r="BB13" s="114" t="s">
        <v>94</v>
      </c>
      <c r="BC13" s="315" t="s">
        <v>5289</v>
      </c>
      <c r="BD13" s="110" t="s">
        <v>65</v>
      </c>
      <c r="BE13" s="110" t="s">
        <v>65</v>
      </c>
    </row>
    <row r="14" spans="1:74" x14ac:dyDescent="0.25">
      <c r="B14" s="110">
        <v>2025</v>
      </c>
      <c r="C14" s="110">
        <v>891780111</v>
      </c>
      <c r="D14" s="110" t="s">
        <v>63</v>
      </c>
      <c r="E14" s="111" t="s">
        <v>5288</v>
      </c>
      <c r="F14" s="114" t="s">
        <v>5287</v>
      </c>
      <c r="G14" s="114">
        <v>0</v>
      </c>
      <c r="H14" s="114" t="s">
        <v>71</v>
      </c>
      <c r="I14" s="110" t="s">
        <v>64</v>
      </c>
      <c r="J14" s="115" t="s">
        <v>81</v>
      </c>
      <c r="K14" s="120" t="s">
        <v>5286</v>
      </c>
      <c r="L14" s="118">
        <v>18000000</v>
      </c>
      <c r="M14" s="110" t="s">
        <v>66</v>
      </c>
      <c r="N14" s="112" t="s">
        <v>5285</v>
      </c>
      <c r="O14" s="209">
        <v>1082841477</v>
      </c>
      <c r="P14" s="120">
        <v>302</v>
      </c>
      <c r="Q14" s="121">
        <v>45698</v>
      </c>
      <c r="R14" s="120">
        <v>46404000</v>
      </c>
      <c r="S14" s="121">
        <v>45700</v>
      </c>
      <c r="T14" s="118">
        <v>18000000</v>
      </c>
      <c r="U14" s="114" t="s">
        <v>65</v>
      </c>
      <c r="V14" s="112">
        <v>57426458</v>
      </c>
      <c r="W14" s="210" t="s">
        <v>5262</v>
      </c>
      <c r="X14" s="169">
        <v>45699</v>
      </c>
      <c r="Y14" s="169">
        <v>45700</v>
      </c>
      <c r="Z14" s="169" t="s">
        <v>73</v>
      </c>
      <c r="AA14" s="169">
        <v>45838</v>
      </c>
      <c r="AB14" s="112">
        <f t="shared" si="0"/>
        <v>138</v>
      </c>
      <c r="AC14" s="114">
        <v>0</v>
      </c>
      <c r="AD14" s="118">
        <v>0</v>
      </c>
      <c r="AE14" s="114">
        <v>0</v>
      </c>
      <c r="AF14" s="119" t="s">
        <v>73</v>
      </c>
      <c r="AG14" s="112">
        <f t="shared" si="1"/>
        <v>0</v>
      </c>
      <c r="AH14" s="114">
        <v>0</v>
      </c>
      <c r="AI14" s="118">
        <v>0</v>
      </c>
      <c r="AJ14" s="114" t="s">
        <v>73</v>
      </c>
      <c r="AK14" s="121" t="s">
        <v>73</v>
      </c>
      <c r="AL14" s="114">
        <v>0</v>
      </c>
      <c r="AM14" s="121" t="s">
        <v>73</v>
      </c>
      <c r="AN14" s="121" t="s">
        <v>73</v>
      </c>
      <c r="AO14" s="121" t="s">
        <v>73</v>
      </c>
      <c r="AP14" s="112">
        <f t="shared" si="2"/>
        <v>0</v>
      </c>
      <c r="AQ14" s="112">
        <f>+L14+AD14-AI14</f>
        <v>18000000</v>
      </c>
      <c r="AR14" s="114" t="s">
        <v>65</v>
      </c>
      <c r="AS14" s="118">
        <v>18000000</v>
      </c>
      <c r="AT14" s="114" t="s">
        <v>93</v>
      </c>
      <c r="AU14" s="118">
        <v>0</v>
      </c>
      <c r="AV14" s="122" t="s">
        <v>73</v>
      </c>
      <c r="AW14" s="226">
        <v>6000000</v>
      </c>
      <c r="AX14" s="200">
        <f t="shared" si="3"/>
        <v>12000000</v>
      </c>
      <c r="AY14" s="123">
        <f t="shared" si="4"/>
        <v>0.33333333333333331</v>
      </c>
      <c r="AZ14" s="124">
        <v>0.4</v>
      </c>
      <c r="BA14" s="122" t="s">
        <v>73</v>
      </c>
      <c r="BB14" s="114" t="s">
        <v>94</v>
      </c>
      <c r="BC14" s="315" t="s">
        <v>5284</v>
      </c>
      <c r="BD14" s="110" t="s">
        <v>65</v>
      </c>
      <c r="BE14" s="110" t="s">
        <v>65</v>
      </c>
    </row>
    <row r="15" spans="1:74" x14ac:dyDescent="0.25">
      <c r="B15" s="110">
        <v>2025</v>
      </c>
      <c r="C15" s="110">
        <v>891780111</v>
      </c>
      <c r="D15" s="110" t="s">
        <v>63</v>
      </c>
      <c r="E15" s="111" t="s">
        <v>5283</v>
      </c>
      <c r="F15" s="114" t="s">
        <v>5282</v>
      </c>
      <c r="G15" s="114">
        <v>0</v>
      </c>
      <c r="H15" s="114" t="s">
        <v>71</v>
      </c>
      <c r="I15" s="110" t="s">
        <v>64</v>
      </c>
      <c r="J15" s="115" t="s">
        <v>81</v>
      </c>
      <c r="K15" s="120" t="s">
        <v>5281</v>
      </c>
      <c r="L15" s="118">
        <v>17050000</v>
      </c>
      <c r="M15" s="110" t="s">
        <v>66</v>
      </c>
      <c r="N15" s="210" t="s">
        <v>5280</v>
      </c>
      <c r="O15" s="208">
        <v>1083033623</v>
      </c>
      <c r="P15" s="120">
        <v>302</v>
      </c>
      <c r="Q15" s="121">
        <v>45698</v>
      </c>
      <c r="R15" s="120">
        <v>46404000</v>
      </c>
      <c r="S15" s="121">
        <v>45700</v>
      </c>
      <c r="T15" s="118">
        <v>17050000</v>
      </c>
      <c r="U15" s="114" t="s">
        <v>65</v>
      </c>
      <c r="V15" s="112">
        <v>57426458</v>
      </c>
      <c r="W15" s="210" t="s">
        <v>5262</v>
      </c>
      <c r="X15" s="169">
        <v>45700</v>
      </c>
      <c r="Y15" s="169">
        <v>45700</v>
      </c>
      <c r="Z15" s="169" t="s">
        <v>73</v>
      </c>
      <c r="AA15" s="169">
        <v>45838</v>
      </c>
      <c r="AB15" s="112">
        <f t="shared" si="0"/>
        <v>138</v>
      </c>
      <c r="AC15" s="114">
        <v>0</v>
      </c>
      <c r="AD15" s="118">
        <v>0</v>
      </c>
      <c r="AE15" s="114">
        <v>0</v>
      </c>
      <c r="AF15" s="119" t="s">
        <v>73</v>
      </c>
      <c r="AG15" s="112">
        <f t="shared" si="1"/>
        <v>0</v>
      </c>
      <c r="AH15" s="114">
        <v>1</v>
      </c>
      <c r="AI15" s="118">
        <v>2848000</v>
      </c>
      <c r="AJ15" s="114" t="s">
        <v>73</v>
      </c>
      <c r="AK15" s="121" t="s">
        <v>73</v>
      </c>
      <c r="AL15" s="114">
        <v>0</v>
      </c>
      <c r="AM15" s="121" t="s">
        <v>73</v>
      </c>
      <c r="AN15" s="121" t="s">
        <v>73</v>
      </c>
      <c r="AO15" s="121" t="s">
        <v>73</v>
      </c>
      <c r="AP15" s="112">
        <f t="shared" si="2"/>
        <v>0</v>
      </c>
      <c r="AQ15" s="112">
        <f>+L15+AD15-AI15</f>
        <v>14202000</v>
      </c>
      <c r="AR15" s="114" t="s">
        <v>65</v>
      </c>
      <c r="AS15" s="118">
        <v>14202000</v>
      </c>
      <c r="AT15" s="114" t="s">
        <v>93</v>
      </c>
      <c r="AU15" s="118">
        <v>0</v>
      </c>
      <c r="AV15" s="122" t="s">
        <v>73</v>
      </c>
      <c r="AW15" s="226">
        <v>4734000</v>
      </c>
      <c r="AX15" s="200">
        <f t="shared" si="3"/>
        <v>9468000</v>
      </c>
      <c r="AY15" s="123">
        <f t="shared" si="4"/>
        <v>0.33333333333333331</v>
      </c>
      <c r="AZ15" s="124">
        <v>0.4</v>
      </c>
      <c r="BA15" s="122" t="s">
        <v>73</v>
      </c>
      <c r="BB15" s="114" t="s">
        <v>94</v>
      </c>
      <c r="BC15" s="315" t="s">
        <v>5279</v>
      </c>
      <c r="BD15" s="110" t="s">
        <v>65</v>
      </c>
      <c r="BE15" s="110" t="s">
        <v>65</v>
      </c>
    </row>
    <row r="16" spans="1:74" x14ac:dyDescent="0.25">
      <c r="B16" s="110">
        <v>2025</v>
      </c>
      <c r="C16" s="110">
        <v>891780111</v>
      </c>
      <c r="D16" s="110" t="s">
        <v>63</v>
      </c>
      <c r="E16" s="111" t="s">
        <v>5278</v>
      </c>
      <c r="F16" s="114" t="s">
        <v>5277</v>
      </c>
      <c r="G16" s="114">
        <v>0</v>
      </c>
      <c r="H16" s="114" t="s">
        <v>71</v>
      </c>
      <c r="I16" s="110" t="s">
        <v>64</v>
      </c>
      <c r="J16" s="115" t="s">
        <v>81</v>
      </c>
      <c r="K16" s="120" t="s">
        <v>5276</v>
      </c>
      <c r="L16" s="118">
        <v>14202000</v>
      </c>
      <c r="M16" s="110" t="s">
        <v>66</v>
      </c>
      <c r="N16" s="210" t="s">
        <v>5275</v>
      </c>
      <c r="O16" s="208">
        <v>1082947568</v>
      </c>
      <c r="P16" s="120">
        <v>302</v>
      </c>
      <c r="Q16" s="121">
        <v>45698</v>
      </c>
      <c r="R16" s="120">
        <v>46404000</v>
      </c>
      <c r="S16" s="121">
        <v>45702</v>
      </c>
      <c r="T16" s="118">
        <v>14202000</v>
      </c>
      <c r="U16" s="114" t="s">
        <v>65</v>
      </c>
      <c r="V16" s="112">
        <v>57426458</v>
      </c>
      <c r="W16" s="210" t="s">
        <v>5262</v>
      </c>
      <c r="X16" s="169">
        <v>45701</v>
      </c>
      <c r="Y16" s="169">
        <v>45702</v>
      </c>
      <c r="Z16" s="169" t="s">
        <v>73</v>
      </c>
      <c r="AA16" s="169">
        <v>45838</v>
      </c>
      <c r="AB16" s="112">
        <f t="shared" si="0"/>
        <v>136</v>
      </c>
      <c r="AC16" s="114">
        <v>0</v>
      </c>
      <c r="AD16" s="118">
        <v>0</v>
      </c>
      <c r="AE16" s="114">
        <v>0</v>
      </c>
      <c r="AF16" s="119" t="s">
        <v>73</v>
      </c>
      <c r="AG16" s="112">
        <f t="shared" si="1"/>
        <v>0</v>
      </c>
      <c r="AH16" s="114">
        <v>0</v>
      </c>
      <c r="AI16" s="118">
        <v>0</v>
      </c>
      <c r="AJ16" s="114" t="s">
        <v>73</v>
      </c>
      <c r="AK16" s="121" t="s">
        <v>73</v>
      </c>
      <c r="AL16" s="114">
        <v>0</v>
      </c>
      <c r="AM16" s="121" t="s">
        <v>73</v>
      </c>
      <c r="AN16" s="121" t="s">
        <v>73</v>
      </c>
      <c r="AO16" s="121" t="s">
        <v>73</v>
      </c>
      <c r="AP16" s="112">
        <f t="shared" si="2"/>
        <v>0</v>
      </c>
      <c r="AQ16" s="112">
        <f>+L16+AD16-AI16</f>
        <v>14202000</v>
      </c>
      <c r="AR16" s="114" t="s">
        <v>65</v>
      </c>
      <c r="AS16" s="118">
        <v>14202000</v>
      </c>
      <c r="AT16" s="114" t="s">
        <v>93</v>
      </c>
      <c r="AU16" s="118">
        <v>0</v>
      </c>
      <c r="AV16" s="122" t="s">
        <v>73</v>
      </c>
      <c r="AW16" s="226">
        <v>4734000</v>
      </c>
      <c r="AX16" s="200">
        <f t="shared" si="3"/>
        <v>9468000</v>
      </c>
      <c r="AY16" s="123">
        <f t="shared" si="4"/>
        <v>0.33333333333333331</v>
      </c>
      <c r="AZ16" s="124">
        <v>0.4</v>
      </c>
      <c r="BA16" s="122" t="s">
        <v>73</v>
      </c>
      <c r="BB16" s="114" t="s">
        <v>94</v>
      </c>
      <c r="BC16" s="315" t="s">
        <v>5274</v>
      </c>
      <c r="BD16" s="110" t="s">
        <v>65</v>
      </c>
      <c r="BE16" s="110" t="s">
        <v>65</v>
      </c>
    </row>
    <row r="17" spans="2:57" x14ac:dyDescent="0.25">
      <c r="B17" s="110">
        <v>2025</v>
      </c>
      <c r="C17" s="110">
        <v>891780111</v>
      </c>
      <c r="D17" s="110" t="s">
        <v>63</v>
      </c>
      <c r="E17" s="111" t="s">
        <v>5273</v>
      </c>
      <c r="F17" s="114" t="s">
        <v>5272</v>
      </c>
      <c r="G17" s="114">
        <v>0</v>
      </c>
      <c r="H17" s="114" t="s">
        <v>71</v>
      </c>
      <c r="I17" s="110" t="s">
        <v>64</v>
      </c>
      <c r="J17" s="115" t="s">
        <v>81</v>
      </c>
      <c r="K17" s="120" t="s">
        <v>5271</v>
      </c>
      <c r="L17" s="118">
        <v>15624000</v>
      </c>
      <c r="M17" s="110" t="s">
        <v>66</v>
      </c>
      <c r="N17" s="210" t="s">
        <v>5270</v>
      </c>
      <c r="O17" s="208">
        <v>1082991569</v>
      </c>
      <c r="P17" s="120">
        <v>301</v>
      </c>
      <c r="Q17" s="121">
        <v>45698</v>
      </c>
      <c r="R17" s="120">
        <v>15624000</v>
      </c>
      <c r="S17" s="121">
        <v>45707</v>
      </c>
      <c r="T17" s="118">
        <v>15624000</v>
      </c>
      <c r="U17" s="114" t="s">
        <v>65</v>
      </c>
      <c r="V17" s="112">
        <v>37331294</v>
      </c>
      <c r="W17" s="210" t="s">
        <v>5269</v>
      </c>
      <c r="X17" s="169">
        <v>45706</v>
      </c>
      <c r="Y17" s="169">
        <v>45707</v>
      </c>
      <c r="Z17" s="169" t="s">
        <v>73</v>
      </c>
      <c r="AA17" s="169">
        <v>45838</v>
      </c>
      <c r="AB17" s="112">
        <f t="shared" si="0"/>
        <v>131</v>
      </c>
      <c r="AC17" s="114">
        <v>0</v>
      </c>
      <c r="AD17" s="118">
        <v>0</v>
      </c>
      <c r="AE17" s="114">
        <v>0</v>
      </c>
      <c r="AF17" s="119" t="s">
        <v>73</v>
      </c>
      <c r="AG17" s="112">
        <f t="shared" si="1"/>
        <v>0</v>
      </c>
      <c r="AH17" s="114">
        <v>0</v>
      </c>
      <c r="AI17" s="118">
        <v>0</v>
      </c>
      <c r="AJ17" s="114" t="s">
        <v>73</v>
      </c>
      <c r="AK17" s="121" t="s">
        <v>73</v>
      </c>
      <c r="AL17" s="114">
        <v>0</v>
      </c>
      <c r="AM17" s="121" t="s">
        <v>73</v>
      </c>
      <c r="AN17" s="121" t="s">
        <v>73</v>
      </c>
      <c r="AO17" s="121" t="s">
        <v>73</v>
      </c>
      <c r="AP17" s="112">
        <f t="shared" si="2"/>
        <v>0</v>
      </c>
      <c r="AQ17" s="112">
        <f>+L17+AD17-AI17</f>
        <v>15624000</v>
      </c>
      <c r="AR17" s="114" t="s">
        <v>65</v>
      </c>
      <c r="AS17" s="118">
        <v>15624000</v>
      </c>
      <c r="AT17" s="114" t="s">
        <v>93</v>
      </c>
      <c r="AU17" s="118">
        <v>0</v>
      </c>
      <c r="AV17" s="122" t="s">
        <v>73</v>
      </c>
      <c r="AW17" s="226">
        <v>5236000</v>
      </c>
      <c r="AX17" s="200">
        <f t="shared" si="3"/>
        <v>10388000</v>
      </c>
      <c r="AY17" s="123">
        <f t="shared" si="4"/>
        <v>0.33512544802867383</v>
      </c>
      <c r="AZ17" s="124">
        <v>0.4</v>
      </c>
      <c r="BA17" s="122" t="s">
        <v>73</v>
      </c>
      <c r="BB17" s="114" t="s">
        <v>94</v>
      </c>
      <c r="BC17" s="315" t="s">
        <v>5268</v>
      </c>
      <c r="BD17" s="110" t="s">
        <v>65</v>
      </c>
      <c r="BE17" s="110" t="s">
        <v>65</v>
      </c>
    </row>
    <row r="18" spans="2:57" ht="15.75" thickBot="1" x14ac:dyDescent="0.3">
      <c r="B18" s="130">
        <v>2025</v>
      </c>
      <c r="C18" s="130">
        <v>891780111</v>
      </c>
      <c r="D18" s="130" t="s">
        <v>63</v>
      </c>
      <c r="E18" s="72" t="s">
        <v>5267</v>
      </c>
      <c r="F18" s="71" t="s">
        <v>5266</v>
      </c>
      <c r="G18" s="71">
        <v>0</v>
      </c>
      <c r="H18" s="71" t="s">
        <v>71</v>
      </c>
      <c r="I18" s="130" t="s">
        <v>64</v>
      </c>
      <c r="J18" s="131" t="s">
        <v>81</v>
      </c>
      <c r="K18" s="65" t="s">
        <v>5265</v>
      </c>
      <c r="L18" s="73">
        <v>10960000</v>
      </c>
      <c r="M18" s="130" t="s">
        <v>66</v>
      </c>
      <c r="N18" s="75" t="s">
        <v>5264</v>
      </c>
      <c r="O18" s="316">
        <v>51839142</v>
      </c>
      <c r="P18" s="65" t="s">
        <v>5263</v>
      </c>
      <c r="Q18" s="134">
        <v>45706</v>
      </c>
      <c r="R18" s="65">
        <v>10960000</v>
      </c>
      <c r="S18" s="134">
        <v>45708</v>
      </c>
      <c r="T18" s="73">
        <v>10960000</v>
      </c>
      <c r="U18" s="71" t="s">
        <v>65</v>
      </c>
      <c r="V18" s="75">
        <v>57426458</v>
      </c>
      <c r="W18" s="317" t="s">
        <v>5262</v>
      </c>
      <c r="X18" s="74">
        <v>45708</v>
      </c>
      <c r="Y18" s="74">
        <v>45708</v>
      </c>
      <c r="Z18" s="74" t="s">
        <v>73</v>
      </c>
      <c r="AA18" s="74">
        <v>45796</v>
      </c>
      <c r="AB18" s="75">
        <f t="shared" si="0"/>
        <v>88</v>
      </c>
      <c r="AC18" s="71">
        <v>0</v>
      </c>
      <c r="AD18" s="73">
        <v>0</v>
      </c>
      <c r="AE18" s="71">
        <v>0</v>
      </c>
      <c r="AF18" s="133" t="s">
        <v>73</v>
      </c>
      <c r="AG18" s="75">
        <f t="shared" si="1"/>
        <v>0</v>
      </c>
      <c r="AH18" s="71">
        <v>0</v>
      </c>
      <c r="AI18" s="73">
        <v>0</v>
      </c>
      <c r="AJ18" s="71" t="s">
        <v>73</v>
      </c>
      <c r="AK18" s="134" t="s">
        <v>73</v>
      </c>
      <c r="AL18" s="71">
        <v>0</v>
      </c>
      <c r="AM18" s="134" t="s">
        <v>73</v>
      </c>
      <c r="AN18" s="134" t="s">
        <v>73</v>
      </c>
      <c r="AO18" s="134" t="s">
        <v>73</v>
      </c>
      <c r="AP18" s="75">
        <f t="shared" si="2"/>
        <v>0</v>
      </c>
      <c r="AQ18" s="75">
        <f>+L18+AD18-AI18</f>
        <v>10960000</v>
      </c>
      <c r="AR18" s="71" t="s">
        <v>93</v>
      </c>
      <c r="AS18" s="73">
        <v>0</v>
      </c>
      <c r="AT18" s="71" t="s">
        <v>93</v>
      </c>
      <c r="AU18" s="73">
        <v>0</v>
      </c>
      <c r="AV18" s="69" t="s">
        <v>73</v>
      </c>
      <c r="AW18" s="223">
        <v>3653333</v>
      </c>
      <c r="AX18" s="194">
        <f t="shared" si="3"/>
        <v>7306667</v>
      </c>
      <c r="AY18" s="135">
        <f t="shared" si="4"/>
        <v>0.33333330291970803</v>
      </c>
      <c r="AZ18" s="77">
        <v>0.4</v>
      </c>
      <c r="BA18" s="69" t="s">
        <v>73</v>
      </c>
      <c r="BB18" s="71" t="s">
        <v>94</v>
      </c>
      <c r="BC18" s="318" t="s">
        <v>5261</v>
      </c>
      <c r="BD18" s="130" t="s">
        <v>65</v>
      </c>
      <c r="BE18" s="130" t="s">
        <v>65</v>
      </c>
    </row>
    <row r="19" spans="2:57" s="23" customFormat="1" ht="15.75" thickBot="1" x14ac:dyDescent="0.3">
      <c r="B19" s="393" t="s">
        <v>67</v>
      </c>
      <c r="C19" s="394"/>
      <c r="D19" s="395"/>
      <c r="E19" s="30">
        <f>+SUBTOTAL(3,E8:E18)</f>
        <v>11</v>
      </c>
      <c r="F19" s="43"/>
      <c r="G19" s="42"/>
      <c r="H19" s="42"/>
      <c r="I19" s="42"/>
      <c r="J19" s="45"/>
      <c r="K19" s="24"/>
      <c r="L19" s="47">
        <f>SUM(L8:L18)</f>
        <v>190611000</v>
      </c>
      <c r="M19" s="381"/>
      <c r="N19" s="382"/>
      <c r="O19" s="382"/>
      <c r="P19" s="382"/>
      <c r="Q19" s="382"/>
      <c r="R19" s="382"/>
      <c r="S19" s="382"/>
      <c r="T19" s="382"/>
      <c r="U19" s="382"/>
      <c r="V19" s="382"/>
      <c r="W19" s="382"/>
      <c r="X19" s="382"/>
      <c r="Y19" s="382"/>
      <c r="Z19" s="382"/>
      <c r="AA19" s="382"/>
      <c r="AB19" s="383"/>
      <c r="AC19" s="27">
        <f>SUM(AC8:AC18)</f>
        <v>0</v>
      </c>
      <c r="AD19" s="26">
        <f>SUM(AD8:AD18)</f>
        <v>0</v>
      </c>
      <c r="AE19" s="26">
        <f>SUM(AE8:AE18)</f>
        <v>0</v>
      </c>
      <c r="AF19" s="25"/>
      <c r="AG19" s="26">
        <f>SUM(AG8:AG18)</f>
        <v>0</v>
      </c>
      <c r="AH19" s="26">
        <f>SUM(AH8:AH18)</f>
        <v>1</v>
      </c>
      <c r="AI19" s="28">
        <f>SUM(AI8:AI18)</f>
        <v>2848000</v>
      </c>
      <c r="AJ19" s="25"/>
      <c r="AK19" s="25"/>
      <c r="AL19" s="29">
        <f>SUM(AL8:AL18)</f>
        <v>0</v>
      </c>
      <c r="AM19" s="381"/>
      <c r="AN19" s="382"/>
      <c r="AO19" s="382"/>
      <c r="AP19" s="383"/>
      <c r="AQ19" s="27">
        <f>SUM(AQ8:AQ18)</f>
        <v>187763000</v>
      </c>
      <c r="AR19" s="25"/>
      <c r="AS19" s="34">
        <f>SUM(AQ19:AR19)</f>
        <v>187763000</v>
      </c>
      <c r="AT19" s="25"/>
      <c r="AU19" s="26">
        <f>SUM(AU8:AU18)</f>
        <v>0</v>
      </c>
      <c r="AV19" s="25"/>
      <c r="AW19" s="31">
        <f>SUM(AW8:AW18)</f>
        <v>71932333</v>
      </c>
      <c r="AX19" s="32">
        <f>SUM(AX8:AX18)</f>
        <v>115830667</v>
      </c>
      <c r="AY19" s="381"/>
      <c r="AZ19" s="382"/>
      <c r="BA19" s="382"/>
      <c r="BB19" s="382"/>
      <c r="BC19" s="382"/>
      <c r="BD19" s="382"/>
      <c r="BE19" s="382"/>
    </row>
  </sheetData>
  <sheetProtection formatCells="0" formatColumns="0" formatRows="0" insertRows="0" deleteRows="0" autoFilter="0"/>
  <mergeCells count="23">
    <mergeCell ref="B3:C6"/>
    <mergeCell ref="D3:G4"/>
    <mergeCell ref="AY19:BE19"/>
    <mergeCell ref="H3:I5"/>
    <mergeCell ref="E6:G6"/>
    <mergeCell ref="AZ6:BB6"/>
    <mergeCell ref="F5:G5"/>
    <mergeCell ref="B19:D19"/>
    <mergeCell ref="M19:AB19"/>
    <mergeCell ref="BC6:BE6"/>
    <mergeCell ref="N6:O6"/>
    <mergeCell ref="P6:R6"/>
    <mergeCell ref="S6:T6"/>
    <mergeCell ref="AM19:AP19"/>
    <mergeCell ref="U6:W6"/>
    <mergeCell ref="AC5:AP5"/>
    <mergeCell ref="H6:K6"/>
    <mergeCell ref="AT6:AY6"/>
    <mergeCell ref="AR6:AS6"/>
    <mergeCell ref="AH6:AK6"/>
    <mergeCell ref="AL6:AP6"/>
    <mergeCell ref="X6:AB6"/>
    <mergeCell ref="AC6:AG6"/>
  </mergeCells>
  <conditionalFormatting sqref="F5 E6">
    <cfRule type="containsText" dxfId="65" priority="8" operator="containsText" text="Seleccione Ordenador">
      <formula>NOT(ISERROR(SEARCH("Seleccione Ordenador",E5)))</formula>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8">
    <cfRule type="cellIs" dxfId="64" priority="5" operator="greaterThan">
      <formula>$K$5</formula>
    </cfRule>
  </conditionalFormatting>
  <conditionalFormatting sqref="T8:T18">
    <cfRule type="cellIs" dxfId="63" priority="2" operator="greaterThan">
      <formula>$K$5</formula>
    </cfRule>
  </conditionalFormatting>
  <conditionalFormatting sqref="AD8:AD18">
    <cfRule type="cellIs" dxfId="62" priority="9" operator="greaterThan">
      <formula>#REF!/2</formula>
    </cfRule>
  </conditionalFormatting>
  <conditionalFormatting sqref="AP8:AR17 AB8:AB18 AG8:AG18 AX8:AZ18 AP18:AS18">
    <cfRule type="expression" dxfId="61" priority="6">
      <formula>+_xlfn.ISFORMULA(AB8)</formula>
    </cfRule>
  </conditionalFormatting>
  <conditionalFormatting sqref="AS8:AS17">
    <cfRule type="cellIs" dxfId="60" priority="1" operator="greaterThan">
      <formula>$K$5</formula>
    </cfRule>
  </conditionalFormatting>
  <dataValidations count="10">
    <dataValidation type="list" allowBlank="1" showInputMessage="1" showErrorMessage="1" sqref="BB8:BB18" xr:uid="{63DA7620-CE4C-4F8A-896E-61CFBC4FF58E}">
      <formula1>"Por iniciar,En ejecucion,Suspendido,Terminado,Liquidado"</formula1>
    </dataValidation>
    <dataValidation type="list" allowBlank="1" showInputMessage="1" showErrorMessage="1" sqref="J8:J18" xr:uid="{FAF74885-72D6-4561-BE2D-B13692DE44E5}">
      <formula1>"CONTRATO DE OBRAS, OTROS TIPOS, PRESTACIÓN DE SERVICIOS, SUMINISTROS"</formula1>
    </dataValidation>
    <dataValidation type="list" allowBlank="1" showInputMessage="1" showErrorMessage="1" sqref="H8:H18" xr:uid="{0702C2A5-72D9-4820-8D3B-D816F8654FDD}">
      <formula1>"OTRO SECTOR"</formula1>
    </dataValidation>
    <dataValidation type="list" allowBlank="1" showInputMessage="1" showErrorMessage="1" sqref="M8:M18" xr:uid="{EE8EE2F2-8BC1-46D7-B28C-9776309D777D}">
      <formula1>"DIRECTA"</formula1>
    </dataValidation>
    <dataValidation type="list" allowBlank="1" showInputMessage="1" showErrorMessage="1" sqref="I8:I18" xr:uid="{824282D2-6949-47C9-9CE1-93CEB98509B5}">
      <formula1>"FUNCIONAMIENTO,INVERSION,OTROS"</formula1>
    </dataValidation>
    <dataValidation type="list" allowBlank="1" showInputMessage="1" showErrorMessage="1" sqref="BE8:BE18" xr:uid="{7299B4FF-1FDF-4CCF-8E6C-D62CC1F07AC6}">
      <formula1>"SI,NA por TIPO Contrato"</formula1>
    </dataValidation>
    <dataValidation type="list" allowBlank="1" showInputMessage="1" showErrorMessage="1" sqref="BD8:BD1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18 AR8:AR18" xr:uid="{301B71B2-D3E4-4E77-88BC-DCB7485E0C66}">
      <formula1>"SI,NO"</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A1DC6-7047-43A1-92D1-9D77CA29628A}">
  <dimension ref="A1:BV53"/>
  <sheetViews>
    <sheetView showGridLines="0" zoomScaleNormal="100" workbookViewId="0">
      <selection activeCell="A7" sqref="A7:XFD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9" style="44" customWidth="1"/>
    <col min="7" max="7" width="18.140625" style="44" customWidth="1"/>
    <col min="8" max="8" width="16.5703125" style="44" customWidth="1"/>
    <col min="9" max="9" width="17.42578125" style="44" customWidth="1"/>
    <col min="10" max="10" width="21.7109375" style="46" customWidth="1"/>
    <col min="11" max="11" width="18.42578125" customWidth="1"/>
    <col min="12" max="13" width="13.42578125" customWidth="1"/>
    <col min="14" max="14" width="16.140625" customWidth="1"/>
    <col min="15" max="15" width="16.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57031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7109375" customWidth="1"/>
  </cols>
  <sheetData>
    <row r="1" spans="1:74" ht="7.5" customHeight="1" x14ac:dyDescent="0.25">
      <c r="F1" t="e">
        <f t="array" ref="F1">+B:ADV:K</f>
        <v>#NAME?</v>
      </c>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355875000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8" t="s">
        <v>1058</v>
      </c>
      <c r="F6" s="398"/>
      <c r="G6" s="399"/>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93" t="s">
        <v>16</v>
      </c>
      <c r="C7" s="94" t="s">
        <v>17</v>
      </c>
      <c r="D7" s="102" t="s">
        <v>18</v>
      </c>
      <c r="E7" s="103" t="s">
        <v>19</v>
      </c>
      <c r="F7" s="103" t="s">
        <v>20</v>
      </c>
      <c r="G7" s="102" t="s">
        <v>21</v>
      </c>
      <c r="H7" s="93" t="s">
        <v>22</v>
      </c>
      <c r="I7" s="93" t="s">
        <v>70</v>
      </c>
      <c r="J7" s="93" t="s">
        <v>78</v>
      </c>
      <c r="K7" s="93" t="s">
        <v>23</v>
      </c>
      <c r="L7" s="93" t="s">
        <v>24</v>
      </c>
      <c r="M7" s="93" t="s">
        <v>25</v>
      </c>
      <c r="N7" s="93" t="s">
        <v>26</v>
      </c>
      <c r="O7" s="94" t="s">
        <v>27</v>
      </c>
      <c r="P7" s="94" t="s">
        <v>28</v>
      </c>
      <c r="Q7" s="93" t="s">
        <v>29</v>
      </c>
      <c r="R7" s="93" t="s">
        <v>30</v>
      </c>
      <c r="S7" s="93" t="s">
        <v>31</v>
      </c>
      <c r="T7" s="93" t="s">
        <v>32</v>
      </c>
      <c r="U7" s="93" t="s">
        <v>33</v>
      </c>
      <c r="V7" s="94" t="s">
        <v>34</v>
      </c>
      <c r="W7" s="93" t="s">
        <v>35</v>
      </c>
      <c r="X7" s="93" t="s">
        <v>68</v>
      </c>
      <c r="Y7" s="93" t="s">
        <v>36</v>
      </c>
      <c r="Z7" s="93" t="s">
        <v>37</v>
      </c>
      <c r="AA7" s="99" t="s">
        <v>38</v>
      </c>
      <c r="AB7" s="98" t="s">
        <v>39</v>
      </c>
      <c r="AC7" s="93" t="s">
        <v>40</v>
      </c>
      <c r="AD7" s="93" t="s">
        <v>41</v>
      </c>
      <c r="AE7" s="93" t="s">
        <v>42</v>
      </c>
      <c r="AF7" s="99" t="s">
        <v>43</v>
      </c>
      <c r="AG7" s="98" t="s">
        <v>44</v>
      </c>
      <c r="AH7" s="93" t="s">
        <v>45</v>
      </c>
      <c r="AI7" s="93" t="s">
        <v>46</v>
      </c>
      <c r="AJ7" s="99" t="s">
        <v>47</v>
      </c>
      <c r="AK7" s="99" t="s">
        <v>80</v>
      </c>
      <c r="AL7" s="93" t="s">
        <v>48</v>
      </c>
      <c r="AM7" s="99" t="s">
        <v>49</v>
      </c>
      <c r="AN7" s="99" t="s">
        <v>50</v>
      </c>
      <c r="AO7" s="99" t="s">
        <v>79</v>
      </c>
      <c r="AP7" s="98" t="s">
        <v>51</v>
      </c>
      <c r="AQ7" s="98" t="s">
        <v>52</v>
      </c>
      <c r="AR7" s="93" t="s">
        <v>76</v>
      </c>
      <c r="AS7" s="93" t="s">
        <v>77</v>
      </c>
      <c r="AT7" s="93" t="s">
        <v>53</v>
      </c>
      <c r="AU7" s="93" t="s">
        <v>54</v>
      </c>
      <c r="AV7" s="93">
        <v>624000</v>
      </c>
      <c r="AW7" s="97" t="s">
        <v>56</v>
      </c>
      <c r="AX7" s="96" t="s">
        <v>57</v>
      </c>
      <c r="AY7" s="96" t="s">
        <v>83</v>
      </c>
      <c r="AZ7" s="95" t="s">
        <v>84</v>
      </c>
      <c r="BA7" s="93" t="s">
        <v>58</v>
      </c>
      <c r="BB7" s="93" t="s">
        <v>59</v>
      </c>
      <c r="BC7" s="94" t="s">
        <v>60</v>
      </c>
      <c r="BD7" s="94" t="s">
        <v>61</v>
      </c>
      <c r="BE7" s="94"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57" t="s">
        <v>1057</v>
      </c>
      <c r="F8" s="57" t="s">
        <v>1056</v>
      </c>
      <c r="G8" s="51">
        <v>0</v>
      </c>
      <c r="H8" s="51" t="s">
        <v>71</v>
      </c>
      <c r="I8" s="49" t="s">
        <v>64</v>
      </c>
      <c r="J8" s="52" t="s">
        <v>81</v>
      </c>
      <c r="K8" s="53" t="s">
        <v>1055</v>
      </c>
      <c r="L8" s="54">
        <v>22620000</v>
      </c>
      <c r="M8" s="49" t="s">
        <v>66</v>
      </c>
      <c r="N8" s="53" t="s">
        <v>1054</v>
      </c>
      <c r="O8" s="53">
        <v>1082879378</v>
      </c>
      <c r="P8" s="50">
        <v>43</v>
      </c>
      <c r="Q8" s="58">
        <v>45672</v>
      </c>
      <c r="R8" s="50">
        <v>22620000</v>
      </c>
      <c r="S8" s="58">
        <v>45673</v>
      </c>
      <c r="T8" s="54">
        <v>22620000</v>
      </c>
      <c r="U8" s="51" t="s">
        <v>65</v>
      </c>
      <c r="V8" s="213">
        <v>1082943891</v>
      </c>
      <c r="W8" s="57" t="s">
        <v>853</v>
      </c>
      <c r="X8" s="56">
        <v>45673</v>
      </c>
      <c r="Y8" s="56">
        <v>45673</v>
      </c>
      <c r="Z8" s="56" t="s">
        <v>73</v>
      </c>
      <c r="AA8" s="56">
        <v>45838</v>
      </c>
      <c r="AB8" s="57">
        <f t="shared" ref="AB8:AB52" si="0">+IF(Z8="1800-01-01",AA8-Y8,AA8-Z8)</f>
        <v>165</v>
      </c>
      <c r="AC8" s="51">
        <v>0</v>
      </c>
      <c r="AD8" s="54">
        <v>0</v>
      </c>
      <c r="AE8" s="51">
        <v>0</v>
      </c>
      <c r="AF8" s="55" t="s">
        <v>73</v>
      </c>
      <c r="AG8" s="57">
        <f t="shared" ref="AG8:AG52" si="1">+IF(AF8="1800-01-01",0,AF8-AA8)</f>
        <v>0</v>
      </c>
      <c r="AH8" s="51">
        <v>0</v>
      </c>
      <c r="AI8" s="54">
        <v>0</v>
      </c>
      <c r="AJ8" s="51" t="s">
        <v>73</v>
      </c>
      <c r="AK8" s="58" t="s">
        <v>73</v>
      </c>
      <c r="AL8" s="51">
        <v>0</v>
      </c>
      <c r="AM8" s="58" t="s">
        <v>73</v>
      </c>
      <c r="AN8" s="58" t="s">
        <v>73</v>
      </c>
      <c r="AO8" s="58" t="s">
        <v>73</v>
      </c>
      <c r="AP8" s="57">
        <f t="shared" ref="AP8:AP52" si="2">+IF(AM8="1800-01-01",0,AN8-AM8)</f>
        <v>0</v>
      </c>
      <c r="AQ8" s="57">
        <f>+L8+AD8-AI8</f>
        <v>22620000</v>
      </c>
      <c r="AR8" s="51" t="s">
        <v>65</v>
      </c>
      <c r="AS8" s="54">
        <v>22620000</v>
      </c>
      <c r="AT8" s="51" t="s">
        <v>93</v>
      </c>
      <c r="AU8" s="54">
        <v>0</v>
      </c>
      <c r="AV8" s="59" t="s">
        <v>73</v>
      </c>
      <c r="AW8" s="60">
        <v>7020000</v>
      </c>
      <c r="AX8" s="61">
        <f t="shared" ref="AX8:AX52" si="3">AQ8-AW8</f>
        <v>15600000</v>
      </c>
      <c r="AY8" s="62">
        <f t="shared" ref="AY8:AY52" si="4">+IFERROR(AW8/AQ8,"_")</f>
        <v>0.31034482758620691</v>
      </c>
      <c r="AZ8" s="63">
        <v>0.31</v>
      </c>
      <c r="BA8" s="59" t="s">
        <v>73</v>
      </c>
      <c r="BB8" s="51" t="s">
        <v>94</v>
      </c>
      <c r="BC8" s="212" t="s">
        <v>1053</v>
      </c>
      <c r="BD8" s="49" t="s">
        <v>65</v>
      </c>
      <c r="BE8" s="49" t="s">
        <v>65</v>
      </c>
    </row>
    <row r="9" spans="1:74" x14ac:dyDescent="0.25">
      <c r="B9" s="110">
        <v>2025</v>
      </c>
      <c r="C9" s="110">
        <v>891780111</v>
      </c>
      <c r="D9" s="110" t="s">
        <v>63</v>
      </c>
      <c r="E9" s="112" t="s">
        <v>1052</v>
      </c>
      <c r="F9" s="112" t="s">
        <v>1051</v>
      </c>
      <c r="G9" s="114">
        <v>0</v>
      </c>
      <c r="H9" s="114" t="s">
        <v>71</v>
      </c>
      <c r="I9" s="110" t="s">
        <v>64</v>
      </c>
      <c r="J9" s="115" t="s">
        <v>81</v>
      </c>
      <c r="K9" s="211" t="s">
        <v>1050</v>
      </c>
      <c r="L9" s="118">
        <v>18920000</v>
      </c>
      <c r="M9" s="110" t="s">
        <v>66</v>
      </c>
      <c r="N9" s="112" t="s">
        <v>1049</v>
      </c>
      <c r="O9" s="120">
        <v>36669670</v>
      </c>
      <c r="P9" s="120">
        <v>39</v>
      </c>
      <c r="Q9" s="169">
        <v>45672</v>
      </c>
      <c r="R9" s="120">
        <v>18920000</v>
      </c>
      <c r="S9" s="169">
        <v>45678</v>
      </c>
      <c r="T9" s="118">
        <v>18920000</v>
      </c>
      <c r="U9" s="114" t="s">
        <v>65</v>
      </c>
      <c r="V9" s="204">
        <v>1082900194</v>
      </c>
      <c r="W9" s="112" t="s">
        <v>824</v>
      </c>
      <c r="X9" s="169">
        <v>45678</v>
      </c>
      <c r="Y9" s="169">
        <v>45678</v>
      </c>
      <c r="Z9" s="169" t="s">
        <v>73</v>
      </c>
      <c r="AA9" s="169">
        <v>45838</v>
      </c>
      <c r="AB9" s="112">
        <f t="shared" si="0"/>
        <v>160</v>
      </c>
      <c r="AC9" s="114">
        <v>0</v>
      </c>
      <c r="AD9" s="118">
        <v>0</v>
      </c>
      <c r="AE9" s="114">
        <v>0</v>
      </c>
      <c r="AF9" s="119" t="s">
        <v>73</v>
      </c>
      <c r="AG9" s="112">
        <f t="shared" si="1"/>
        <v>0</v>
      </c>
      <c r="AH9" s="114">
        <v>0</v>
      </c>
      <c r="AI9" s="118">
        <v>0</v>
      </c>
      <c r="AJ9" s="114" t="s">
        <v>73</v>
      </c>
      <c r="AK9" s="121" t="s">
        <v>73</v>
      </c>
      <c r="AL9" s="114">
        <v>0</v>
      </c>
      <c r="AM9" s="114" t="s">
        <v>73</v>
      </c>
      <c r="AN9" s="114" t="s">
        <v>73</v>
      </c>
      <c r="AO9" s="114" t="s">
        <v>73</v>
      </c>
      <c r="AP9" s="112">
        <f t="shared" si="2"/>
        <v>0</v>
      </c>
      <c r="AQ9" s="112">
        <f>+L9+AD9-AI9</f>
        <v>18920000</v>
      </c>
      <c r="AR9" s="114" t="s">
        <v>65</v>
      </c>
      <c r="AS9" s="118">
        <v>18920000</v>
      </c>
      <c r="AT9" s="114" t="s">
        <v>93</v>
      </c>
      <c r="AU9" s="118">
        <v>0</v>
      </c>
      <c r="AV9" s="122" t="s">
        <v>73</v>
      </c>
      <c r="AW9" s="201">
        <v>5720000</v>
      </c>
      <c r="AX9" s="200">
        <f t="shared" si="3"/>
        <v>13200000</v>
      </c>
      <c r="AY9" s="123">
        <f t="shared" si="4"/>
        <v>0.30232558139534882</v>
      </c>
      <c r="AZ9" s="124">
        <v>0.3</v>
      </c>
      <c r="BA9" s="122" t="s">
        <v>73</v>
      </c>
      <c r="BB9" s="114" t="s">
        <v>94</v>
      </c>
      <c r="BC9" s="199" t="s">
        <v>1048</v>
      </c>
      <c r="BD9" s="110" t="s">
        <v>65</v>
      </c>
      <c r="BE9" s="110" t="s">
        <v>65</v>
      </c>
    </row>
    <row r="10" spans="1:74" x14ac:dyDescent="0.25">
      <c r="B10" s="110">
        <v>2025</v>
      </c>
      <c r="C10" s="110">
        <v>891780111</v>
      </c>
      <c r="D10" s="110" t="s">
        <v>63</v>
      </c>
      <c r="E10" s="112" t="s">
        <v>1047</v>
      </c>
      <c r="F10" s="112" t="s">
        <v>1046</v>
      </c>
      <c r="G10" s="114">
        <v>0</v>
      </c>
      <c r="H10" s="114" t="s">
        <v>71</v>
      </c>
      <c r="I10" s="110" t="s">
        <v>64</v>
      </c>
      <c r="J10" s="115" t="s">
        <v>81</v>
      </c>
      <c r="K10" s="198" t="s">
        <v>1045</v>
      </c>
      <c r="L10" s="118">
        <v>17200000</v>
      </c>
      <c r="M10" s="110" t="s">
        <v>66</v>
      </c>
      <c r="N10" s="120" t="s">
        <v>1044</v>
      </c>
      <c r="O10" s="120">
        <v>39047317</v>
      </c>
      <c r="P10" s="120">
        <v>41</v>
      </c>
      <c r="Q10" s="169">
        <v>45672</v>
      </c>
      <c r="R10" s="120">
        <v>17200000</v>
      </c>
      <c r="S10" s="169">
        <v>45678</v>
      </c>
      <c r="T10" s="118">
        <v>17200000</v>
      </c>
      <c r="U10" s="114" t="s">
        <v>65</v>
      </c>
      <c r="V10" s="204">
        <v>7634903</v>
      </c>
      <c r="W10" s="112" t="s">
        <v>847</v>
      </c>
      <c r="X10" s="169">
        <v>45678</v>
      </c>
      <c r="Y10" s="169">
        <v>45678</v>
      </c>
      <c r="Z10" s="169" t="s">
        <v>73</v>
      </c>
      <c r="AA10" s="169">
        <v>45838</v>
      </c>
      <c r="AB10" s="112">
        <f t="shared" si="0"/>
        <v>160</v>
      </c>
      <c r="AC10" s="114">
        <v>0</v>
      </c>
      <c r="AD10" s="118">
        <v>0</v>
      </c>
      <c r="AE10" s="114">
        <v>0</v>
      </c>
      <c r="AF10" s="119" t="s">
        <v>73</v>
      </c>
      <c r="AG10" s="112">
        <f t="shared" si="1"/>
        <v>0</v>
      </c>
      <c r="AH10" s="114">
        <v>0</v>
      </c>
      <c r="AI10" s="118">
        <v>0</v>
      </c>
      <c r="AJ10" s="114" t="s">
        <v>73</v>
      </c>
      <c r="AK10" s="121" t="s">
        <v>73</v>
      </c>
      <c r="AL10" s="114">
        <v>0</v>
      </c>
      <c r="AM10" s="114" t="s">
        <v>73</v>
      </c>
      <c r="AN10" s="114" t="s">
        <v>73</v>
      </c>
      <c r="AO10" s="114" t="s">
        <v>73</v>
      </c>
      <c r="AP10" s="112">
        <f t="shared" si="2"/>
        <v>0</v>
      </c>
      <c r="AQ10" s="112">
        <f>+L10+AD10-AI10</f>
        <v>17200000</v>
      </c>
      <c r="AR10" s="114" t="s">
        <v>65</v>
      </c>
      <c r="AS10" s="118">
        <v>17200000</v>
      </c>
      <c r="AT10" s="114" t="s">
        <v>93</v>
      </c>
      <c r="AU10" s="118">
        <v>0</v>
      </c>
      <c r="AV10" s="122" t="s">
        <v>73</v>
      </c>
      <c r="AW10" s="201">
        <v>5200000</v>
      </c>
      <c r="AX10" s="200">
        <f t="shared" si="3"/>
        <v>12000000</v>
      </c>
      <c r="AY10" s="123">
        <f t="shared" si="4"/>
        <v>0.30232558139534882</v>
      </c>
      <c r="AZ10" s="124">
        <v>0.3</v>
      </c>
      <c r="BA10" s="122" t="s">
        <v>73</v>
      </c>
      <c r="BB10" s="114" t="s">
        <v>94</v>
      </c>
      <c r="BC10" s="199" t="s">
        <v>1043</v>
      </c>
      <c r="BD10" s="110" t="s">
        <v>65</v>
      </c>
      <c r="BE10" s="110" t="s">
        <v>65</v>
      </c>
    </row>
    <row r="11" spans="1:74" x14ac:dyDescent="0.25">
      <c r="B11" s="110">
        <v>2025</v>
      </c>
      <c r="C11" s="110">
        <v>891780111</v>
      </c>
      <c r="D11" s="110" t="s">
        <v>63</v>
      </c>
      <c r="E11" s="112" t="s">
        <v>1042</v>
      </c>
      <c r="F11" s="112" t="s">
        <v>1041</v>
      </c>
      <c r="G11" s="114">
        <v>0</v>
      </c>
      <c r="H11" s="114" t="s">
        <v>71</v>
      </c>
      <c r="I11" s="110" t="s">
        <v>64</v>
      </c>
      <c r="J11" s="115" t="s">
        <v>81</v>
      </c>
      <c r="K11" s="198" t="s">
        <v>1040</v>
      </c>
      <c r="L11" s="118">
        <v>20640000</v>
      </c>
      <c r="M11" s="110" t="s">
        <v>66</v>
      </c>
      <c r="N11" s="120" t="s">
        <v>1039</v>
      </c>
      <c r="O11" s="120">
        <v>85153904</v>
      </c>
      <c r="P11" s="120">
        <v>44</v>
      </c>
      <c r="Q11" s="169">
        <v>45672</v>
      </c>
      <c r="R11" s="120">
        <v>20640000</v>
      </c>
      <c r="S11" s="169">
        <v>45678</v>
      </c>
      <c r="T11" s="118">
        <v>20640000</v>
      </c>
      <c r="U11" s="114" t="s">
        <v>65</v>
      </c>
      <c r="V11" s="204">
        <v>7634903</v>
      </c>
      <c r="W11" s="112" t="s">
        <v>847</v>
      </c>
      <c r="X11" s="169">
        <v>45678</v>
      </c>
      <c r="Y11" s="169">
        <v>45678</v>
      </c>
      <c r="Z11" s="169" t="s">
        <v>73</v>
      </c>
      <c r="AA11" s="169">
        <v>45838</v>
      </c>
      <c r="AB11" s="112">
        <f t="shared" si="0"/>
        <v>160</v>
      </c>
      <c r="AC11" s="114">
        <v>0</v>
      </c>
      <c r="AD11" s="118">
        <v>0</v>
      </c>
      <c r="AE11" s="114">
        <v>0</v>
      </c>
      <c r="AF11" s="119" t="s">
        <v>73</v>
      </c>
      <c r="AG11" s="112">
        <f t="shared" si="1"/>
        <v>0</v>
      </c>
      <c r="AH11" s="114">
        <v>0</v>
      </c>
      <c r="AI11" s="118">
        <v>0</v>
      </c>
      <c r="AJ11" s="114" t="s">
        <v>73</v>
      </c>
      <c r="AK11" s="121" t="s">
        <v>73</v>
      </c>
      <c r="AL11" s="114">
        <v>0</v>
      </c>
      <c r="AM11" s="114" t="s">
        <v>73</v>
      </c>
      <c r="AN11" s="114" t="s">
        <v>73</v>
      </c>
      <c r="AO11" s="114" t="s">
        <v>73</v>
      </c>
      <c r="AP11" s="112">
        <f t="shared" si="2"/>
        <v>0</v>
      </c>
      <c r="AQ11" s="112">
        <f>+L11+AD11-AI11</f>
        <v>20640000</v>
      </c>
      <c r="AR11" s="114" t="s">
        <v>65</v>
      </c>
      <c r="AS11" s="118">
        <v>20640000</v>
      </c>
      <c r="AT11" s="114" t="s">
        <v>93</v>
      </c>
      <c r="AU11" s="118">
        <v>0</v>
      </c>
      <c r="AV11" s="122" t="s">
        <v>73</v>
      </c>
      <c r="AW11" s="201">
        <v>6240000</v>
      </c>
      <c r="AX11" s="200">
        <f t="shared" si="3"/>
        <v>14400000</v>
      </c>
      <c r="AY11" s="123">
        <f t="shared" si="4"/>
        <v>0.30232558139534882</v>
      </c>
      <c r="AZ11" s="124">
        <v>0.3</v>
      </c>
      <c r="BA11" s="122" t="s">
        <v>73</v>
      </c>
      <c r="BB11" s="114" t="s">
        <v>94</v>
      </c>
      <c r="BC11" s="199" t="s">
        <v>1038</v>
      </c>
      <c r="BD11" s="110" t="s">
        <v>65</v>
      </c>
      <c r="BE11" s="110" t="s">
        <v>65</v>
      </c>
    </row>
    <row r="12" spans="1:74" x14ac:dyDescent="0.25">
      <c r="B12" s="110">
        <v>2025</v>
      </c>
      <c r="C12" s="110">
        <v>891780111</v>
      </c>
      <c r="D12" s="110" t="s">
        <v>63</v>
      </c>
      <c r="E12" s="112" t="s">
        <v>1037</v>
      </c>
      <c r="F12" s="112" t="s">
        <v>1036</v>
      </c>
      <c r="G12" s="114">
        <v>0</v>
      </c>
      <c r="H12" s="114" t="s">
        <v>71</v>
      </c>
      <c r="I12" s="110" t="s">
        <v>64</v>
      </c>
      <c r="J12" s="115" t="s">
        <v>81</v>
      </c>
      <c r="K12" s="198" t="s">
        <v>1035</v>
      </c>
      <c r="L12" s="118">
        <v>17200000</v>
      </c>
      <c r="M12" s="110" t="s">
        <v>66</v>
      </c>
      <c r="N12" s="120" t="s">
        <v>1034</v>
      </c>
      <c r="O12" s="204">
        <v>1082858774</v>
      </c>
      <c r="P12" s="120">
        <v>38</v>
      </c>
      <c r="Q12" s="169">
        <v>45672</v>
      </c>
      <c r="R12" s="120">
        <v>17200000</v>
      </c>
      <c r="S12" s="169">
        <v>45678</v>
      </c>
      <c r="T12" s="118">
        <v>17200000</v>
      </c>
      <c r="U12" s="114" t="s">
        <v>65</v>
      </c>
      <c r="V12" s="204">
        <v>1082943891</v>
      </c>
      <c r="W12" s="112" t="s">
        <v>853</v>
      </c>
      <c r="X12" s="169">
        <v>45678</v>
      </c>
      <c r="Y12" s="169">
        <v>45678</v>
      </c>
      <c r="Z12" s="169" t="s">
        <v>73</v>
      </c>
      <c r="AA12" s="169">
        <v>45838</v>
      </c>
      <c r="AB12" s="112">
        <f t="shared" si="0"/>
        <v>160</v>
      </c>
      <c r="AC12" s="114">
        <v>0</v>
      </c>
      <c r="AD12" s="118">
        <v>0</v>
      </c>
      <c r="AE12" s="114">
        <v>0</v>
      </c>
      <c r="AF12" s="119" t="s">
        <v>73</v>
      </c>
      <c r="AG12" s="112">
        <f t="shared" si="1"/>
        <v>0</v>
      </c>
      <c r="AH12" s="114">
        <v>0</v>
      </c>
      <c r="AI12" s="118">
        <v>0</v>
      </c>
      <c r="AJ12" s="114" t="s">
        <v>73</v>
      </c>
      <c r="AK12" s="121" t="s">
        <v>73</v>
      </c>
      <c r="AL12" s="114">
        <v>0</v>
      </c>
      <c r="AM12" s="114" t="s">
        <v>73</v>
      </c>
      <c r="AN12" s="114" t="s">
        <v>73</v>
      </c>
      <c r="AO12" s="114" t="s">
        <v>73</v>
      </c>
      <c r="AP12" s="112">
        <f t="shared" si="2"/>
        <v>0</v>
      </c>
      <c r="AQ12" s="112">
        <f>+L12+AD12-AI12</f>
        <v>17200000</v>
      </c>
      <c r="AR12" s="114" t="s">
        <v>65</v>
      </c>
      <c r="AS12" s="118">
        <v>17200000</v>
      </c>
      <c r="AT12" s="114" t="s">
        <v>93</v>
      </c>
      <c r="AU12" s="118">
        <v>0</v>
      </c>
      <c r="AV12" s="122" t="s">
        <v>73</v>
      </c>
      <c r="AW12" s="201">
        <v>5200000</v>
      </c>
      <c r="AX12" s="200">
        <f t="shared" si="3"/>
        <v>12000000</v>
      </c>
      <c r="AY12" s="123">
        <f t="shared" si="4"/>
        <v>0.30232558139534882</v>
      </c>
      <c r="AZ12" s="124">
        <v>0.3</v>
      </c>
      <c r="BA12" s="122" t="s">
        <v>73</v>
      </c>
      <c r="BB12" s="114" t="s">
        <v>94</v>
      </c>
      <c r="BC12" s="199" t="s">
        <v>1033</v>
      </c>
      <c r="BD12" s="110" t="s">
        <v>65</v>
      </c>
      <c r="BE12" s="110" t="s">
        <v>65</v>
      </c>
    </row>
    <row r="13" spans="1:74" x14ac:dyDescent="0.25">
      <c r="B13" s="110">
        <v>2025</v>
      </c>
      <c r="C13" s="110">
        <v>891780111</v>
      </c>
      <c r="D13" s="110" t="s">
        <v>63</v>
      </c>
      <c r="E13" s="112" t="s">
        <v>1032</v>
      </c>
      <c r="F13" s="112" t="s">
        <v>1031</v>
      </c>
      <c r="G13" s="114">
        <v>0</v>
      </c>
      <c r="H13" s="114" t="s">
        <v>71</v>
      </c>
      <c r="I13" s="110" t="s">
        <v>64</v>
      </c>
      <c r="J13" s="115" t="s">
        <v>81</v>
      </c>
      <c r="K13" s="198" t="s">
        <v>1030</v>
      </c>
      <c r="L13" s="118">
        <v>16900000</v>
      </c>
      <c r="M13" s="110" t="s">
        <v>66</v>
      </c>
      <c r="N13" s="120" t="s">
        <v>1029</v>
      </c>
      <c r="O13" s="120">
        <v>1082891717</v>
      </c>
      <c r="P13" s="120">
        <v>53</v>
      </c>
      <c r="Q13" s="169">
        <v>45672</v>
      </c>
      <c r="R13" s="120">
        <v>16900000</v>
      </c>
      <c r="S13" s="169">
        <v>45678</v>
      </c>
      <c r="T13" s="118">
        <v>16900000</v>
      </c>
      <c r="U13" s="114" t="s">
        <v>65</v>
      </c>
      <c r="V13" s="204">
        <v>1098669877</v>
      </c>
      <c r="W13" s="112" t="s">
        <v>841</v>
      </c>
      <c r="X13" s="169">
        <v>45678</v>
      </c>
      <c r="Y13" s="169">
        <v>45678</v>
      </c>
      <c r="Z13" s="169" t="s">
        <v>73</v>
      </c>
      <c r="AA13" s="169">
        <v>45838</v>
      </c>
      <c r="AB13" s="112">
        <f t="shared" si="0"/>
        <v>160</v>
      </c>
      <c r="AC13" s="114">
        <v>0</v>
      </c>
      <c r="AD13" s="118">
        <v>0</v>
      </c>
      <c r="AE13" s="114">
        <v>0</v>
      </c>
      <c r="AF13" s="119" t="s">
        <v>73</v>
      </c>
      <c r="AG13" s="112">
        <f t="shared" si="1"/>
        <v>0</v>
      </c>
      <c r="AH13" s="114">
        <v>0</v>
      </c>
      <c r="AI13" s="118">
        <v>0</v>
      </c>
      <c r="AJ13" s="114" t="s">
        <v>73</v>
      </c>
      <c r="AK13" s="121" t="s">
        <v>73</v>
      </c>
      <c r="AL13" s="114">
        <v>0</v>
      </c>
      <c r="AM13" s="114" t="s">
        <v>73</v>
      </c>
      <c r="AN13" s="114" t="s">
        <v>73</v>
      </c>
      <c r="AO13" s="114" t="s">
        <v>73</v>
      </c>
      <c r="AP13" s="112">
        <f t="shared" si="2"/>
        <v>0</v>
      </c>
      <c r="AQ13" s="112">
        <f>+L13+AD13-AI13</f>
        <v>16900000</v>
      </c>
      <c r="AR13" s="114" t="s">
        <v>65</v>
      </c>
      <c r="AS13" s="118">
        <v>16900000</v>
      </c>
      <c r="AT13" s="114" t="s">
        <v>93</v>
      </c>
      <c r="AU13" s="118">
        <v>0</v>
      </c>
      <c r="AV13" s="122" t="s">
        <v>73</v>
      </c>
      <c r="AW13" s="201">
        <v>4900000</v>
      </c>
      <c r="AX13" s="200">
        <f t="shared" si="3"/>
        <v>12000000</v>
      </c>
      <c r="AY13" s="123">
        <f t="shared" si="4"/>
        <v>0.28994082840236685</v>
      </c>
      <c r="AZ13" s="124">
        <v>0.28999999999999998</v>
      </c>
      <c r="BA13" s="122" t="s">
        <v>73</v>
      </c>
      <c r="BB13" s="114" t="s">
        <v>94</v>
      </c>
      <c r="BC13" s="199" t="s">
        <v>1028</v>
      </c>
      <c r="BD13" s="110" t="s">
        <v>65</v>
      </c>
      <c r="BE13" s="110" t="s">
        <v>65</v>
      </c>
    </row>
    <row r="14" spans="1:74" x14ac:dyDescent="0.25">
      <c r="B14" s="110">
        <v>2025</v>
      </c>
      <c r="C14" s="110">
        <v>891780111</v>
      </c>
      <c r="D14" s="110" t="s">
        <v>63</v>
      </c>
      <c r="E14" s="112" t="s">
        <v>1027</v>
      </c>
      <c r="F14" s="112" t="s">
        <v>1026</v>
      </c>
      <c r="G14" s="114">
        <v>0</v>
      </c>
      <c r="H14" s="114" t="s">
        <v>71</v>
      </c>
      <c r="I14" s="110" t="s">
        <v>64</v>
      </c>
      <c r="J14" s="115" t="s">
        <v>81</v>
      </c>
      <c r="K14" s="198" t="s">
        <v>1025</v>
      </c>
      <c r="L14" s="118">
        <v>15480000</v>
      </c>
      <c r="M14" s="110" t="s">
        <v>66</v>
      </c>
      <c r="N14" s="120" t="s">
        <v>1024</v>
      </c>
      <c r="O14" s="120">
        <v>1004374583</v>
      </c>
      <c r="P14" s="120">
        <v>42</v>
      </c>
      <c r="Q14" s="169">
        <v>45672</v>
      </c>
      <c r="R14" s="120">
        <v>15480000</v>
      </c>
      <c r="S14" s="169">
        <v>45678</v>
      </c>
      <c r="T14" s="118">
        <v>15480000</v>
      </c>
      <c r="U14" s="114" t="s">
        <v>65</v>
      </c>
      <c r="V14" s="204">
        <v>36669977</v>
      </c>
      <c r="W14" s="112" t="s">
        <v>947</v>
      </c>
      <c r="X14" s="169">
        <v>45678</v>
      </c>
      <c r="Y14" s="169">
        <v>45678</v>
      </c>
      <c r="Z14" s="169" t="s">
        <v>73</v>
      </c>
      <c r="AA14" s="169">
        <v>45838</v>
      </c>
      <c r="AB14" s="112">
        <f t="shared" si="0"/>
        <v>160</v>
      </c>
      <c r="AC14" s="114">
        <v>0</v>
      </c>
      <c r="AD14" s="118">
        <v>0</v>
      </c>
      <c r="AE14" s="114">
        <v>0</v>
      </c>
      <c r="AF14" s="119" t="s">
        <v>73</v>
      </c>
      <c r="AG14" s="112">
        <f t="shared" si="1"/>
        <v>0</v>
      </c>
      <c r="AH14" s="114">
        <v>0</v>
      </c>
      <c r="AI14" s="118">
        <v>0</v>
      </c>
      <c r="AJ14" s="114" t="s">
        <v>73</v>
      </c>
      <c r="AK14" s="121" t="s">
        <v>73</v>
      </c>
      <c r="AL14" s="114">
        <v>0</v>
      </c>
      <c r="AM14" s="114" t="s">
        <v>73</v>
      </c>
      <c r="AN14" s="114" t="s">
        <v>73</v>
      </c>
      <c r="AO14" s="114" t="s">
        <v>73</v>
      </c>
      <c r="AP14" s="112">
        <f t="shared" si="2"/>
        <v>0</v>
      </c>
      <c r="AQ14" s="112">
        <f>+L14+AD14-AI14</f>
        <v>15480000</v>
      </c>
      <c r="AR14" s="114" t="s">
        <v>65</v>
      </c>
      <c r="AS14" s="118">
        <v>15480000</v>
      </c>
      <c r="AT14" s="114" t="s">
        <v>93</v>
      </c>
      <c r="AU14" s="118">
        <v>0</v>
      </c>
      <c r="AV14" s="122" t="s">
        <v>73</v>
      </c>
      <c r="AW14" s="201">
        <v>4680000</v>
      </c>
      <c r="AX14" s="200">
        <f t="shared" si="3"/>
        <v>10800000</v>
      </c>
      <c r="AY14" s="123">
        <f t="shared" si="4"/>
        <v>0.30232558139534882</v>
      </c>
      <c r="AZ14" s="124">
        <v>0.3</v>
      </c>
      <c r="BA14" s="122" t="s">
        <v>73</v>
      </c>
      <c r="BB14" s="114" t="s">
        <v>94</v>
      </c>
      <c r="BC14" s="199" t="s">
        <v>1023</v>
      </c>
      <c r="BD14" s="110" t="s">
        <v>65</v>
      </c>
      <c r="BE14" s="110" t="s">
        <v>65</v>
      </c>
    </row>
    <row r="15" spans="1:74" x14ac:dyDescent="0.25">
      <c r="B15" s="110">
        <v>2025</v>
      </c>
      <c r="C15" s="110">
        <v>891780111</v>
      </c>
      <c r="D15" s="110" t="s">
        <v>63</v>
      </c>
      <c r="E15" s="112" t="s">
        <v>1022</v>
      </c>
      <c r="F15" s="112" t="s">
        <v>1021</v>
      </c>
      <c r="G15" s="114">
        <v>0</v>
      </c>
      <c r="H15" s="114" t="s">
        <v>71</v>
      </c>
      <c r="I15" s="110" t="s">
        <v>64</v>
      </c>
      <c r="J15" s="115" t="s">
        <v>81</v>
      </c>
      <c r="K15" s="198" t="s">
        <v>1020</v>
      </c>
      <c r="L15" s="118">
        <v>18600000</v>
      </c>
      <c r="M15" s="110" t="s">
        <v>66</v>
      </c>
      <c r="N15" s="120" t="s">
        <v>1019</v>
      </c>
      <c r="O15" s="204">
        <v>36667157</v>
      </c>
      <c r="P15" s="120">
        <v>40</v>
      </c>
      <c r="Q15" s="169">
        <v>45672</v>
      </c>
      <c r="R15" s="120">
        <v>18600000</v>
      </c>
      <c r="S15" s="169">
        <v>45678</v>
      </c>
      <c r="T15" s="118">
        <v>18600000</v>
      </c>
      <c r="U15" s="114" t="s">
        <v>65</v>
      </c>
      <c r="V15" s="204">
        <v>1082900194</v>
      </c>
      <c r="W15" s="112" t="s">
        <v>824</v>
      </c>
      <c r="X15" s="169">
        <v>45678</v>
      </c>
      <c r="Y15" s="169">
        <v>45678</v>
      </c>
      <c r="Z15" s="169" t="s">
        <v>73</v>
      </c>
      <c r="AA15" s="169">
        <v>45838</v>
      </c>
      <c r="AB15" s="112">
        <f t="shared" si="0"/>
        <v>160</v>
      </c>
      <c r="AC15" s="114">
        <v>0</v>
      </c>
      <c r="AD15" s="118">
        <v>0</v>
      </c>
      <c r="AE15" s="114">
        <v>0</v>
      </c>
      <c r="AF15" s="119" t="s">
        <v>73</v>
      </c>
      <c r="AG15" s="112">
        <f t="shared" si="1"/>
        <v>0</v>
      </c>
      <c r="AH15" s="114">
        <v>0</v>
      </c>
      <c r="AI15" s="118">
        <v>0</v>
      </c>
      <c r="AJ15" s="114" t="s">
        <v>73</v>
      </c>
      <c r="AK15" s="121" t="s">
        <v>73</v>
      </c>
      <c r="AL15" s="114">
        <v>0</v>
      </c>
      <c r="AM15" s="114" t="s">
        <v>73</v>
      </c>
      <c r="AN15" s="114" t="s">
        <v>73</v>
      </c>
      <c r="AO15" s="114" t="s">
        <v>73</v>
      </c>
      <c r="AP15" s="112">
        <f t="shared" si="2"/>
        <v>0</v>
      </c>
      <c r="AQ15" s="112">
        <f>+L15+AD15-AI15</f>
        <v>18600000</v>
      </c>
      <c r="AR15" s="114" t="s">
        <v>65</v>
      </c>
      <c r="AS15" s="118">
        <v>18600000</v>
      </c>
      <c r="AT15" s="114" t="s">
        <v>93</v>
      </c>
      <c r="AU15" s="118">
        <v>0</v>
      </c>
      <c r="AV15" s="122" t="s">
        <v>73</v>
      </c>
      <c r="AW15" s="201">
        <v>5400000</v>
      </c>
      <c r="AX15" s="200">
        <f t="shared" si="3"/>
        <v>13200000</v>
      </c>
      <c r="AY15" s="123">
        <f t="shared" si="4"/>
        <v>0.29032258064516131</v>
      </c>
      <c r="AZ15" s="124">
        <v>0.28999999999999998</v>
      </c>
      <c r="BA15" s="122" t="s">
        <v>73</v>
      </c>
      <c r="BB15" s="114" t="s">
        <v>94</v>
      </c>
      <c r="BC15" s="199" t="s">
        <v>1018</v>
      </c>
      <c r="BD15" s="110" t="s">
        <v>65</v>
      </c>
      <c r="BE15" s="110" t="s">
        <v>65</v>
      </c>
    </row>
    <row r="16" spans="1:74" x14ac:dyDescent="0.25">
      <c r="B16" s="110">
        <v>2025</v>
      </c>
      <c r="C16" s="110">
        <v>891780111</v>
      </c>
      <c r="D16" s="110" t="s">
        <v>63</v>
      </c>
      <c r="E16" s="112" t="s">
        <v>1017</v>
      </c>
      <c r="F16" s="112" t="s">
        <v>1016</v>
      </c>
      <c r="G16" s="114">
        <v>0</v>
      </c>
      <c r="H16" s="114" t="s">
        <v>71</v>
      </c>
      <c r="I16" s="110" t="s">
        <v>64</v>
      </c>
      <c r="J16" s="115" t="s">
        <v>81</v>
      </c>
      <c r="K16" s="198" t="s">
        <v>1015</v>
      </c>
      <c r="L16" s="118">
        <v>15210000</v>
      </c>
      <c r="M16" s="110" t="s">
        <v>66</v>
      </c>
      <c r="N16" s="120" t="s">
        <v>1014</v>
      </c>
      <c r="O16" s="120">
        <v>1216972757</v>
      </c>
      <c r="P16" s="120">
        <v>55</v>
      </c>
      <c r="Q16" s="169">
        <v>45672</v>
      </c>
      <c r="R16" s="120">
        <v>15210000</v>
      </c>
      <c r="S16" s="169">
        <v>45680</v>
      </c>
      <c r="T16" s="118">
        <v>15210000</v>
      </c>
      <c r="U16" s="114" t="s">
        <v>65</v>
      </c>
      <c r="V16" s="204">
        <v>36669977</v>
      </c>
      <c r="W16" s="112" t="s">
        <v>947</v>
      </c>
      <c r="X16" s="169">
        <v>45680</v>
      </c>
      <c r="Y16" s="169">
        <v>45680</v>
      </c>
      <c r="Z16" s="169" t="s">
        <v>73</v>
      </c>
      <c r="AA16" s="169">
        <v>45838</v>
      </c>
      <c r="AB16" s="112">
        <f t="shared" si="0"/>
        <v>158</v>
      </c>
      <c r="AC16" s="114">
        <v>0</v>
      </c>
      <c r="AD16" s="118">
        <v>0</v>
      </c>
      <c r="AE16" s="114">
        <v>0</v>
      </c>
      <c r="AF16" s="119" t="s">
        <v>73</v>
      </c>
      <c r="AG16" s="112">
        <f t="shared" si="1"/>
        <v>0</v>
      </c>
      <c r="AH16" s="114">
        <v>0</v>
      </c>
      <c r="AI16" s="118">
        <v>0</v>
      </c>
      <c r="AJ16" s="114" t="s">
        <v>73</v>
      </c>
      <c r="AK16" s="121" t="s">
        <v>73</v>
      </c>
      <c r="AL16" s="114">
        <v>0</v>
      </c>
      <c r="AM16" s="114" t="s">
        <v>73</v>
      </c>
      <c r="AN16" s="114" t="s">
        <v>73</v>
      </c>
      <c r="AO16" s="114" t="s">
        <v>73</v>
      </c>
      <c r="AP16" s="112">
        <f t="shared" si="2"/>
        <v>0</v>
      </c>
      <c r="AQ16" s="112">
        <f>+L16+AD16-AI16</f>
        <v>15210000</v>
      </c>
      <c r="AR16" s="114" t="s">
        <v>65</v>
      </c>
      <c r="AS16" s="118">
        <v>15210000</v>
      </c>
      <c r="AT16" s="114" t="s">
        <v>93</v>
      </c>
      <c r="AU16" s="118">
        <v>0</v>
      </c>
      <c r="AV16" s="122" t="s">
        <v>73</v>
      </c>
      <c r="AW16" s="201">
        <v>4410000</v>
      </c>
      <c r="AX16" s="200">
        <f t="shared" si="3"/>
        <v>10800000</v>
      </c>
      <c r="AY16" s="123">
        <f t="shared" si="4"/>
        <v>0.28994082840236685</v>
      </c>
      <c r="AZ16" s="124">
        <v>0.28999999999999998</v>
      </c>
      <c r="BA16" s="122" t="s">
        <v>73</v>
      </c>
      <c r="BB16" s="114" t="s">
        <v>94</v>
      </c>
      <c r="BC16" s="199" t="s">
        <v>1013</v>
      </c>
      <c r="BD16" s="110" t="s">
        <v>65</v>
      </c>
      <c r="BE16" s="110" t="s">
        <v>65</v>
      </c>
    </row>
    <row r="17" spans="2:57" x14ac:dyDescent="0.25">
      <c r="B17" s="110">
        <v>2025</v>
      </c>
      <c r="C17" s="110">
        <v>891780111</v>
      </c>
      <c r="D17" s="110" t="s">
        <v>63</v>
      </c>
      <c r="E17" s="112" t="s">
        <v>1012</v>
      </c>
      <c r="F17" s="112" t="s">
        <v>1011</v>
      </c>
      <c r="G17" s="114">
        <v>0</v>
      </c>
      <c r="H17" s="114" t="s">
        <v>71</v>
      </c>
      <c r="I17" s="110" t="s">
        <v>64</v>
      </c>
      <c r="J17" s="115" t="s">
        <v>81</v>
      </c>
      <c r="K17" s="198" t="s">
        <v>1010</v>
      </c>
      <c r="L17" s="118">
        <v>17600000</v>
      </c>
      <c r="M17" s="110" t="s">
        <v>66</v>
      </c>
      <c r="N17" s="120" t="s">
        <v>1009</v>
      </c>
      <c r="O17" s="120">
        <v>1082846537</v>
      </c>
      <c r="P17" s="120">
        <v>52</v>
      </c>
      <c r="Q17" s="169">
        <v>45672</v>
      </c>
      <c r="R17" s="120">
        <v>17600000</v>
      </c>
      <c r="S17" s="169">
        <v>45680</v>
      </c>
      <c r="T17" s="118">
        <v>17600000</v>
      </c>
      <c r="U17" s="114" t="s">
        <v>65</v>
      </c>
      <c r="V17" s="202">
        <v>36669725</v>
      </c>
      <c r="W17" s="112" t="s">
        <v>830</v>
      </c>
      <c r="X17" s="169">
        <v>45680</v>
      </c>
      <c r="Y17" s="169">
        <v>45680</v>
      </c>
      <c r="Z17" s="169" t="s">
        <v>73</v>
      </c>
      <c r="AA17" s="169">
        <v>45838</v>
      </c>
      <c r="AB17" s="112">
        <f t="shared" si="0"/>
        <v>158</v>
      </c>
      <c r="AC17" s="114">
        <v>0</v>
      </c>
      <c r="AD17" s="118">
        <v>0</v>
      </c>
      <c r="AE17" s="114">
        <v>0</v>
      </c>
      <c r="AF17" s="119" t="s">
        <v>73</v>
      </c>
      <c r="AG17" s="112">
        <f t="shared" si="1"/>
        <v>0</v>
      </c>
      <c r="AH17" s="114">
        <v>0</v>
      </c>
      <c r="AI17" s="118">
        <v>0</v>
      </c>
      <c r="AJ17" s="114" t="s">
        <v>73</v>
      </c>
      <c r="AK17" s="121" t="s">
        <v>73</v>
      </c>
      <c r="AL17" s="114">
        <v>0</v>
      </c>
      <c r="AM17" s="114" t="s">
        <v>73</v>
      </c>
      <c r="AN17" s="114" t="s">
        <v>73</v>
      </c>
      <c r="AO17" s="114" t="s">
        <v>73</v>
      </c>
      <c r="AP17" s="112">
        <f t="shared" si="2"/>
        <v>0</v>
      </c>
      <c r="AQ17" s="112">
        <f>+L17+AD17-AI17</f>
        <v>17600000</v>
      </c>
      <c r="AR17" s="114" t="s">
        <v>65</v>
      </c>
      <c r="AS17" s="118">
        <v>17600000</v>
      </c>
      <c r="AT17" s="114" t="s">
        <v>93</v>
      </c>
      <c r="AU17" s="118">
        <v>0</v>
      </c>
      <c r="AV17" s="122" t="s">
        <v>73</v>
      </c>
      <c r="AW17" s="201">
        <v>4800000</v>
      </c>
      <c r="AX17" s="200">
        <f t="shared" si="3"/>
        <v>12800000</v>
      </c>
      <c r="AY17" s="123">
        <f t="shared" si="4"/>
        <v>0.27272727272727271</v>
      </c>
      <c r="AZ17" s="124">
        <v>0.27</v>
      </c>
      <c r="BA17" s="122" t="s">
        <v>73</v>
      </c>
      <c r="BB17" s="114" t="s">
        <v>94</v>
      </c>
      <c r="BC17" s="199" t="s">
        <v>1008</v>
      </c>
      <c r="BD17" s="110" t="s">
        <v>65</v>
      </c>
      <c r="BE17" s="110" t="s">
        <v>65</v>
      </c>
    </row>
    <row r="18" spans="2:57" x14ac:dyDescent="0.25">
      <c r="B18" s="110">
        <v>2025</v>
      </c>
      <c r="C18" s="110">
        <v>891780111</v>
      </c>
      <c r="D18" s="110" t="s">
        <v>63</v>
      </c>
      <c r="E18" s="112" t="s">
        <v>1007</v>
      </c>
      <c r="F18" s="112" t="s">
        <v>1006</v>
      </c>
      <c r="G18" s="114">
        <v>0</v>
      </c>
      <c r="H18" s="114" t="s">
        <v>71</v>
      </c>
      <c r="I18" s="110" t="s">
        <v>64</v>
      </c>
      <c r="J18" s="115" t="s">
        <v>81</v>
      </c>
      <c r="K18" s="198" t="s">
        <v>1005</v>
      </c>
      <c r="L18" s="118">
        <v>15210000</v>
      </c>
      <c r="M18" s="110" t="s">
        <v>66</v>
      </c>
      <c r="N18" s="120" t="s">
        <v>1004</v>
      </c>
      <c r="O18" s="120">
        <v>1082956756</v>
      </c>
      <c r="P18" s="120">
        <v>54</v>
      </c>
      <c r="Q18" s="169">
        <v>45672</v>
      </c>
      <c r="R18" s="120">
        <v>15210000</v>
      </c>
      <c r="S18" s="169">
        <v>45680</v>
      </c>
      <c r="T18" s="118">
        <v>15210000</v>
      </c>
      <c r="U18" s="114" t="s">
        <v>65</v>
      </c>
      <c r="V18" s="204">
        <v>1082900194</v>
      </c>
      <c r="W18" s="112" t="s">
        <v>824</v>
      </c>
      <c r="X18" s="169">
        <v>45680</v>
      </c>
      <c r="Y18" s="169">
        <v>45680</v>
      </c>
      <c r="Z18" s="169" t="s">
        <v>73</v>
      </c>
      <c r="AA18" s="169">
        <v>45838</v>
      </c>
      <c r="AB18" s="112">
        <f t="shared" si="0"/>
        <v>158</v>
      </c>
      <c r="AC18" s="114">
        <v>0</v>
      </c>
      <c r="AD18" s="118">
        <v>0</v>
      </c>
      <c r="AE18" s="114">
        <v>0</v>
      </c>
      <c r="AF18" s="119" t="s">
        <v>73</v>
      </c>
      <c r="AG18" s="112">
        <f t="shared" si="1"/>
        <v>0</v>
      </c>
      <c r="AH18" s="114">
        <v>0</v>
      </c>
      <c r="AI18" s="118">
        <v>0</v>
      </c>
      <c r="AJ18" s="114" t="s">
        <v>73</v>
      </c>
      <c r="AK18" s="121" t="s">
        <v>73</v>
      </c>
      <c r="AL18" s="114">
        <v>0</v>
      </c>
      <c r="AM18" s="114" t="s">
        <v>73</v>
      </c>
      <c r="AN18" s="114" t="s">
        <v>73</v>
      </c>
      <c r="AO18" s="114" t="s">
        <v>73</v>
      </c>
      <c r="AP18" s="112">
        <f t="shared" si="2"/>
        <v>0</v>
      </c>
      <c r="AQ18" s="112">
        <f>+L18+AD18-AI18</f>
        <v>15210000</v>
      </c>
      <c r="AR18" s="114" t="s">
        <v>65</v>
      </c>
      <c r="AS18" s="118">
        <v>15610000</v>
      </c>
      <c r="AT18" s="114" t="s">
        <v>93</v>
      </c>
      <c r="AU18" s="118">
        <v>0</v>
      </c>
      <c r="AV18" s="122" t="s">
        <v>73</v>
      </c>
      <c r="AW18" s="201">
        <v>4410000</v>
      </c>
      <c r="AX18" s="200">
        <f t="shared" si="3"/>
        <v>10800000</v>
      </c>
      <c r="AY18" s="123">
        <f t="shared" si="4"/>
        <v>0.28994082840236685</v>
      </c>
      <c r="AZ18" s="124">
        <v>0.28999999999999998</v>
      </c>
      <c r="BA18" s="122" t="s">
        <v>73</v>
      </c>
      <c r="BB18" s="114" t="s">
        <v>94</v>
      </c>
      <c r="BC18" s="199" t="s">
        <v>1003</v>
      </c>
      <c r="BD18" s="110" t="s">
        <v>65</v>
      </c>
      <c r="BE18" s="110" t="s">
        <v>65</v>
      </c>
    </row>
    <row r="19" spans="2:57" x14ac:dyDescent="0.25">
      <c r="B19" s="110">
        <v>2025</v>
      </c>
      <c r="C19" s="110">
        <v>891780111</v>
      </c>
      <c r="D19" s="110" t="s">
        <v>63</v>
      </c>
      <c r="E19" s="112" t="s">
        <v>1002</v>
      </c>
      <c r="F19" s="112" t="s">
        <v>1001</v>
      </c>
      <c r="G19" s="114">
        <v>0</v>
      </c>
      <c r="H19" s="114" t="s">
        <v>71</v>
      </c>
      <c r="I19" s="110" t="s">
        <v>64</v>
      </c>
      <c r="J19" s="115" t="s">
        <v>81</v>
      </c>
      <c r="K19" s="198" t="s">
        <v>1000</v>
      </c>
      <c r="L19" s="118">
        <v>14300000</v>
      </c>
      <c r="M19" s="110" t="s">
        <v>66</v>
      </c>
      <c r="N19" s="120" t="s">
        <v>999</v>
      </c>
      <c r="O19" s="120">
        <v>1082981040</v>
      </c>
      <c r="P19" s="120">
        <v>61</v>
      </c>
      <c r="Q19" s="169">
        <v>45672</v>
      </c>
      <c r="R19" s="120">
        <v>14300000</v>
      </c>
      <c r="S19" s="169">
        <v>45680</v>
      </c>
      <c r="T19" s="118">
        <v>14300000</v>
      </c>
      <c r="U19" s="114" t="s">
        <v>65</v>
      </c>
      <c r="V19" s="204">
        <v>36564357</v>
      </c>
      <c r="W19" s="112" t="s">
        <v>873</v>
      </c>
      <c r="X19" s="169">
        <v>45680</v>
      </c>
      <c r="Y19" s="169">
        <v>45680</v>
      </c>
      <c r="Z19" s="169" t="s">
        <v>73</v>
      </c>
      <c r="AA19" s="169">
        <v>45838</v>
      </c>
      <c r="AB19" s="112">
        <f t="shared" si="0"/>
        <v>158</v>
      </c>
      <c r="AC19" s="114">
        <v>0</v>
      </c>
      <c r="AD19" s="118">
        <v>0</v>
      </c>
      <c r="AE19" s="114">
        <v>0</v>
      </c>
      <c r="AF19" s="119" t="s">
        <v>73</v>
      </c>
      <c r="AG19" s="112">
        <f t="shared" si="1"/>
        <v>0</v>
      </c>
      <c r="AH19" s="114">
        <v>0</v>
      </c>
      <c r="AI19" s="118">
        <v>0</v>
      </c>
      <c r="AJ19" s="114" t="s">
        <v>73</v>
      </c>
      <c r="AK19" s="121" t="s">
        <v>73</v>
      </c>
      <c r="AL19" s="114">
        <v>0</v>
      </c>
      <c r="AM19" s="114" t="s">
        <v>73</v>
      </c>
      <c r="AN19" s="114" t="s">
        <v>73</v>
      </c>
      <c r="AO19" s="114" t="s">
        <v>73</v>
      </c>
      <c r="AP19" s="112">
        <f t="shared" si="2"/>
        <v>0</v>
      </c>
      <c r="AQ19" s="112">
        <f>+L19+AD19-AI19</f>
        <v>14300000</v>
      </c>
      <c r="AR19" s="114" t="s">
        <v>65</v>
      </c>
      <c r="AS19" s="118">
        <v>14300000</v>
      </c>
      <c r="AT19" s="114" t="s">
        <v>93</v>
      </c>
      <c r="AU19" s="118">
        <v>0</v>
      </c>
      <c r="AV19" s="122" t="s">
        <v>73</v>
      </c>
      <c r="AW19" s="201">
        <v>3900000</v>
      </c>
      <c r="AX19" s="200">
        <f t="shared" si="3"/>
        <v>10400000</v>
      </c>
      <c r="AY19" s="123">
        <f t="shared" si="4"/>
        <v>0.27272727272727271</v>
      </c>
      <c r="AZ19" s="124">
        <v>0.27</v>
      </c>
      <c r="BA19" s="122" t="s">
        <v>73</v>
      </c>
      <c r="BB19" s="114" t="s">
        <v>94</v>
      </c>
      <c r="BC19" s="199" t="s">
        <v>998</v>
      </c>
      <c r="BD19" s="110" t="s">
        <v>65</v>
      </c>
      <c r="BE19" s="110" t="s">
        <v>65</v>
      </c>
    </row>
    <row r="20" spans="2:57" x14ac:dyDescent="0.25">
      <c r="B20" s="110">
        <v>2025</v>
      </c>
      <c r="C20" s="110">
        <v>891780111</v>
      </c>
      <c r="D20" s="110" t="s">
        <v>63</v>
      </c>
      <c r="E20" s="112" t="s">
        <v>997</v>
      </c>
      <c r="F20" s="112" t="s">
        <v>996</v>
      </c>
      <c r="G20" s="114">
        <v>0</v>
      </c>
      <c r="H20" s="114" t="s">
        <v>71</v>
      </c>
      <c r="I20" s="110" t="s">
        <v>64</v>
      </c>
      <c r="J20" s="115" t="s">
        <v>81</v>
      </c>
      <c r="K20" s="198" t="s">
        <v>995</v>
      </c>
      <c r="L20" s="118">
        <v>16500000</v>
      </c>
      <c r="M20" s="110" t="s">
        <v>66</v>
      </c>
      <c r="N20" s="120" t="s">
        <v>994</v>
      </c>
      <c r="O20" s="120">
        <v>57433908</v>
      </c>
      <c r="P20" s="120">
        <v>56</v>
      </c>
      <c r="Q20" s="169">
        <v>45672</v>
      </c>
      <c r="R20" s="120">
        <v>16500000</v>
      </c>
      <c r="S20" s="169">
        <v>45680</v>
      </c>
      <c r="T20" s="118">
        <v>16500000</v>
      </c>
      <c r="U20" s="114" t="s">
        <v>65</v>
      </c>
      <c r="V20" s="209">
        <v>7634885</v>
      </c>
      <c r="W20" s="112" t="s">
        <v>993</v>
      </c>
      <c r="X20" s="169">
        <v>45680</v>
      </c>
      <c r="Y20" s="169">
        <v>45680</v>
      </c>
      <c r="Z20" s="169" t="s">
        <v>73</v>
      </c>
      <c r="AA20" s="169">
        <v>45838</v>
      </c>
      <c r="AB20" s="112">
        <f t="shared" si="0"/>
        <v>158</v>
      </c>
      <c r="AC20" s="114">
        <v>0</v>
      </c>
      <c r="AD20" s="118">
        <v>0</v>
      </c>
      <c r="AE20" s="114">
        <v>0</v>
      </c>
      <c r="AF20" s="119" t="s">
        <v>73</v>
      </c>
      <c r="AG20" s="112">
        <f t="shared" si="1"/>
        <v>0</v>
      </c>
      <c r="AH20" s="114">
        <v>0</v>
      </c>
      <c r="AI20" s="118">
        <v>0</v>
      </c>
      <c r="AJ20" s="114" t="s">
        <v>73</v>
      </c>
      <c r="AK20" s="121" t="s">
        <v>73</v>
      </c>
      <c r="AL20" s="114">
        <v>0</v>
      </c>
      <c r="AM20" s="114" t="s">
        <v>73</v>
      </c>
      <c r="AN20" s="114" t="s">
        <v>73</v>
      </c>
      <c r="AO20" s="114" t="s">
        <v>73</v>
      </c>
      <c r="AP20" s="112">
        <f t="shared" si="2"/>
        <v>0</v>
      </c>
      <c r="AQ20" s="112">
        <f>+L20+AD20-AI20</f>
        <v>16500000</v>
      </c>
      <c r="AR20" s="114" t="s">
        <v>65</v>
      </c>
      <c r="AS20" s="118">
        <v>16500000</v>
      </c>
      <c r="AT20" s="114" t="s">
        <v>93</v>
      </c>
      <c r="AU20" s="118">
        <v>0</v>
      </c>
      <c r="AV20" s="122" t="s">
        <v>73</v>
      </c>
      <c r="AW20" s="201">
        <v>4500000</v>
      </c>
      <c r="AX20" s="200">
        <f t="shared" si="3"/>
        <v>12000000</v>
      </c>
      <c r="AY20" s="123">
        <f t="shared" si="4"/>
        <v>0.27272727272727271</v>
      </c>
      <c r="AZ20" s="124">
        <v>0.27</v>
      </c>
      <c r="BA20" s="122" t="s">
        <v>73</v>
      </c>
      <c r="BB20" s="114" t="s">
        <v>94</v>
      </c>
      <c r="BC20" s="199" t="s">
        <v>992</v>
      </c>
      <c r="BD20" s="110" t="s">
        <v>65</v>
      </c>
      <c r="BE20" s="110" t="s">
        <v>65</v>
      </c>
    </row>
    <row r="21" spans="2:57" x14ac:dyDescent="0.25">
      <c r="B21" s="110">
        <v>2025</v>
      </c>
      <c r="C21" s="110">
        <v>891780111</v>
      </c>
      <c r="D21" s="110" t="s">
        <v>63</v>
      </c>
      <c r="E21" s="112" t="s">
        <v>991</v>
      </c>
      <c r="F21" s="112" t="s">
        <v>990</v>
      </c>
      <c r="G21" s="114">
        <v>0</v>
      </c>
      <c r="H21" s="114" t="s">
        <v>71</v>
      </c>
      <c r="I21" s="110" t="s">
        <v>64</v>
      </c>
      <c r="J21" s="115" t="s">
        <v>81</v>
      </c>
      <c r="K21" s="198" t="s">
        <v>989</v>
      </c>
      <c r="L21" s="118">
        <v>14300000</v>
      </c>
      <c r="M21" s="110" t="s">
        <v>66</v>
      </c>
      <c r="N21" s="120" t="s">
        <v>988</v>
      </c>
      <c r="O21" s="120">
        <v>1221971911</v>
      </c>
      <c r="P21" s="120">
        <v>45</v>
      </c>
      <c r="Q21" s="169">
        <v>45672</v>
      </c>
      <c r="R21" s="120">
        <v>14300000</v>
      </c>
      <c r="S21" s="169">
        <v>45680</v>
      </c>
      <c r="T21" s="118">
        <v>14300000</v>
      </c>
      <c r="U21" s="114" t="s">
        <v>65</v>
      </c>
      <c r="V21" s="204">
        <v>1098669877</v>
      </c>
      <c r="W21" s="112" t="s">
        <v>841</v>
      </c>
      <c r="X21" s="169">
        <v>45680</v>
      </c>
      <c r="Y21" s="169">
        <v>45680</v>
      </c>
      <c r="Z21" s="169" t="s">
        <v>73</v>
      </c>
      <c r="AA21" s="169">
        <v>45838</v>
      </c>
      <c r="AB21" s="112">
        <f t="shared" si="0"/>
        <v>158</v>
      </c>
      <c r="AC21" s="114">
        <v>0</v>
      </c>
      <c r="AD21" s="118">
        <v>0</v>
      </c>
      <c r="AE21" s="114">
        <v>0</v>
      </c>
      <c r="AF21" s="119" t="s">
        <v>73</v>
      </c>
      <c r="AG21" s="112">
        <f t="shared" si="1"/>
        <v>0</v>
      </c>
      <c r="AH21" s="114">
        <v>0</v>
      </c>
      <c r="AI21" s="118">
        <v>0</v>
      </c>
      <c r="AJ21" s="114" t="s">
        <v>73</v>
      </c>
      <c r="AK21" s="121" t="s">
        <v>73</v>
      </c>
      <c r="AL21" s="114">
        <v>0</v>
      </c>
      <c r="AM21" s="114" t="s">
        <v>73</v>
      </c>
      <c r="AN21" s="114" t="s">
        <v>73</v>
      </c>
      <c r="AO21" s="114" t="s">
        <v>73</v>
      </c>
      <c r="AP21" s="112">
        <f t="shared" si="2"/>
        <v>0</v>
      </c>
      <c r="AQ21" s="112">
        <f>+L21+AD21-AI21</f>
        <v>14300000</v>
      </c>
      <c r="AR21" s="114" t="s">
        <v>65</v>
      </c>
      <c r="AS21" s="118">
        <v>14300000</v>
      </c>
      <c r="AT21" s="114" t="s">
        <v>93</v>
      </c>
      <c r="AU21" s="118">
        <v>0</v>
      </c>
      <c r="AV21" s="122" t="s">
        <v>73</v>
      </c>
      <c r="AW21" s="201">
        <v>3900000</v>
      </c>
      <c r="AX21" s="200">
        <f t="shared" si="3"/>
        <v>10400000</v>
      </c>
      <c r="AY21" s="123">
        <f t="shared" si="4"/>
        <v>0.27272727272727271</v>
      </c>
      <c r="AZ21" s="124">
        <v>0.27</v>
      </c>
      <c r="BA21" s="122" t="s">
        <v>73</v>
      </c>
      <c r="BB21" s="114" t="s">
        <v>94</v>
      </c>
      <c r="BC21" s="199" t="s">
        <v>987</v>
      </c>
      <c r="BD21" s="110" t="s">
        <v>65</v>
      </c>
      <c r="BE21" s="110" t="s">
        <v>65</v>
      </c>
    </row>
    <row r="22" spans="2:57" x14ac:dyDescent="0.25">
      <c r="B22" s="110">
        <v>2025</v>
      </c>
      <c r="C22" s="110">
        <v>891780111</v>
      </c>
      <c r="D22" s="110" t="s">
        <v>63</v>
      </c>
      <c r="E22" s="112" t="s">
        <v>986</v>
      </c>
      <c r="F22" s="112" t="s">
        <v>985</v>
      </c>
      <c r="G22" s="114">
        <v>0</v>
      </c>
      <c r="H22" s="114" t="s">
        <v>71</v>
      </c>
      <c r="I22" s="110" t="s">
        <v>64</v>
      </c>
      <c r="J22" s="115" t="s">
        <v>81</v>
      </c>
      <c r="K22" s="198" t="s">
        <v>984</v>
      </c>
      <c r="L22" s="118">
        <v>13200000</v>
      </c>
      <c r="M22" s="110" t="s">
        <v>66</v>
      </c>
      <c r="N22" s="120" t="s">
        <v>983</v>
      </c>
      <c r="O22" s="120">
        <v>1080021566</v>
      </c>
      <c r="P22" s="120">
        <v>64</v>
      </c>
      <c r="Q22" s="169">
        <v>45672</v>
      </c>
      <c r="R22" s="120">
        <v>13200000</v>
      </c>
      <c r="S22" s="169">
        <v>45680</v>
      </c>
      <c r="T22" s="118">
        <v>13200000</v>
      </c>
      <c r="U22" s="114" t="s">
        <v>65</v>
      </c>
      <c r="V22" s="204">
        <v>1082900194</v>
      </c>
      <c r="W22" s="112" t="s">
        <v>824</v>
      </c>
      <c r="X22" s="169">
        <v>45680</v>
      </c>
      <c r="Y22" s="169">
        <v>45680</v>
      </c>
      <c r="Z22" s="169" t="s">
        <v>73</v>
      </c>
      <c r="AA22" s="169">
        <v>45838</v>
      </c>
      <c r="AB22" s="112">
        <f t="shared" si="0"/>
        <v>158</v>
      </c>
      <c r="AC22" s="114">
        <v>0</v>
      </c>
      <c r="AD22" s="118">
        <v>0</v>
      </c>
      <c r="AE22" s="114">
        <v>0</v>
      </c>
      <c r="AF22" s="119" t="s">
        <v>73</v>
      </c>
      <c r="AG22" s="112">
        <f t="shared" si="1"/>
        <v>0</v>
      </c>
      <c r="AH22" s="114">
        <v>0</v>
      </c>
      <c r="AI22" s="118">
        <v>0</v>
      </c>
      <c r="AJ22" s="114" t="s">
        <v>73</v>
      </c>
      <c r="AK22" s="121" t="s">
        <v>73</v>
      </c>
      <c r="AL22" s="114">
        <v>0</v>
      </c>
      <c r="AM22" s="114" t="s">
        <v>73</v>
      </c>
      <c r="AN22" s="114" t="s">
        <v>73</v>
      </c>
      <c r="AO22" s="114" t="s">
        <v>73</v>
      </c>
      <c r="AP22" s="112">
        <f t="shared" si="2"/>
        <v>0</v>
      </c>
      <c r="AQ22" s="112">
        <f>+L22+AD22-AI22</f>
        <v>13200000</v>
      </c>
      <c r="AR22" s="114" t="s">
        <v>65</v>
      </c>
      <c r="AS22" s="118">
        <v>13200000</v>
      </c>
      <c r="AT22" s="114" t="s">
        <v>93</v>
      </c>
      <c r="AU22" s="118">
        <v>0</v>
      </c>
      <c r="AV22" s="122" t="s">
        <v>73</v>
      </c>
      <c r="AW22" s="201">
        <v>3600000</v>
      </c>
      <c r="AX22" s="200">
        <f t="shared" si="3"/>
        <v>9600000</v>
      </c>
      <c r="AY22" s="123">
        <f t="shared" si="4"/>
        <v>0.27272727272727271</v>
      </c>
      <c r="AZ22" s="124">
        <v>0.27</v>
      </c>
      <c r="BA22" s="122" t="s">
        <v>73</v>
      </c>
      <c r="BB22" s="114" t="s">
        <v>94</v>
      </c>
      <c r="BC22" s="199" t="s">
        <v>982</v>
      </c>
      <c r="BD22" s="110" t="s">
        <v>65</v>
      </c>
      <c r="BE22" s="110" t="s">
        <v>65</v>
      </c>
    </row>
    <row r="23" spans="2:57" x14ac:dyDescent="0.25">
      <c r="B23" s="110">
        <v>2025</v>
      </c>
      <c r="C23" s="110">
        <v>891780111</v>
      </c>
      <c r="D23" s="110" t="s">
        <v>63</v>
      </c>
      <c r="E23" s="112" t="s">
        <v>981</v>
      </c>
      <c r="F23" s="112" t="s">
        <v>980</v>
      </c>
      <c r="G23" s="114">
        <v>0</v>
      </c>
      <c r="H23" s="114" t="s">
        <v>71</v>
      </c>
      <c r="I23" s="110" t="s">
        <v>64</v>
      </c>
      <c r="J23" s="115" t="s">
        <v>81</v>
      </c>
      <c r="K23" s="198" t="s">
        <v>979</v>
      </c>
      <c r="L23" s="118">
        <v>16900000</v>
      </c>
      <c r="M23" s="110" t="s">
        <v>66</v>
      </c>
      <c r="N23" s="120" t="s">
        <v>978</v>
      </c>
      <c r="O23" s="120">
        <v>1082886783</v>
      </c>
      <c r="P23" s="120">
        <v>60</v>
      </c>
      <c r="Q23" s="169">
        <v>45672</v>
      </c>
      <c r="R23" s="120">
        <v>16900000</v>
      </c>
      <c r="S23" s="169">
        <v>45680</v>
      </c>
      <c r="T23" s="118">
        <v>16900000</v>
      </c>
      <c r="U23" s="114" t="s">
        <v>65</v>
      </c>
      <c r="V23" s="204">
        <v>7634903</v>
      </c>
      <c r="W23" s="112" t="s">
        <v>847</v>
      </c>
      <c r="X23" s="169">
        <v>45680</v>
      </c>
      <c r="Y23" s="169">
        <v>45680</v>
      </c>
      <c r="Z23" s="169" t="s">
        <v>73</v>
      </c>
      <c r="AA23" s="169">
        <v>45838</v>
      </c>
      <c r="AB23" s="112">
        <f t="shared" si="0"/>
        <v>158</v>
      </c>
      <c r="AC23" s="114">
        <v>0</v>
      </c>
      <c r="AD23" s="118">
        <v>0</v>
      </c>
      <c r="AE23" s="114">
        <v>0</v>
      </c>
      <c r="AF23" s="119" t="s">
        <v>73</v>
      </c>
      <c r="AG23" s="112">
        <f t="shared" si="1"/>
        <v>0</v>
      </c>
      <c r="AH23" s="114">
        <v>0</v>
      </c>
      <c r="AI23" s="118">
        <v>0</v>
      </c>
      <c r="AJ23" s="114" t="s">
        <v>73</v>
      </c>
      <c r="AK23" s="121" t="s">
        <v>73</v>
      </c>
      <c r="AL23" s="114">
        <v>0</v>
      </c>
      <c r="AM23" s="114" t="s">
        <v>73</v>
      </c>
      <c r="AN23" s="114" t="s">
        <v>73</v>
      </c>
      <c r="AO23" s="114" t="s">
        <v>73</v>
      </c>
      <c r="AP23" s="112">
        <f t="shared" si="2"/>
        <v>0</v>
      </c>
      <c r="AQ23" s="112">
        <f>+L23+AD23-AI23</f>
        <v>16900000</v>
      </c>
      <c r="AR23" s="114" t="s">
        <v>65</v>
      </c>
      <c r="AS23" s="118">
        <v>16900000</v>
      </c>
      <c r="AT23" s="114" t="s">
        <v>93</v>
      </c>
      <c r="AU23" s="118">
        <v>0</v>
      </c>
      <c r="AV23" s="122" t="s">
        <v>73</v>
      </c>
      <c r="AW23" s="201">
        <v>4900000</v>
      </c>
      <c r="AX23" s="200">
        <f t="shared" si="3"/>
        <v>12000000</v>
      </c>
      <c r="AY23" s="123">
        <f t="shared" si="4"/>
        <v>0.28994082840236685</v>
      </c>
      <c r="AZ23" s="124">
        <v>0.28999999999999998</v>
      </c>
      <c r="BA23" s="122" t="s">
        <v>73</v>
      </c>
      <c r="BB23" s="114" t="s">
        <v>94</v>
      </c>
      <c r="BC23" s="199" t="s">
        <v>977</v>
      </c>
      <c r="BD23" s="110" t="s">
        <v>65</v>
      </c>
      <c r="BE23" s="110" t="s">
        <v>65</v>
      </c>
    </row>
    <row r="24" spans="2:57" x14ac:dyDescent="0.25">
      <c r="B24" s="110">
        <v>2025</v>
      </c>
      <c r="C24" s="110">
        <v>891780111</v>
      </c>
      <c r="D24" s="110" t="s">
        <v>63</v>
      </c>
      <c r="E24" s="112" t="s">
        <v>976</v>
      </c>
      <c r="F24" s="112" t="s">
        <v>975</v>
      </c>
      <c r="G24" s="114">
        <v>0</v>
      </c>
      <c r="H24" s="114" t="s">
        <v>71</v>
      </c>
      <c r="I24" s="110" t="s">
        <v>64</v>
      </c>
      <c r="J24" s="115" t="s">
        <v>81</v>
      </c>
      <c r="K24" s="198" t="s">
        <v>974</v>
      </c>
      <c r="L24" s="118">
        <v>17050000</v>
      </c>
      <c r="M24" s="110" t="s">
        <v>66</v>
      </c>
      <c r="N24" s="120" t="s">
        <v>973</v>
      </c>
      <c r="O24" s="120">
        <v>85150568</v>
      </c>
      <c r="P24" s="120">
        <v>48</v>
      </c>
      <c r="Q24" s="169">
        <v>45672</v>
      </c>
      <c r="R24" s="120">
        <v>17050000</v>
      </c>
      <c r="S24" s="169">
        <v>45680</v>
      </c>
      <c r="T24" s="118">
        <v>17050000</v>
      </c>
      <c r="U24" s="114" t="s">
        <v>65</v>
      </c>
      <c r="V24" s="202">
        <v>36669725</v>
      </c>
      <c r="W24" s="112" t="s">
        <v>830</v>
      </c>
      <c r="X24" s="169">
        <v>45680</v>
      </c>
      <c r="Y24" s="169">
        <v>45680</v>
      </c>
      <c r="Z24" s="169" t="s">
        <v>73</v>
      </c>
      <c r="AA24" s="169">
        <v>45838</v>
      </c>
      <c r="AB24" s="112">
        <f t="shared" si="0"/>
        <v>158</v>
      </c>
      <c r="AC24" s="114">
        <v>0</v>
      </c>
      <c r="AD24" s="118">
        <v>0</v>
      </c>
      <c r="AE24" s="114">
        <v>0</v>
      </c>
      <c r="AF24" s="119" t="s">
        <v>73</v>
      </c>
      <c r="AG24" s="112">
        <f t="shared" si="1"/>
        <v>0</v>
      </c>
      <c r="AH24" s="114">
        <v>0</v>
      </c>
      <c r="AI24" s="118">
        <v>0</v>
      </c>
      <c r="AJ24" s="114" t="s">
        <v>73</v>
      </c>
      <c r="AK24" s="121" t="s">
        <v>73</v>
      </c>
      <c r="AL24" s="114">
        <v>0</v>
      </c>
      <c r="AM24" s="114" t="s">
        <v>73</v>
      </c>
      <c r="AN24" s="114" t="s">
        <v>73</v>
      </c>
      <c r="AO24" s="114" t="s">
        <v>73</v>
      </c>
      <c r="AP24" s="112">
        <f t="shared" si="2"/>
        <v>0</v>
      </c>
      <c r="AQ24" s="112">
        <f>+L24+AD24-AI24</f>
        <v>17050000</v>
      </c>
      <c r="AR24" s="114" t="s">
        <v>65</v>
      </c>
      <c r="AS24" s="118">
        <v>17050000</v>
      </c>
      <c r="AT24" s="114" t="s">
        <v>93</v>
      </c>
      <c r="AU24" s="118">
        <v>0</v>
      </c>
      <c r="AV24" s="122" t="s">
        <v>73</v>
      </c>
      <c r="AW24" s="201">
        <v>4650000</v>
      </c>
      <c r="AX24" s="200">
        <f t="shared" si="3"/>
        <v>12400000</v>
      </c>
      <c r="AY24" s="123">
        <f t="shared" si="4"/>
        <v>0.27272727272727271</v>
      </c>
      <c r="AZ24" s="124">
        <v>0.27</v>
      </c>
      <c r="BA24" s="122" t="s">
        <v>73</v>
      </c>
      <c r="BB24" s="114" t="s">
        <v>94</v>
      </c>
      <c r="BC24" s="199" t="s">
        <v>972</v>
      </c>
      <c r="BD24" s="110" t="s">
        <v>65</v>
      </c>
      <c r="BE24" s="110" t="s">
        <v>65</v>
      </c>
    </row>
    <row r="25" spans="2:57" x14ac:dyDescent="0.25">
      <c r="B25" s="110">
        <v>2025</v>
      </c>
      <c r="C25" s="110">
        <v>891780111</v>
      </c>
      <c r="D25" s="110" t="s">
        <v>63</v>
      </c>
      <c r="E25" s="112" t="s">
        <v>971</v>
      </c>
      <c r="F25" s="112" t="s">
        <v>970</v>
      </c>
      <c r="G25" s="114">
        <v>0</v>
      </c>
      <c r="H25" s="114" t="s">
        <v>71</v>
      </c>
      <c r="I25" s="110" t="s">
        <v>64</v>
      </c>
      <c r="J25" s="115" t="s">
        <v>81</v>
      </c>
      <c r="K25" s="198" t="s">
        <v>969</v>
      </c>
      <c r="L25" s="118">
        <v>15800000</v>
      </c>
      <c r="M25" s="110" t="s">
        <v>66</v>
      </c>
      <c r="N25" s="120" t="s">
        <v>968</v>
      </c>
      <c r="O25" s="120">
        <v>1083040456</v>
      </c>
      <c r="P25" s="120">
        <v>59</v>
      </c>
      <c r="Q25" s="169">
        <v>45672</v>
      </c>
      <c r="R25" s="120">
        <v>15800000</v>
      </c>
      <c r="S25" s="169">
        <v>45680</v>
      </c>
      <c r="T25" s="118">
        <v>15800000</v>
      </c>
      <c r="U25" s="114" t="s">
        <v>65</v>
      </c>
      <c r="V25" s="204">
        <v>12561250</v>
      </c>
      <c r="W25" s="204" t="s">
        <v>905</v>
      </c>
      <c r="X25" s="169">
        <v>45680</v>
      </c>
      <c r="Y25" s="169">
        <v>45680</v>
      </c>
      <c r="Z25" s="169" t="s">
        <v>73</v>
      </c>
      <c r="AA25" s="169">
        <v>45838</v>
      </c>
      <c r="AB25" s="112">
        <f t="shared" si="0"/>
        <v>158</v>
      </c>
      <c r="AC25" s="114">
        <v>0</v>
      </c>
      <c r="AD25" s="118">
        <v>0</v>
      </c>
      <c r="AE25" s="114">
        <v>0</v>
      </c>
      <c r="AF25" s="119" t="s">
        <v>73</v>
      </c>
      <c r="AG25" s="112">
        <f t="shared" si="1"/>
        <v>0</v>
      </c>
      <c r="AH25" s="114">
        <v>0</v>
      </c>
      <c r="AI25" s="118">
        <v>0</v>
      </c>
      <c r="AJ25" s="114" t="s">
        <v>73</v>
      </c>
      <c r="AK25" s="121" t="s">
        <v>73</v>
      </c>
      <c r="AL25" s="114">
        <v>0</v>
      </c>
      <c r="AM25" s="114" t="s">
        <v>73</v>
      </c>
      <c r="AN25" s="114" t="s">
        <v>73</v>
      </c>
      <c r="AO25" s="114" t="s">
        <v>73</v>
      </c>
      <c r="AP25" s="112">
        <f t="shared" si="2"/>
        <v>0</v>
      </c>
      <c r="AQ25" s="112">
        <f>+L25+AD25-AI25</f>
        <v>15800000</v>
      </c>
      <c r="AR25" s="114" t="s">
        <v>65</v>
      </c>
      <c r="AS25" s="118">
        <v>15800000</v>
      </c>
      <c r="AT25" s="114" t="s">
        <v>93</v>
      </c>
      <c r="AU25" s="118">
        <v>0</v>
      </c>
      <c r="AV25" s="122" t="s">
        <v>73</v>
      </c>
      <c r="AW25" s="201">
        <v>4600000</v>
      </c>
      <c r="AX25" s="200">
        <f t="shared" si="3"/>
        <v>11200000</v>
      </c>
      <c r="AY25" s="123">
        <f t="shared" si="4"/>
        <v>0.29113924050632911</v>
      </c>
      <c r="AZ25" s="124">
        <v>0.28999999999999998</v>
      </c>
      <c r="BA25" s="122" t="s">
        <v>73</v>
      </c>
      <c r="BB25" s="114" t="s">
        <v>94</v>
      </c>
      <c r="BC25" s="199" t="s">
        <v>967</v>
      </c>
      <c r="BD25" s="110" t="s">
        <v>65</v>
      </c>
      <c r="BE25" s="110" t="s">
        <v>65</v>
      </c>
    </row>
    <row r="26" spans="2:57" x14ac:dyDescent="0.25">
      <c r="B26" s="110">
        <v>2025</v>
      </c>
      <c r="C26" s="110">
        <v>891780111</v>
      </c>
      <c r="D26" s="110" t="s">
        <v>63</v>
      </c>
      <c r="E26" s="112" t="s">
        <v>966</v>
      </c>
      <c r="F26" s="112" t="s">
        <v>965</v>
      </c>
      <c r="G26" s="114">
        <v>0</v>
      </c>
      <c r="H26" s="114" t="s">
        <v>71</v>
      </c>
      <c r="I26" s="110" t="s">
        <v>64</v>
      </c>
      <c r="J26" s="115" t="s">
        <v>81</v>
      </c>
      <c r="K26" s="198" t="s">
        <v>964</v>
      </c>
      <c r="L26" s="118">
        <v>14850000</v>
      </c>
      <c r="M26" s="110" t="s">
        <v>66</v>
      </c>
      <c r="N26" s="120" t="s">
        <v>963</v>
      </c>
      <c r="O26" s="120">
        <v>57464026</v>
      </c>
      <c r="P26" s="120">
        <v>47</v>
      </c>
      <c r="Q26" s="169">
        <v>45672</v>
      </c>
      <c r="R26" s="120">
        <v>14850000</v>
      </c>
      <c r="S26" s="169">
        <v>45680</v>
      </c>
      <c r="T26" s="118">
        <v>14850000</v>
      </c>
      <c r="U26" s="114" t="s">
        <v>65</v>
      </c>
      <c r="V26" s="204">
        <v>1082900194</v>
      </c>
      <c r="W26" s="112" t="s">
        <v>824</v>
      </c>
      <c r="X26" s="169">
        <v>45680</v>
      </c>
      <c r="Y26" s="169">
        <v>45680</v>
      </c>
      <c r="Z26" s="169" t="s">
        <v>73</v>
      </c>
      <c r="AA26" s="169">
        <v>45838</v>
      </c>
      <c r="AB26" s="112">
        <f t="shared" si="0"/>
        <v>158</v>
      </c>
      <c r="AC26" s="114">
        <v>0</v>
      </c>
      <c r="AD26" s="118">
        <v>0</v>
      </c>
      <c r="AE26" s="114">
        <v>0</v>
      </c>
      <c r="AF26" s="119" t="s">
        <v>73</v>
      </c>
      <c r="AG26" s="112">
        <f t="shared" si="1"/>
        <v>0</v>
      </c>
      <c r="AH26" s="114">
        <v>0</v>
      </c>
      <c r="AI26" s="118">
        <v>0</v>
      </c>
      <c r="AJ26" s="114" t="s">
        <v>73</v>
      </c>
      <c r="AK26" s="121" t="s">
        <v>73</v>
      </c>
      <c r="AL26" s="114">
        <v>0</v>
      </c>
      <c r="AM26" s="114" t="s">
        <v>73</v>
      </c>
      <c r="AN26" s="114" t="s">
        <v>73</v>
      </c>
      <c r="AO26" s="114" t="s">
        <v>73</v>
      </c>
      <c r="AP26" s="112">
        <f t="shared" si="2"/>
        <v>0</v>
      </c>
      <c r="AQ26" s="112">
        <f>+L26+AD26-AI26</f>
        <v>14850000</v>
      </c>
      <c r="AR26" s="114" t="s">
        <v>65</v>
      </c>
      <c r="AS26" s="118">
        <v>14850000</v>
      </c>
      <c r="AT26" s="114" t="s">
        <v>93</v>
      </c>
      <c r="AU26" s="118">
        <v>0</v>
      </c>
      <c r="AV26" s="122" t="s">
        <v>73</v>
      </c>
      <c r="AW26" s="201">
        <v>4050000</v>
      </c>
      <c r="AX26" s="200">
        <f t="shared" si="3"/>
        <v>10800000</v>
      </c>
      <c r="AY26" s="123">
        <f t="shared" si="4"/>
        <v>0.27272727272727271</v>
      </c>
      <c r="AZ26" s="124">
        <v>0.27</v>
      </c>
      <c r="BA26" s="122" t="s">
        <v>73</v>
      </c>
      <c r="BB26" s="114" t="s">
        <v>94</v>
      </c>
      <c r="BC26" s="199" t="s">
        <v>962</v>
      </c>
      <c r="BD26" s="110" t="s">
        <v>65</v>
      </c>
      <c r="BE26" s="110" t="s">
        <v>65</v>
      </c>
    </row>
    <row r="27" spans="2:57" x14ac:dyDescent="0.25">
      <c r="B27" s="110">
        <v>2025</v>
      </c>
      <c r="C27" s="110">
        <v>891780111</v>
      </c>
      <c r="D27" s="110" t="s">
        <v>63</v>
      </c>
      <c r="E27" s="112" t="s">
        <v>961</v>
      </c>
      <c r="F27" s="112" t="s">
        <v>960</v>
      </c>
      <c r="G27" s="114">
        <v>0</v>
      </c>
      <c r="H27" s="114" t="s">
        <v>71</v>
      </c>
      <c r="I27" s="110" t="s">
        <v>64</v>
      </c>
      <c r="J27" s="115" t="s">
        <v>81</v>
      </c>
      <c r="K27" s="198" t="s">
        <v>959</v>
      </c>
      <c r="L27" s="118">
        <v>16500000</v>
      </c>
      <c r="M27" s="110" t="s">
        <v>66</v>
      </c>
      <c r="N27" s="120" t="s">
        <v>958</v>
      </c>
      <c r="O27" s="120">
        <v>36552616</v>
      </c>
      <c r="P27" s="120">
        <v>46</v>
      </c>
      <c r="Q27" s="169">
        <v>45672</v>
      </c>
      <c r="R27" s="120">
        <v>16500000</v>
      </c>
      <c r="S27" s="169">
        <v>45680</v>
      </c>
      <c r="T27" s="118">
        <v>16500000</v>
      </c>
      <c r="U27" s="114" t="s">
        <v>65</v>
      </c>
      <c r="V27" s="204">
        <v>7634903</v>
      </c>
      <c r="W27" s="112" t="s">
        <v>847</v>
      </c>
      <c r="X27" s="169">
        <v>45680</v>
      </c>
      <c r="Y27" s="169">
        <v>45680</v>
      </c>
      <c r="Z27" s="169" t="s">
        <v>73</v>
      </c>
      <c r="AA27" s="169">
        <v>45838</v>
      </c>
      <c r="AB27" s="112">
        <f t="shared" si="0"/>
        <v>158</v>
      </c>
      <c r="AC27" s="114">
        <v>0</v>
      </c>
      <c r="AD27" s="118">
        <v>0</v>
      </c>
      <c r="AE27" s="114">
        <v>0</v>
      </c>
      <c r="AF27" s="119" t="s">
        <v>73</v>
      </c>
      <c r="AG27" s="112">
        <f t="shared" si="1"/>
        <v>0</v>
      </c>
      <c r="AH27" s="114">
        <v>0</v>
      </c>
      <c r="AI27" s="118">
        <v>0</v>
      </c>
      <c r="AJ27" s="114" t="s">
        <v>73</v>
      </c>
      <c r="AK27" s="121" t="s">
        <v>73</v>
      </c>
      <c r="AL27" s="114">
        <v>0</v>
      </c>
      <c r="AM27" s="114" t="s">
        <v>73</v>
      </c>
      <c r="AN27" s="114" t="s">
        <v>73</v>
      </c>
      <c r="AO27" s="114" t="s">
        <v>73</v>
      </c>
      <c r="AP27" s="112">
        <f t="shared" si="2"/>
        <v>0</v>
      </c>
      <c r="AQ27" s="112">
        <f>+L27+AD27-AI27</f>
        <v>16500000</v>
      </c>
      <c r="AR27" s="114" t="s">
        <v>65</v>
      </c>
      <c r="AS27" s="118">
        <v>16500000</v>
      </c>
      <c r="AT27" s="114" t="s">
        <v>93</v>
      </c>
      <c r="AU27" s="118">
        <v>0</v>
      </c>
      <c r="AV27" s="122" t="s">
        <v>73</v>
      </c>
      <c r="AW27" s="201">
        <v>4500000</v>
      </c>
      <c r="AX27" s="200">
        <f t="shared" si="3"/>
        <v>12000000</v>
      </c>
      <c r="AY27" s="123">
        <f t="shared" si="4"/>
        <v>0.27272727272727271</v>
      </c>
      <c r="AZ27" s="124">
        <v>0.27</v>
      </c>
      <c r="BA27" s="122" t="s">
        <v>73</v>
      </c>
      <c r="BB27" s="114" t="s">
        <v>94</v>
      </c>
      <c r="BC27" s="199" t="s">
        <v>957</v>
      </c>
      <c r="BD27" s="110" t="s">
        <v>65</v>
      </c>
      <c r="BE27" s="110" t="s">
        <v>65</v>
      </c>
    </row>
    <row r="28" spans="2:57" x14ac:dyDescent="0.25">
      <c r="B28" s="110">
        <v>2025</v>
      </c>
      <c r="C28" s="110">
        <v>891780111</v>
      </c>
      <c r="D28" s="110" t="s">
        <v>63</v>
      </c>
      <c r="E28" s="112" t="s">
        <v>956</v>
      </c>
      <c r="F28" s="112" t="s">
        <v>955</v>
      </c>
      <c r="G28" s="114">
        <v>0</v>
      </c>
      <c r="H28" s="114" t="s">
        <v>71</v>
      </c>
      <c r="I28" s="110" t="s">
        <v>64</v>
      </c>
      <c r="J28" s="115" t="s">
        <v>81</v>
      </c>
      <c r="K28" s="198" t="s">
        <v>954</v>
      </c>
      <c r="L28" s="118">
        <v>13750000</v>
      </c>
      <c r="M28" s="110" t="s">
        <v>66</v>
      </c>
      <c r="N28" s="120" t="s">
        <v>953</v>
      </c>
      <c r="O28" s="120">
        <v>85450968</v>
      </c>
      <c r="P28" s="120">
        <v>57</v>
      </c>
      <c r="Q28" s="169">
        <v>45672</v>
      </c>
      <c r="R28" s="120">
        <v>13750000</v>
      </c>
      <c r="S28" s="169">
        <v>45680</v>
      </c>
      <c r="T28" s="118">
        <v>13750000</v>
      </c>
      <c r="U28" s="114" t="s">
        <v>65</v>
      </c>
      <c r="V28" s="204">
        <v>36669977</v>
      </c>
      <c r="W28" s="112" t="s">
        <v>947</v>
      </c>
      <c r="X28" s="169">
        <v>45680</v>
      </c>
      <c r="Y28" s="169">
        <v>45680</v>
      </c>
      <c r="Z28" s="169" t="s">
        <v>73</v>
      </c>
      <c r="AA28" s="169">
        <v>45838</v>
      </c>
      <c r="AB28" s="112">
        <f t="shared" si="0"/>
        <v>158</v>
      </c>
      <c r="AC28" s="114">
        <v>0</v>
      </c>
      <c r="AD28" s="118">
        <v>0</v>
      </c>
      <c r="AE28" s="114">
        <v>0</v>
      </c>
      <c r="AF28" s="119" t="s">
        <v>73</v>
      </c>
      <c r="AG28" s="112">
        <f t="shared" si="1"/>
        <v>0</v>
      </c>
      <c r="AH28" s="114">
        <v>0</v>
      </c>
      <c r="AI28" s="118">
        <v>0</v>
      </c>
      <c r="AJ28" s="114" t="s">
        <v>73</v>
      </c>
      <c r="AK28" s="121" t="s">
        <v>73</v>
      </c>
      <c r="AL28" s="114">
        <v>0</v>
      </c>
      <c r="AM28" s="114" t="s">
        <v>73</v>
      </c>
      <c r="AN28" s="114" t="s">
        <v>73</v>
      </c>
      <c r="AO28" s="114" t="s">
        <v>73</v>
      </c>
      <c r="AP28" s="112">
        <f t="shared" si="2"/>
        <v>0</v>
      </c>
      <c r="AQ28" s="112">
        <f>+L28+AD28-AI28</f>
        <v>13750000</v>
      </c>
      <c r="AR28" s="114" t="s">
        <v>65</v>
      </c>
      <c r="AS28" s="118">
        <v>13750000</v>
      </c>
      <c r="AT28" s="114" t="s">
        <v>93</v>
      </c>
      <c r="AU28" s="118">
        <v>0</v>
      </c>
      <c r="AV28" s="122" t="s">
        <v>73</v>
      </c>
      <c r="AW28" s="201">
        <v>3750000</v>
      </c>
      <c r="AX28" s="200">
        <f t="shared" si="3"/>
        <v>10000000</v>
      </c>
      <c r="AY28" s="123">
        <f t="shared" si="4"/>
        <v>0.27272727272727271</v>
      </c>
      <c r="AZ28" s="124">
        <v>0.27</v>
      </c>
      <c r="BA28" s="122" t="s">
        <v>73</v>
      </c>
      <c r="BB28" s="114" t="s">
        <v>94</v>
      </c>
      <c r="BC28" s="199" t="s">
        <v>952</v>
      </c>
      <c r="BD28" s="110" t="s">
        <v>65</v>
      </c>
      <c r="BE28" s="110" t="s">
        <v>65</v>
      </c>
    </row>
    <row r="29" spans="2:57" x14ac:dyDescent="0.25">
      <c r="B29" s="110">
        <v>2025</v>
      </c>
      <c r="C29" s="110">
        <v>891780111</v>
      </c>
      <c r="D29" s="110" t="s">
        <v>63</v>
      </c>
      <c r="E29" s="112" t="s">
        <v>951</v>
      </c>
      <c r="F29" s="112" t="s">
        <v>950</v>
      </c>
      <c r="G29" s="114">
        <v>0</v>
      </c>
      <c r="H29" s="114" t="s">
        <v>71</v>
      </c>
      <c r="I29" s="110" t="s">
        <v>64</v>
      </c>
      <c r="J29" s="115" t="s">
        <v>81</v>
      </c>
      <c r="K29" s="198" t="s">
        <v>949</v>
      </c>
      <c r="L29" s="118">
        <v>13200000</v>
      </c>
      <c r="M29" s="110" t="s">
        <v>66</v>
      </c>
      <c r="N29" s="120" t="s">
        <v>948</v>
      </c>
      <c r="O29" s="120">
        <v>1082867770</v>
      </c>
      <c r="P29" s="120">
        <v>63</v>
      </c>
      <c r="Q29" s="169">
        <v>45672</v>
      </c>
      <c r="R29" s="120">
        <v>13200000</v>
      </c>
      <c r="S29" s="169">
        <v>45684</v>
      </c>
      <c r="T29" s="118">
        <v>13200000</v>
      </c>
      <c r="U29" s="114" t="s">
        <v>65</v>
      </c>
      <c r="V29" s="204">
        <v>36669977</v>
      </c>
      <c r="W29" s="112" t="s">
        <v>947</v>
      </c>
      <c r="X29" s="169">
        <v>45684</v>
      </c>
      <c r="Y29" s="169">
        <v>45684</v>
      </c>
      <c r="Z29" s="169" t="s">
        <v>73</v>
      </c>
      <c r="AA29" s="169">
        <v>45838</v>
      </c>
      <c r="AB29" s="112">
        <f t="shared" si="0"/>
        <v>154</v>
      </c>
      <c r="AC29" s="114">
        <v>0</v>
      </c>
      <c r="AD29" s="118">
        <v>0</v>
      </c>
      <c r="AE29" s="114">
        <v>0</v>
      </c>
      <c r="AF29" s="119" t="s">
        <v>73</v>
      </c>
      <c r="AG29" s="112">
        <f t="shared" si="1"/>
        <v>0</v>
      </c>
      <c r="AH29" s="114">
        <v>0</v>
      </c>
      <c r="AI29" s="118">
        <v>0</v>
      </c>
      <c r="AJ29" s="114" t="s">
        <v>73</v>
      </c>
      <c r="AK29" s="121" t="s">
        <v>73</v>
      </c>
      <c r="AL29" s="114">
        <v>0</v>
      </c>
      <c r="AM29" s="114" t="s">
        <v>73</v>
      </c>
      <c r="AN29" s="114" t="s">
        <v>73</v>
      </c>
      <c r="AO29" s="114" t="s">
        <v>73</v>
      </c>
      <c r="AP29" s="112">
        <f t="shared" si="2"/>
        <v>0</v>
      </c>
      <c r="AQ29" s="112">
        <f>+L29+AD29-AI29</f>
        <v>13200000</v>
      </c>
      <c r="AR29" s="114" t="s">
        <v>65</v>
      </c>
      <c r="AS29" s="118">
        <v>13200000</v>
      </c>
      <c r="AT29" s="114" t="s">
        <v>93</v>
      </c>
      <c r="AU29" s="118">
        <v>0</v>
      </c>
      <c r="AV29" s="122" t="s">
        <v>73</v>
      </c>
      <c r="AW29" s="201">
        <v>3600000</v>
      </c>
      <c r="AX29" s="200">
        <f t="shared" si="3"/>
        <v>9600000</v>
      </c>
      <c r="AY29" s="123">
        <f t="shared" si="4"/>
        <v>0.27272727272727271</v>
      </c>
      <c r="AZ29" s="124">
        <v>0.27</v>
      </c>
      <c r="BA29" s="122" t="s">
        <v>73</v>
      </c>
      <c r="BB29" s="114" t="s">
        <v>94</v>
      </c>
      <c r="BC29" s="199" t="s">
        <v>946</v>
      </c>
      <c r="BD29" s="110" t="s">
        <v>65</v>
      </c>
      <c r="BE29" s="110" t="s">
        <v>65</v>
      </c>
    </row>
    <row r="30" spans="2:57" x14ac:dyDescent="0.25">
      <c r="B30" s="110">
        <v>2025</v>
      </c>
      <c r="C30" s="110">
        <v>891780111</v>
      </c>
      <c r="D30" s="110" t="s">
        <v>63</v>
      </c>
      <c r="E30" s="112" t="s">
        <v>945</v>
      </c>
      <c r="F30" s="112" t="s">
        <v>944</v>
      </c>
      <c r="G30" s="114">
        <v>0</v>
      </c>
      <c r="H30" s="114" t="s">
        <v>71</v>
      </c>
      <c r="I30" s="110" t="s">
        <v>64</v>
      </c>
      <c r="J30" s="115" t="s">
        <v>81</v>
      </c>
      <c r="K30" s="198" t="s">
        <v>943</v>
      </c>
      <c r="L30" s="118">
        <v>13750000</v>
      </c>
      <c r="M30" s="110" t="s">
        <v>66</v>
      </c>
      <c r="N30" s="120" t="s">
        <v>942</v>
      </c>
      <c r="O30" s="120">
        <v>1007832682</v>
      </c>
      <c r="P30" s="120">
        <v>49</v>
      </c>
      <c r="Q30" s="169">
        <v>45672</v>
      </c>
      <c r="R30" s="120">
        <v>13750000</v>
      </c>
      <c r="S30" s="169">
        <v>45684</v>
      </c>
      <c r="T30" s="118">
        <v>13750000</v>
      </c>
      <c r="U30" s="114" t="s">
        <v>65</v>
      </c>
      <c r="V30" s="204">
        <v>12561250</v>
      </c>
      <c r="W30" s="204" t="s">
        <v>905</v>
      </c>
      <c r="X30" s="169">
        <v>45684</v>
      </c>
      <c r="Y30" s="169">
        <v>45684</v>
      </c>
      <c r="Z30" s="169" t="s">
        <v>73</v>
      </c>
      <c r="AA30" s="169">
        <v>45838</v>
      </c>
      <c r="AB30" s="112">
        <f t="shared" si="0"/>
        <v>154</v>
      </c>
      <c r="AC30" s="114">
        <v>0</v>
      </c>
      <c r="AD30" s="118">
        <v>0</v>
      </c>
      <c r="AE30" s="114">
        <v>0</v>
      </c>
      <c r="AF30" s="119" t="s">
        <v>73</v>
      </c>
      <c r="AG30" s="112">
        <f t="shared" si="1"/>
        <v>0</v>
      </c>
      <c r="AH30" s="114">
        <v>0</v>
      </c>
      <c r="AI30" s="118">
        <v>0</v>
      </c>
      <c r="AJ30" s="114" t="s">
        <v>73</v>
      </c>
      <c r="AK30" s="121" t="s">
        <v>73</v>
      </c>
      <c r="AL30" s="114">
        <v>0</v>
      </c>
      <c r="AM30" s="114" t="s">
        <v>73</v>
      </c>
      <c r="AN30" s="114" t="s">
        <v>73</v>
      </c>
      <c r="AO30" s="114" t="s">
        <v>73</v>
      </c>
      <c r="AP30" s="112">
        <f t="shared" si="2"/>
        <v>0</v>
      </c>
      <c r="AQ30" s="112">
        <f>+L30+AD30-AI30</f>
        <v>13750000</v>
      </c>
      <c r="AR30" s="114" t="s">
        <v>65</v>
      </c>
      <c r="AS30" s="118">
        <v>13750000</v>
      </c>
      <c r="AT30" s="114" t="s">
        <v>93</v>
      </c>
      <c r="AU30" s="118">
        <v>0</v>
      </c>
      <c r="AV30" s="122" t="s">
        <v>73</v>
      </c>
      <c r="AW30" s="201">
        <v>3750000</v>
      </c>
      <c r="AX30" s="200">
        <f t="shared" si="3"/>
        <v>10000000</v>
      </c>
      <c r="AY30" s="123">
        <f t="shared" si="4"/>
        <v>0.27272727272727271</v>
      </c>
      <c r="AZ30" s="124">
        <v>0.27</v>
      </c>
      <c r="BA30" s="122" t="s">
        <v>73</v>
      </c>
      <c r="BB30" s="114" t="s">
        <v>94</v>
      </c>
      <c r="BC30" s="199" t="s">
        <v>941</v>
      </c>
      <c r="BD30" s="110" t="s">
        <v>65</v>
      </c>
      <c r="BE30" s="110" t="s">
        <v>65</v>
      </c>
    </row>
    <row r="31" spans="2:57" x14ac:dyDescent="0.25">
      <c r="B31" s="110">
        <v>2025</v>
      </c>
      <c r="C31" s="110">
        <v>891780111</v>
      </c>
      <c r="D31" s="110" t="s">
        <v>63</v>
      </c>
      <c r="E31" s="112" t="s">
        <v>940</v>
      </c>
      <c r="F31" s="112" t="s">
        <v>939</v>
      </c>
      <c r="G31" s="114">
        <v>0</v>
      </c>
      <c r="H31" s="114" t="s">
        <v>71</v>
      </c>
      <c r="I31" s="110" t="s">
        <v>64</v>
      </c>
      <c r="J31" s="115" t="s">
        <v>81</v>
      </c>
      <c r="K31" s="198" t="s">
        <v>938</v>
      </c>
      <c r="L31" s="118">
        <v>15950000</v>
      </c>
      <c r="M31" s="110" t="s">
        <v>66</v>
      </c>
      <c r="N31" s="120" t="s">
        <v>937</v>
      </c>
      <c r="O31" s="204">
        <v>26767399</v>
      </c>
      <c r="P31" s="120">
        <v>62</v>
      </c>
      <c r="Q31" s="169">
        <v>45672</v>
      </c>
      <c r="R31" s="120">
        <v>15950000</v>
      </c>
      <c r="S31" s="169">
        <v>45684</v>
      </c>
      <c r="T31" s="118">
        <v>15950000</v>
      </c>
      <c r="U31" s="114" t="s">
        <v>65</v>
      </c>
      <c r="V31" s="204">
        <v>1082943891</v>
      </c>
      <c r="W31" s="112" t="s">
        <v>853</v>
      </c>
      <c r="X31" s="169">
        <v>45684</v>
      </c>
      <c r="Y31" s="169">
        <v>45684</v>
      </c>
      <c r="Z31" s="169" t="s">
        <v>73</v>
      </c>
      <c r="AA31" s="169">
        <v>45838</v>
      </c>
      <c r="AB31" s="112">
        <f t="shared" si="0"/>
        <v>154</v>
      </c>
      <c r="AC31" s="114">
        <v>0</v>
      </c>
      <c r="AD31" s="118">
        <v>0</v>
      </c>
      <c r="AE31" s="114">
        <v>0</v>
      </c>
      <c r="AF31" s="119" t="s">
        <v>73</v>
      </c>
      <c r="AG31" s="112">
        <f t="shared" si="1"/>
        <v>0</v>
      </c>
      <c r="AH31" s="114">
        <v>0</v>
      </c>
      <c r="AI31" s="118">
        <v>0</v>
      </c>
      <c r="AJ31" s="114" t="s">
        <v>73</v>
      </c>
      <c r="AK31" s="121" t="s">
        <v>73</v>
      </c>
      <c r="AL31" s="114">
        <v>0</v>
      </c>
      <c r="AM31" s="114" t="s">
        <v>73</v>
      </c>
      <c r="AN31" s="114" t="s">
        <v>73</v>
      </c>
      <c r="AO31" s="114" t="s">
        <v>73</v>
      </c>
      <c r="AP31" s="112">
        <f t="shared" si="2"/>
        <v>0</v>
      </c>
      <c r="AQ31" s="112">
        <f>+L31+AD31-AI31</f>
        <v>15950000</v>
      </c>
      <c r="AR31" s="114" t="s">
        <v>65</v>
      </c>
      <c r="AS31" s="118">
        <v>15950000</v>
      </c>
      <c r="AT31" s="114" t="s">
        <v>93</v>
      </c>
      <c r="AU31" s="118">
        <v>0</v>
      </c>
      <c r="AV31" s="122" t="s">
        <v>73</v>
      </c>
      <c r="AW31" s="201">
        <v>4350000</v>
      </c>
      <c r="AX31" s="200">
        <f t="shared" si="3"/>
        <v>11600000</v>
      </c>
      <c r="AY31" s="123">
        <f t="shared" si="4"/>
        <v>0.27272727272727271</v>
      </c>
      <c r="AZ31" s="124">
        <v>0.27</v>
      </c>
      <c r="BA31" s="122" t="s">
        <v>73</v>
      </c>
      <c r="BB31" s="114" t="s">
        <v>94</v>
      </c>
      <c r="BC31" s="199" t="s">
        <v>936</v>
      </c>
      <c r="BD31" s="110" t="s">
        <v>65</v>
      </c>
      <c r="BE31" s="110" t="s">
        <v>65</v>
      </c>
    </row>
    <row r="32" spans="2:57" x14ac:dyDescent="0.25">
      <c r="B32" s="110">
        <v>2025</v>
      </c>
      <c r="C32" s="110">
        <v>891780111</v>
      </c>
      <c r="D32" s="110" t="s">
        <v>63</v>
      </c>
      <c r="E32" s="112" t="s">
        <v>935</v>
      </c>
      <c r="F32" s="112" t="s">
        <v>934</v>
      </c>
      <c r="G32" s="114">
        <v>0</v>
      </c>
      <c r="H32" s="114" t="s">
        <v>71</v>
      </c>
      <c r="I32" s="110" t="s">
        <v>64</v>
      </c>
      <c r="J32" s="115" t="s">
        <v>81</v>
      </c>
      <c r="K32" s="198" t="s">
        <v>933</v>
      </c>
      <c r="L32" s="118">
        <v>19800000</v>
      </c>
      <c r="M32" s="110" t="s">
        <v>66</v>
      </c>
      <c r="N32" s="120" t="s">
        <v>932</v>
      </c>
      <c r="O32" s="120">
        <v>85466955</v>
      </c>
      <c r="P32" s="120">
        <v>58</v>
      </c>
      <c r="Q32" s="169">
        <v>45672</v>
      </c>
      <c r="R32" s="120">
        <v>19800000</v>
      </c>
      <c r="S32" s="169">
        <v>45684</v>
      </c>
      <c r="T32" s="118">
        <v>19800000</v>
      </c>
      <c r="U32" s="114" t="s">
        <v>65</v>
      </c>
      <c r="V32" s="204">
        <v>7634903</v>
      </c>
      <c r="W32" s="112" t="s">
        <v>847</v>
      </c>
      <c r="X32" s="169">
        <v>45684</v>
      </c>
      <c r="Y32" s="169">
        <v>45684</v>
      </c>
      <c r="Z32" s="169" t="s">
        <v>73</v>
      </c>
      <c r="AA32" s="169">
        <v>45838</v>
      </c>
      <c r="AB32" s="112">
        <f t="shared" si="0"/>
        <v>154</v>
      </c>
      <c r="AC32" s="114">
        <v>0</v>
      </c>
      <c r="AD32" s="118">
        <v>0</v>
      </c>
      <c r="AE32" s="114">
        <v>0</v>
      </c>
      <c r="AF32" s="119" t="s">
        <v>73</v>
      </c>
      <c r="AG32" s="112">
        <f t="shared" si="1"/>
        <v>0</v>
      </c>
      <c r="AH32" s="114">
        <v>0</v>
      </c>
      <c r="AI32" s="118">
        <v>0</v>
      </c>
      <c r="AJ32" s="114" t="s">
        <v>73</v>
      </c>
      <c r="AK32" s="121" t="s">
        <v>73</v>
      </c>
      <c r="AL32" s="114">
        <v>0</v>
      </c>
      <c r="AM32" s="114" t="s">
        <v>73</v>
      </c>
      <c r="AN32" s="114" t="s">
        <v>73</v>
      </c>
      <c r="AO32" s="114" t="s">
        <v>73</v>
      </c>
      <c r="AP32" s="112">
        <f t="shared" si="2"/>
        <v>0</v>
      </c>
      <c r="AQ32" s="112">
        <f>+L32+AD32-AI32</f>
        <v>19800000</v>
      </c>
      <c r="AR32" s="114" t="s">
        <v>65</v>
      </c>
      <c r="AS32" s="118">
        <v>19800000</v>
      </c>
      <c r="AT32" s="114" t="s">
        <v>93</v>
      </c>
      <c r="AU32" s="118">
        <v>0</v>
      </c>
      <c r="AV32" s="122" t="s">
        <v>73</v>
      </c>
      <c r="AW32" s="201">
        <v>5400000</v>
      </c>
      <c r="AX32" s="200">
        <f t="shared" si="3"/>
        <v>14400000</v>
      </c>
      <c r="AY32" s="123">
        <f t="shared" si="4"/>
        <v>0.27272727272727271</v>
      </c>
      <c r="AZ32" s="124">
        <v>0.27</v>
      </c>
      <c r="BA32" s="122" t="s">
        <v>73</v>
      </c>
      <c r="BB32" s="114" t="s">
        <v>94</v>
      </c>
      <c r="BC32" s="199" t="s">
        <v>931</v>
      </c>
      <c r="BD32" s="110" t="s">
        <v>65</v>
      </c>
      <c r="BE32" s="110" t="s">
        <v>65</v>
      </c>
    </row>
    <row r="33" spans="2:57" x14ac:dyDescent="0.25">
      <c r="B33" s="110">
        <v>2025</v>
      </c>
      <c r="C33" s="110">
        <v>891780111</v>
      </c>
      <c r="D33" s="110" t="s">
        <v>63</v>
      </c>
      <c r="E33" s="112" t="s">
        <v>930</v>
      </c>
      <c r="F33" s="112" t="s">
        <v>929</v>
      </c>
      <c r="G33" s="114">
        <v>0</v>
      </c>
      <c r="H33" s="114" t="s">
        <v>71</v>
      </c>
      <c r="I33" s="110" t="s">
        <v>64</v>
      </c>
      <c r="J33" s="115" t="s">
        <v>81</v>
      </c>
      <c r="K33" s="198" t="s">
        <v>928</v>
      </c>
      <c r="L33" s="118">
        <v>14300000</v>
      </c>
      <c r="M33" s="110" t="s">
        <v>66</v>
      </c>
      <c r="N33" s="120" t="s">
        <v>927</v>
      </c>
      <c r="O33" s="120">
        <v>1004347197</v>
      </c>
      <c r="P33" s="120">
        <v>50</v>
      </c>
      <c r="Q33" s="169">
        <v>45672</v>
      </c>
      <c r="R33" s="120">
        <v>14300000</v>
      </c>
      <c r="S33" s="169">
        <v>45684</v>
      </c>
      <c r="T33" s="118">
        <v>14300000</v>
      </c>
      <c r="U33" s="114" t="s">
        <v>65</v>
      </c>
      <c r="V33" s="204">
        <v>12561250</v>
      </c>
      <c r="W33" s="204" t="s">
        <v>905</v>
      </c>
      <c r="X33" s="169">
        <v>45684</v>
      </c>
      <c r="Y33" s="169">
        <v>45684</v>
      </c>
      <c r="Z33" s="169" t="s">
        <v>73</v>
      </c>
      <c r="AA33" s="169">
        <v>45838</v>
      </c>
      <c r="AB33" s="112">
        <f t="shared" si="0"/>
        <v>154</v>
      </c>
      <c r="AC33" s="114">
        <v>0</v>
      </c>
      <c r="AD33" s="118">
        <v>0</v>
      </c>
      <c r="AE33" s="114">
        <v>0</v>
      </c>
      <c r="AF33" s="119" t="s">
        <v>73</v>
      </c>
      <c r="AG33" s="112">
        <f t="shared" si="1"/>
        <v>0</v>
      </c>
      <c r="AH33" s="114">
        <v>0</v>
      </c>
      <c r="AI33" s="118">
        <v>0</v>
      </c>
      <c r="AJ33" s="114" t="s">
        <v>73</v>
      </c>
      <c r="AK33" s="121" t="s">
        <v>73</v>
      </c>
      <c r="AL33" s="114">
        <v>0</v>
      </c>
      <c r="AM33" s="114" t="s">
        <v>73</v>
      </c>
      <c r="AN33" s="114" t="s">
        <v>73</v>
      </c>
      <c r="AO33" s="114" t="s">
        <v>73</v>
      </c>
      <c r="AP33" s="112">
        <f t="shared" si="2"/>
        <v>0</v>
      </c>
      <c r="AQ33" s="112">
        <f>+L33+AD33-AI33</f>
        <v>14300000</v>
      </c>
      <c r="AR33" s="114" t="s">
        <v>65</v>
      </c>
      <c r="AS33" s="118">
        <v>14300000</v>
      </c>
      <c r="AT33" s="114" t="s">
        <v>93</v>
      </c>
      <c r="AU33" s="118">
        <v>0</v>
      </c>
      <c r="AV33" s="122" t="s">
        <v>73</v>
      </c>
      <c r="AW33" s="201">
        <v>3900000</v>
      </c>
      <c r="AX33" s="200">
        <f t="shared" si="3"/>
        <v>10400000</v>
      </c>
      <c r="AY33" s="123">
        <f t="shared" si="4"/>
        <v>0.27272727272727271</v>
      </c>
      <c r="AZ33" s="124">
        <v>0.27</v>
      </c>
      <c r="BA33" s="122" t="s">
        <v>73</v>
      </c>
      <c r="BB33" s="114" t="s">
        <v>94</v>
      </c>
      <c r="BC33" s="199" t="s">
        <v>926</v>
      </c>
      <c r="BD33" s="110" t="s">
        <v>65</v>
      </c>
      <c r="BE33" s="110" t="s">
        <v>65</v>
      </c>
    </row>
    <row r="34" spans="2:57" x14ac:dyDescent="0.25">
      <c r="B34" s="110">
        <v>2025</v>
      </c>
      <c r="C34" s="110">
        <v>891780111</v>
      </c>
      <c r="D34" s="110" t="s">
        <v>63</v>
      </c>
      <c r="E34" s="112" t="s">
        <v>925</v>
      </c>
      <c r="F34" s="112" t="s">
        <v>924</v>
      </c>
      <c r="G34" s="114">
        <v>0</v>
      </c>
      <c r="H34" s="114" t="s">
        <v>71</v>
      </c>
      <c r="I34" s="110" t="s">
        <v>64</v>
      </c>
      <c r="J34" s="115" t="s">
        <v>81</v>
      </c>
      <c r="K34" s="198" t="s">
        <v>923</v>
      </c>
      <c r="L34" s="118">
        <v>14850000</v>
      </c>
      <c r="M34" s="110" t="s">
        <v>66</v>
      </c>
      <c r="N34" s="120" t="s">
        <v>922</v>
      </c>
      <c r="O34" s="120">
        <v>57423259</v>
      </c>
      <c r="P34" s="120">
        <v>51</v>
      </c>
      <c r="Q34" s="169">
        <v>45672</v>
      </c>
      <c r="R34" s="120">
        <v>14850000</v>
      </c>
      <c r="S34" s="169">
        <v>45684</v>
      </c>
      <c r="T34" s="118">
        <v>14850000</v>
      </c>
      <c r="U34" s="114" t="s">
        <v>916</v>
      </c>
      <c r="V34" s="204">
        <v>1098669877</v>
      </c>
      <c r="W34" s="112" t="s">
        <v>841</v>
      </c>
      <c r="X34" s="169">
        <v>45684</v>
      </c>
      <c r="Y34" s="169">
        <v>45684</v>
      </c>
      <c r="Z34" s="169" t="s">
        <v>73</v>
      </c>
      <c r="AA34" s="169">
        <v>45838</v>
      </c>
      <c r="AB34" s="112">
        <f t="shared" si="0"/>
        <v>154</v>
      </c>
      <c r="AC34" s="114">
        <v>0</v>
      </c>
      <c r="AD34" s="118">
        <v>0</v>
      </c>
      <c r="AE34" s="114">
        <v>0</v>
      </c>
      <c r="AF34" s="119" t="s">
        <v>73</v>
      </c>
      <c r="AG34" s="112">
        <f t="shared" si="1"/>
        <v>0</v>
      </c>
      <c r="AH34" s="114">
        <v>0</v>
      </c>
      <c r="AI34" s="118">
        <v>0</v>
      </c>
      <c r="AJ34" s="114" t="s">
        <v>73</v>
      </c>
      <c r="AK34" s="121" t="s">
        <v>73</v>
      </c>
      <c r="AL34" s="114">
        <v>0</v>
      </c>
      <c r="AM34" s="114" t="s">
        <v>73</v>
      </c>
      <c r="AN34" s="114" t="s">
        <v>73</v>
      </c>
      <c r="AO34" s="114" t="s">
        <v>73</v>
      </c>
      <c r="AP34" s="112">
        <f t="shared" si="2"/>
        <v>0</v>
      </c>
      <c r="AQ34" s="112">
        <f>+L34+AD34-AI34</f>
        <v>14850000</v>
      </c>
      <c r="AR34" s="114" t="s">
        <v>65</v>
      </c>
      <c r="AS34" s="118">
        <v>14850000</v>
      </c>
      <c r="AT34" s="114" t="s">
        <v>93</v>
      </c>
      <c r="AU34" s="118">
        <v>0</v>
      </c>
      <c r="AV34" s="122" t="s">
        <v>73</v>
      </c>
      <c r="AW34" s="201">
        <v>4050000</v>
      </c>
      <c r="AX34" s="200">
        <f t="shared" si="3"/>
        <v>10800000</v>
      </c>
      <c r="AY34" s="123">
        <f t="shared" si="4"/>
        <v>0.27272727272727271</v>
      </c>
      <c r="AZ34" s="124">
        <v>0.27</v>
      </c>
      <c r="BA34" s="122" t="s">
        <v>73</v>
      </c>
      <c r="BB34" s="114" t="s">
        <v>94</v>
      </c>
      <c r="BC34" s="199" t="s">
        <v>921</v>
      </c>
      <c r="BD34" s="110" t="s">
        <v>65</v>
      </c>
      <c r="BE34" s="110" t="s">
        <v>65</v>
      </c>
    </row>
    <row r="35" spans="2:57" x14ac:dyDescent="0.25">
      <c r="B35" s="110">
        <v>2025</v>
      </c>
      <c r="C35" s="110">
        <v>891780111</v>
      </c>
      <c r="D35" s="110" t="s">
        <v>63</v>
      </c>
      <c r="E35" s="111" t="s">
        <v>920</v>
      </c>
      <c r="F35" s="111" t="s">
        <v>919</v>
      </c>
      <c r="G35" s="114">
        <v>0</v>
      </c>
      <c r="H35" s="114" t="s">
        <v>71</v>
      </c>
      <c r="I35" s="110" t="s">
        <v>64</v>
      </c>
      <c r="J35" s="115" t="s">
        <v>81</v>
      </c>
      <c r="K35" s="198" t="s">
        <v>918</v>
      </c>
      <c r="L35" s="118">
        <v>12220000</v>
      </c>
      <c r="M35" s="110" t="s">
        <v>66</v>
      </c>
      <c r="N35" s="120" t="s">
        <v>917</v>
      </c>
      <c r="O35" s="120">
        <v>1020736975</v>
      </c>
      <c r="P35" s="120">
        <v>284</v>
      </c>
      <c r="Q35" s="169">
        <v>45695</v>
      </c>
      <c r="R35" s="120">
        <v>12220000</v>
      </c>
      <c r="S35" s="169">
        <v>45698</v>
      </c>
      <c r="T35" s="118">
        <v>12220000</v>
      </c>
      <c r="U35" s="114" t="s">
        <v>916</v>
      </c>
      <c r="V35" s="202">
        <v>36669725</v>
      </c>
      <c r="W35" s="112" t="s">
        <v>830</v>
      </c>
      <c r="X35" s="169">
        <v>45698</v>
      </c>
      <c r="Y35" s="169">
        <v>45698</v>
      </c>
      <c r="Z35" s="169" t="s">
        <v>73</v>
      </c>
      <c r="AA35" s="169">
        <v>45838</v>
      </c>
      <c r="AB35" s="112">
        <f t="shared" si="0"/>
        <v>140</v>
      </c>
      <c r="AC35" s="114">
        <v>0</v>
      </c>
      <c r="AD35" s="118">
        <v>0</v>
      </c>
      <c r="AE35" s="114">
        <v>0</v>
      </c>
      <c r="AF35" s="119" t="s">
        <v>73</v>
      </c>
      <c r="AG35" s="112">
        <f t="shared" si="1"/>
        <v>0</v>
      </c>
      <c r="AH35" s="114">
        <v>0</v>
      </c>
      <c r="AI35" s="118">
        <v>0</v>
      </c>
      <c r="AJ35" s="114" t="s">
        <v>73</v>
      </c>
      <c r="AK35" s="121" t="s">
        <v>73</v>
      </c>
      <c r="AL35" s="114">
        <v>0</v>
      </c>
      <c r="AM35" s="114" t="s">
        <v>73</v>
      </c>
      <c r="AN35" s="114" t="s">
        <v>73</v>
      </c>
      <c r="AO35" s="114" t="s">
        <v>73</v>
      </c>
      <c r="AP35" s="112">
        <f t="shared" si="2"/>
        <v>0</v>
      </c>
      <c r="AQ35" s="112">
        <f>+L35+AD35-AI35</f>
        <v>12220000</v>
      </c>
      <c r="AR35" s="114" t="s">
        <v>65</v>
      </c>
      <c r="AS35" s="118">
        <v>12220000</v>
      </c>
      <c r="AT35" s="114" t="s">
        <v>93</v>
      </c>
      <c r="AU35" s="118">
        <v>0</v>
      </c>
      <c r="AV35" s="122" t="s">
        <v>73</v>
      </c>
      <c r="AW35" s="201">
        <v>1820000</v>
      </c>
      <c r="AX35" s="200">
        <f t="shared" si="3"/>
        <v>10400000</v>
      </c>
      <c r="AY35" s="123">
        <f t="shared" si="4"/>
        <v>0.14893617021276595</v>
      </c>
      <c r="AZ35" s="124">
        <v>0.15</v>
      </c>
      <c r="BA35" s="122" t="s">
        <v>73</v>
      </c>
      <c r="BB35" s="114" t="s">
        <v>94</v>
      </c>
      <c r="BC35" s="199" t="s">
        <v>915</v>
      </c>
      <c r="BD35" s="110" t="s">
        <v>65</v>
      </c>
      <c r="BE35" s="110" t="s">
        <v>65</v>
      </c>
    </row>
    <row r="36" spans="2:57" x14ac:dyDescent="0.25">
      <c r="B36" s="110">
        <v>2025</v>
      </c>
      <c r="C36" s="110">
        <v>891780111</v>
      </c>
      <c r="D36" s="110" t="s">
        <v>63</v>
      </c>
      <c r="E36" s="111" t="s">
        <v>914</v>
      </c>
      <c r="F36" s="111" t="s">
        <v>913</v>
      </c>
      <c r="G36" s="114">
        <v>0</v>
      </c>
      <c r="H36" s="114" t="s">
        <v>71</v>
      </c>
      <c r="I36" s="110" t="s">
        <v>64</v>
      </c>
      <c r="J36" s="115" t="s">
        <v>81</v>
      </c>
      <c r="K36" s="198" t="s">
        <v>912</v>
      </c>
      <c r="L36" s="118">
        <v>11000000</v>
      </c>
      <c r="M36" s="110" t="s">
        <v>66</v>
      </c>
      <c r="N36" s="120" t="s">
        <v>911</v>
      </c>
      <c r="O36" s="120">
        <v>1051669865</v>
      </c>
      <c r="P36" s="120">
        <v>278</v>
      </c>
      <c r="Q36" s="169">
        <v>45695</v>
      </c>
      <c r="R36" s="120">
        <v>11000000</v>
      </c>
      <c r="S36" s="169">
        <v>45698</v>
      </c>
      <c r="T36" s="118">
        <v>11000000</v>
      </c>
      <c r="U36" s="114" t="s">
        <v>65</v>
      </c>
      <c r="V36" s="204">
        <v>1082943891</v>
      </c>
      <c r="W36" s="112" t="s">
        <v>853</v>
      </c>
      <c r="X36" s="169">
        <v>45698</v>
      </c>
      <c r="Y36" s="169">
        <v>45698</v>
      </c>
      <c r="Z36" s="169" t="s">
        <v>73</v>
      </c>
      <c r="AA36" s="169">
        <v>45838</v>
      </c>
      <c r="AB36" s="112">
        <f t="shared" si="0"/>
        <v>140</v>
      </c>
      <c r="AC36" s="114">
        <v>0</v>
      </c>
      <c r="AD36" s="118">
        <v>0</v>
      </c>
      <c r="AE36" s="114">
        <v>0</v>
      </c>
      <c r="AF36" s="119" t="s">
        <v>73</v>
      </c>
      <c r="AG36" s="112">
        <f t="shared" si="1"/>
        <v>0</v>
      </c>
      <c r="AH36" s="114">
        <v>1</v>
      </c>
      <c r="AI36" s="118">
        <v>7920000</v>
      </c>
      <c r="AJ36" s="169">
        <v>45727</v>
      </c>
      <c r="AK36" s="121">
        <v>45727</v>
      </c>
      <c r="AL36" s="114">
        <v>0</v>
      </c>
      <c r="AM36" s="114" t="s">
        <v>73</v>
      </c>
      <c r="AN36" s="114" t="s">
        <v>73</v>
      </c>
      <c r="AO36" s="114" t="s">
        <v>73</v>
      </c>
      <c r="AP36" s="112">
        <f t="shared" si="2"/>
        <v>0</v>
      </c>
      <c r="AQ36" s="112">
        <f>+L36+AD36-AI36</f>
        <v>3080000</v>
      </c>
      <c r="AR36" s="114" t="s">
        <v>65</v>
      </c>
      <c r="AS36" s="118">
        <v>11000000</v>
      </c>
      <c r="AT36" s="114" t="s">
        <v>93</v>
      </c>
      <c r="AU36" s="118">
        <v>0</v>
      </c>
      <c r="AV36" s="122" t="s">
        <v>73</v>
      </c>
      <c r="AW36" s="201">
        <v>2200000</v>
      </c>
      <c r="AX36" s="200">
        <f t="shared" si="3"/>
        <v>880000</v>
      </c>
      <c r="AY36" s="123">
        <f t="shared" si="4"/>
        <v>0.7142857142857143</v>
      </c>
      <c r="AZ36" s="124">
        <v>0.71</v>
      </c>
      <c r="BA36" s="122" t="s">
        <v>73</v>
      </c>
      <c r="BB36" s="114" t="s">
        <v>94</v>
      </c>
      <c r="BC36" s="199" t="s">
        <v>910</v>
      </c>
      <c r="BD36" s="110" t="s">
        <v>65</v>
      </c>
      <c r="BE36" s="110" t="s">
        <v>65</v>
      </c>
    </row>
    <row r="37" spans="2:57" x14ac:dyDescent="0.25">
      <c r="B37" s="110">
        <v>2025</v>
      </c>
      <c r="C37" s="110">
        <v>891780111</v>
      </c>
      <c r="D37" s="110" t="s">
        <v>63</v>
      </c>
      <c r="E37" s="111" t="s">
        <v>909</v>
      </c>
      <c r="F37" s="111" t="s">
        <v>908</v>
      </c>
      <c r="G37" s="114">
        <v>0</v>
      </c>
      <c r="H37" s="114" t="s">
        <v>71</v>
      </c>
      <c r="I37" s="110" t="s">
        <v>64</v>
      </c>
      <c r="J37" s="115" t="s">
        <v>81</v>
      </c>
      <c r="K37" s="198" t="s">
        <v>907</v>
      </c>
      <c r="L37" s="112">
        <v>13250000</v>
      </c>
      <c r="M37" s="110" t="s">
        <v>66</v>
      </c>
      <c r="N37" s="112" t="s">
        <v>906</v>
      </c>
      <c r="O37" s="120">
        <v>1082915461</v>
      </c>
      <c r="P37" s="120">
        <v>286</v>
      </c>
      <c r="Q37" s="169">
        <v>45695</v>
      </c>
      <c r="R37" s="120">
        <v>13250000</v>
      </c>
      <c r="S37" s="169">
        <v>45699</v>
      </c>
      <c r="T37" s="120">
        <v>13250000</v>
      </c>
      <c r="U37" s="114" t="s">
        <v>65</v>
      </c>
      <c r="V37" s="204">
        <v>12561250</v>
      </c>
      <c r="W37" s="204" t="s">
        <v>905</v>
      </c>
      <c r="X37" s="169">
        <v>45699</v>
      </c>
      <c r="Y37" s="169">
        <v>45699</v>
      </c>
      <c r="Z37" s="169" t="s">
        <v>73</v>
      </c>
      <c r="AA37" s="169">
        <v>45838</v>
      </c>
      <c r="AB37" s="112">
        <f t="shared" si="0"/>
        <v>139</v>
      </c>
      <c r="AC37" s="114">
        <v>0</v>
      </c>
      <c r="AD37" s="118">
        <v>0</v>
      </c>
      <c r="AE37" s="114">
        <v>0</v>
      </c>
      <c r="AF37" s="119" t="s">
        <v>73</v>
      </c>
      <c r="AG37" s="112">
        <f t="shared" si="1"/>
        <v>0</v>
      </c>
      <c r="AH37" s="114">
        <v>0</v>
      </c>
      <c r="AI37" s="118">
        <v>0</v>
      </c>
      <c r="AJ37" s="114" t="s">
        <v>73</v>
      </c>
      <c r="AK37" s="121" t="s">
        <v>73</v>
      </c>
      <c r="AL37" s="114">
        <v>0</v>
      </c>
      <c r="AM37" s="114" t="s">
        <v>73</v>
      </c>
      <c r="AN37" s="114" t="s">
        <v>73</v>
      </c>
      <c r="AO37" s="114" t="s">
        <v>73</v>
      </c>
      <c r="AP37" s="112">
        <f t="shared" si="2"/>
        <v>0</v>
      </c>
      <c r="AQ37" s="112">
        <f>+L37+AD37-AI37</f>
        <v>13250000</v>
      </c>
      <c r="AR37" s="114" t="s">
        <v>65</v>
      </c>
      <c r="AS37" s="112">
        <v>13250000</v>
      </c>
      <c r="AT37" s="114" t="s">
        <v>93</v>
      </c>
      <c r="AU37" s="118">
        <v>0</v>
      </c>
      <c r="AV37" s="122" t="s">
        <v>73</v>
      </c>
      <c r="AW37" s="201">
        <v>2650000</v>
      </c>
      <c r="AX37" s="200">
        <f t="shared" si="3"/>
        <v>10600000</v>
      </c>
      <c r="AY37" s="123">
        <f t="shared" si="4"/>
        <v>0.2</v>
      </c>
      <c r="AZ37" s="124">
        <v>0.2</v>
      </c>
      <c r="BA37" s="122" t="s">
        <v>73</v>
      </c>
      <c r="BB37" s="114" t="s">
        <v>94</v>
      </c>
      <c r="BC37" s="199" t="s">
        <v>904</v>
      </c>
      <c r="BD37" s="110" t="s">
        <v>65</v>
      </c>
      <c r="BE37" s="110" t="s">
        <v>65</v>
      </c>
    </row>
    <row r="38" spans="2:57" x14ac:dyDescent="0.25">
      <c r="B38" s="110">
        <v>2025</v>
      </c>
      <c r="C38" s="110">
        <v>891780111</v>
      </c>
      <c r="D38" s="110" t="s">
        <v>63</v>
      </c>
      <c r="E38" s="111" t="s">
        <v>903</v>
      </c>
      <c r="F38" s="111" t="s">
        <v>902</v>
      </c>
      <c r="G38" s="114">
        <v>0</v>
      </c>
      <c r="H38" s="114" t="s">
        <v>71</v>
      </c>
      <c r="I38" s="110" t="s">
        <v>64</v>
      </c>
      <c r="J38" s="115" t="s">
        <v>81</v>
      </c>
      <c r="K38" s="198" t="s">
        <v>901</v>
      </c>
      <c r="L38" s="112">
        <v>7950000</v>
      </c>
      <c r="M38" s="110" t="s">
        <v>66</v>
      </c>
      <c r="N38" s="112" t="s">
        <v>900</v>
      </c>
      <c r="O38" s="120">
        <v>36724297</v>
      </c>
      <c r="P38" s="120">
        <v>288</v>
      </c>
      <c r="Q38" s="169">
        <v>45695</v>
      </c>
      <c r="R38" s="120">
        <v>7950000</v>
      </c>
      <c r="S38" s="169">
        <v>45699</v>
      </c>
      <c r="T38" s="120">
        <v>7950000</v>
      </c>
      <c r="U38" s="114" t="s">
        <v>65</v>
      </c>
      <c r="V38" s="204">
        <v>1082943891</v>
      </c>
      <c r="W38" s="112" t="s">
        <v>853</v>
      </c>
      <c r="X38" s="169">
        <v>45699</v>
      </c>
      <c r="Y38" s="169">
        <v>45699</v>
      </c>
      <c r="Z38" s="169" t="s">
        <v>73</v>
      </c>
      <c r="AA38" s="169">
        <v>45777</v>
      </c>
      <c r="AB38" s="112">
        <f t="shared" si="0"/>
        <v>78</v>
      </c>
      <c r="AC38" s="114">
        <v>0</v>
      </c>
      <c r="AD38" s="118">
        <v>0</v>
      </c>
      <c r="AE38" s="114">
        <v>0</v>
      </c>
      <c r="AF38" s="119" t="s">
        <v>73</v>
      </c>
      <c r="AG38" s="112">
        <f t="shared" si="1"/>
        <v>0</v>
      </c>
      <c r="AH38" s="114">
        <v>0</v>
      </c>
      <c r="AI38" s="118">
        <v>0</v>
      </c>
      <c r="AJ38" s="114" t="s">
        <v>73</v>
      </c>
      <c r="AK38" s="121" t="s">
        <v>73</v>
      </c>
      <c r="AL38" s="114">
        <v>0</v>
      </c>
      <c r="AM38" s="114" t="s">
        <v>73</v>
      </c>
      <c r="AN38" s="114" t="s">
        <v>73</v>
      </c>
      <c r="AO38" s="114" t="s">
        <v>73</v>
      </c>
      <c r="AP38" s="112">
        <f t="shared" si="2"/>
        <v>0</v>
      </c>
      <c r="AQ38" s="112">
        <f>+L38+AD38-AI38</f>
        <v>7950000</v>
      </c>
      <c r="AR38" s="114" t="s">
        <v>65</v>
      </c>
      <c r="AS38" s="112">
        <v>7950000</v>
      </c>
      <c r="AT38" s="114" t="s">
        <v>93</v>
      </c>
      <c r="AU38" s="118">
        <v>0</v>
      </c>
      <c r="AV38" s="122" t="s">
        <v>73</v>
      </c>
      <c r="AW38" s="201">
        <v>2650000</v>
      </c>
      <c r="AX38" s="200">
        <f t="shared" si="3"/>
        <v>5300000</v>
      </c>
      <c r="AY38" s="123">
        <f t="shared" si="4"/>
        <v>0.33333333333333331</v>
      </c>
      <c r="AZ38" s="124">
        <v>0.33</v>
      </c>
      <c r="BA38" s="122" t="s">
        <v>73</v>
      </c>
      <c r="BB38" s="114" t="s">
        <v>94</v>
      </c>
      <c r="BC38" s="199" t="s">
        <v>899</v>
      </c>
      <c r="BD38" s="110" t="s">
        <v>65</v>
      </c>
      <c r="BE38" s="110" t="s">
        <v>65</v>
      </c>
    </row>
    <row r="39" spans="2:57" x14ac:dyDescent="0.25">
      <c r="B39" s="110">
        <v>2025</v>
      </c>
      <c r="C39" s="110">
        <v>891780111</v>
      </c>
      <c r="D39" s="110" t="s">
        <v>63</v>
      </c>
      <c r="E39" s="111" t="s">
        <v>898</v>
      </c>
      <c r="F39" s="111" t="s">
        <v>897</v>
      </c>
      <c r="G39" s="114">
        <v>0</v>
      </c>
      <c r="H39" s="114" t="s">
        <v>71</v>
      </c>
      <c r="I39" s="110" t="s">
        <v>64</v>
      </c>
      <c r="J39" s="115" t="s">
        <v>81</v>
      </c>
      <c r="K39" s="198" t="s">
        <v>896</v>
      </c>
      <c r="L39" s="112">
        <v>13250000</v>
      </c>
      <c r="M39" s="110" t="s">
        <v>66</v>
      </c>
      <c r="N39" s="112" t="s">
        <v>895</v>
      </c>
      <c r="O39" s="120">
        <v>1085040743</v>
      </c>
      <c r="P39" s="120">
        <v>280</v>
      </c>
      <c r="Q39" s="169">
        <v>45695</v>
      </c>
      <c r="R39" s="120">
        <v>13250000</v>
      </c>
      <c r="S39" s="169">
        <v>45699</v>
      </c>
      <c r="T39" s="120">
        <v>13250000</v>
      </c>
      <c r="U39" s="114" t="s">
        <v>65</v>
      </c>
      <c r="V39" s="204">
        <v>36564357</v>
      </c>
      <c r="W39" s="112" t="s">
        <v>873</v>
      </c>
      <c r="X39" s="169">
        <v>45699</v>
      </c>
      <c r="Y39" s="169">
        <v>45699</v>
      </c>
      <c r="Z39" s="169" t="s">
        <v>73</v>
      </c>
      <c r="AA39" s="169">
        <v>45838</v>
      </c>
      <c r="AB39" s="112">
        <f t="shared" si="0"/>
        <v>139</v>
      </c>
      <c r="AC39" s="114">
        <v>0</v>
      </c>
      <c r="AD39" s="118">
        <v>0</v>
      </c>
      <c r="AE39" s="114">
        <v>0</v>
      </c>
      <c r="AF39" s="119" t="s">
        <v>73</v>
      </c>
      <c r="AG39" s="112">
        <f t="shared" si="1"/>
        <v>0</v>
      </c>
      <c r="AH39" s="114">
        <v>0</v>
      </c>
      <c r="AI39" s="118">
        <v>0</v>
      </c>
      <c r="AJ39" s="114" t="s">
        <v>73</v>
      </c>
      <c r="AK39" s="121" t="s">
        <v>73</v>
      </c>
      <c r="AL39" s="114">
        <v>0</v>
      </c>
      <c r="AM39" s="114" t="s">
        <v>73</v>
      </c>
      <c r="AN39" s="114" t="s">
        <v>73</v>
      </c>
      <c r="AO39" s="114" t="s">
        <v>73</v>
      </c>
      <c r="AP39" s="112">
        <f t="shared" si="2"/>
        <v>0</v>
      </c>
      <c r="AQ39" s="112">
        <f>+L39+AD39-AI39</f>
        <v>13250000</v>
      </c>
      <c r="AR39" s="114" t="s">
        <v>65</v>
      </c>
      <c r="AS39" s="112">
        <v>13250000</v>
      </c>
      <c r="AT39" s="114" t="s">
        <v>93</v>
      </c>
      <c r="AU39" s="118">
        <v>0</v>
      </c>
      <c r="AV39" s="122" t="s">
        <v>73</v>
      </c>
      <c r="AW39" s="201">
        <v>2650000</v>
      </c>
      <c r="AX39" s="200">
        <f t="shared" si="3"/>
        <v>10600000</v>
      </c>
      <c r="AY39" s="123">
        <f t="shared" si="4"/>
        <v>0.2</v>
      </c>
      <c r="AZ39" s="124">
        <v>0.2</v>
      </c>
      <c r="BA39" s="122" t="s">
        <v>73</v>
      </c>
      <c r="BB39" s="114" t="s">
        <v>94</v>
      </c>
      <c r="BC39" s="199" t="s">
        <v>894</v>
      </c>
      <c r="BD39" s="110" t="s">
        <v>65</v>
      </c>
      <c r="BE39" s="110" t="s">
        <v>65</v>
      </c>
    </row>
    <row r="40" spans="2:57" x14ac:dyDescent="0.25">
      <c r="B40" s="110">
        <v>2025</v>
      </c>
      <c r="C40" s="110">
        <v>891780111</v>
      </c>
      <c r="D40" s="110" t="s">
        <v>63</v>
      </c>
      <c r="E40" s="111" t="s">
        <v>893</v>
      </c>
      <c r="F40" s="111" t="s">
        <v>892</v>
      </c>
      <c r="G40" s="114">
        <v>0</v>
      </c>
      <c r="H40" s="114" t="s">
        <v>71</v>
      </c>
      <c r="I40" s="110" t="s">
        <v>64</v>
      </c>
      <c r="J40" s="115" t="s">
        <v>81</v>
      </c>
      <c r="K40" s="198" t="s">
        <v>891</v>
      </c>
      <c r="L40" s="112">
        <v>15400000</v>
      </c>
      <c r="M40" s="110" t="s">
        <v>66</v>
      </c>
      <c r="N40" s="112" t="s">
        <v>890</v>
      </c>
      <c r="O40" s="120">
        <v>1221972088</v>
      </c>
      <c r="P40" s="120">
        <v>283</v>
      </c>
      <c r="Q40" s="169">
        <v>45695</v>
      </c>
      <c r="R40" s="120">
        <v>15400000</v>
      </c>
      <c r="S40" s="169">
        <v>45700</v>
      </c>
      <c r="T40" s="120">
        <v>15400000</v>
      </c>
      <c r="U40" s="114" t="s">
        <v>65</v>
      </c>
      <c r="V40" s="204">
        <v>7634903</v>
      </c>
      <c r="W40" s="112" t="s">
        <v>847</v>
      </c>
      <c r="X40" s="169">
        <v>45700</v>
      </c>
      <c r="Y40" s="169">
        <v>45700</v>
      </c>
      <c r="Z40" s="169" t="s">
        <v>73</v>
      </c>
      <c r="AA40" s="169">
        <v>45838</v>
      </c>
      <c r="AB40" s="112">
        <f t="shared" si="0"/>
        <v>138</v>
      </c>
      <c r="AC40" s="114">
        <v>0</v>
      </c>
      <c r="AD40" s="118">
        <v>0</v>
      </c>
      <c r="AE40" s="114">
        <v>0</v>
      </c>
      <c r="AF40" s="119" t="s">
        <v>73</v>
      </c>
      <c r="AG40" s="112">
        <f t="shared" si="1"/>
        <v>0</v>
      </c>
      <c r="AH40" s="114">
        <v>0</v>
      </c>
      <c r="AI40" s="118">
        <v>0</v>
      </c>
      <c r="AJ40" s="114" t="s">
        <v>73</v>
      </c>
      <c r="AK40" s="121" t="s">
        <v>73</v>
      </c>
      <c r="AL40" s="114">
        <v>0</v>
      </c>
      <c r="AM40" s="114" t="s">
        <v>73</v>
      </c>
      <c r="AN40" s="114" t="s">
        <v>73</v>
      </c>
      <c r="AO40" s="114" t="s">
        <v>73</v>
      </c>
      <c r="AP40" s="112">
        <f t="shared" si="2"/>
        <v>0</v>
      </c>
      <c r="AQ40" s="112">
        <f>+L40+AD40-AI40</f>
        <v>15400000</v>
      </c>
      <c r="AR40" s="114" t="s">
        <v>65</v>
      </c>
      <c r="AS40" s="112">
        <v>12400000</v>
      </c>
      <c r="AT40" s="114" t="s">
        <v>93</v>
      </c>
      <c r="AU40" s="118">
        <v>0</v>
      </c>
      <c r="AV40" s="122" t="s">
        <v>73</v>
      </c>
      <c r="AW40" s="201">
        <v>3080000</v>
      </c>
      <c r="AX40" s="200">
        <f t="shared" si="3"/>
        <v>12320000</v>
      </c>
      <c r="AY40" s="123">
        <f t="shared" si="4"/>
        <v>0.2</v>
      </c>
      <c r="AZ40" s="124">
        <v>0.2</v>
      </c>
      <c r="BA40" s="122" t="s">
        <v>73</v>
      </c>
      <c r="BB40" s="114" t="s">
        <v>94</v>
      </c>
      <c r="BC40" s="199" t="s">
        <v>889</v>
      </c>
      <c r="BD40" s="110" t="s">
        <v>65</v>
      </c>
      <c r="BE40" s="110" t="s">
        <v>65</v>
      </c>
    </row>
    <row r="41" spans="2:57" x14ac:dyDescent="0.25">
      <c r="B41" s="110">
        <v>2025</v>
      </c>
      <c r="C41" s="110">
        <v>891780111</v>
      </c>
      <c r="D41" s="110" t="s">
        <v>63</v>
      </c>
      <c r="E41" s="111" t="s">
        <v>888</v>
      </c>
      <c r="F41" s="111" t="s">
        <v>887</v>
      </c>
      <c r="G41" s="114">
        <v>0</v>
      </c>
      <c r="H41" s="114" t="s">
        <v>71</v>
      </c>
      <c r="I41" s="110" t="s">
        <v>64</v>
      </c>
      <c r="J41" s="115" t="s">
        <v>81</v>
      </c>
      <c r="K41" s="198" t="s">
        <v>886</v>
      </c>
      <c r="L41" s="112">
        <v>12000000</v>
      </c>
      <c r="M41" s="110" t="s">
        <v>66</v>
      </c>
      <c r="N41" s="112" t="s">
        <v>885</v>
      </c>
      <c r="O41" s="120">
        <v>1083569978</v>
      </c>
      <c r="P41" s="120">
        <v>289</v>
      </c>
      <c r="Q41" s="169">
        <v>45695</v>
      </c>
      <c r="R41" s="120">
        <v>12000000</v>
      </c>
      <c r="S41" s="169">
        <v>45700</v>
      </c>
      <c r="T41" s="120">
        <v>12000000</v>
      </c>
      <c r="U41" s="114" t="s">
        <v>65</v>
      </c>
      <c r="V41" s="204">
        <v>1082900194</v>
      </c>
      <c r="W41" s="112" t="s">
        <v>824</v>
      </c>
      <c r="X41" s="169">
        <v>45700</v>
      </c>
      <c r="Y41" s="169">
        <v>45700</v>
      </c>
      <c r="Z41" s="169" t="s">
        <v>73</v>
      </c>
      <c r="AA41" s="169">
        <v>45838</v>
      </c>
      <c r="AB41" s="112">
        <f t="shared" si="0"/>
        <v>138</v>
      </c>
      <c r="AC41" s="114">
        <v>0</v>
      </c>
      <c r="AD41" s="118">
        <v>0</v>
      </c>
      <c r="AE41" s="114">
        <v>0</v>
      </c>
      <c r="AF41" s="119" t="s">
        <v>73</v>
      </c>
      <c r="AG41" s="112">
        <f t="shared" si="1"/>
        <v>0</v>
      </c>
      <c r="AH41" s="114">
        <v>0</v>
      </c>
      <c r="AI41" s="118">
        <v>0</v>
      </c>
      <c r="AJ41" s="114" t="s">
        <v>73</v>
      </c>
      <c r="AK41" s="121" t="s">
        <v>73</v>
      </c>
      <c r="AL41" s="114">
        <v>0</v>
      </c>
      <c r="AM41" s="114" t="s">
        <v>73</v>
      </c>
      <c r="AN41" s="114" t="s">
        <v>73</v>
      </c>
      <c r="AO41" s="114" t="s">
        <v>73</v>
      </c>
      <c r="AP41" s="112">
        <f t="shared" si="2"/>
        <v>0</v>
      </c>
      <c r="AQ41" s="112">
        <f>+L41+AD41-AI41</f>
        <v>12000000</v>
      </c>
      <c r="AR41" s="114" t="s">
        <v>65</v>
      </c>
      <c r="AS41" s="112">
        <v>12000000</v>
      </c>
      <c r="AT41" s="114" t="s">
        <v>93</v>
      </c>
      <c r="AU41" s="118">
        <v>0</v>
      </c>
      <c r="AV41" s="122" t="s">
        <v>73</v>
      </c>
      <c r="AW41" s="201">
        <v>2400000</v>
      </c>
      <c r="AX41" s="200">
        <f t="shared" si="3"/>
        <v>9600000</v>
      </c>
      <c r="AY41" s="123">
        <f t="shared" si="4"/>
        <v>0.2</v>
      </c>
      <c r="AZ41" s="124">
        <v>0.2</v>
      </c>
      <c r="BA41" s="122" t="s">
        <v>73</v>
      </c>
      <c r="BB41" s="114" t="s">
        <v>94</v>
      </c>
      <c r="BC41" s="199" t="s">
        <v>884</v>
      </c>
      <c r="BD41" s="110" t="s">
        <v>65</v>
      </c>
      <c r="BE41" s="110" t="s">
        <v>65</v>
      </c>
    </row>
    <row r="42" spans="2:57" x14ac:dyDescent="0.25">
      <c r="B42" s="110">
        <v>2025</v>
      </c>
      <c r="C42" s="110">
        <v>891780111</v>
      </c>
      <c r="D42" s="110" t="s">
        <v>63</v>
      </c>
      <c r="E42" s="111" t="s">
        <v>883</v>
      </c>
      <c r="F42" s="111" t="s">
        <v>882</v>
      </c>
      <c r="G42" s="114">
        <v>0</v>
      </c>
      <c r="H42" s="114" t="s">
        <v>71</v>
      </c>
      <c r="I42" s="110" t="s">
        <v>64</v>
      </c>
      <c r="J42" s="115" t="s">
        <v>81</v>
      </c>
      <c r="K42" s="198" t="s">
        <v>881</v>
      </c>
      <c r="L42" s="112">
        <v>11500000</v>
      </c>
      <c r="M42" s="110" t="s">
        <v>66</v>
      </c>
      <c r="N42" s="112" t="s">
        <v>880</v>
      </c>
      <c r="O42" s="120">
        <v>1062905980</v>
      </c>
      <c r="P42" s="120">
        <v>281</v>
      </c>
      <c r="Q42" s="169">
        <v>45695</v>
      </c>
      <c r="R42" s="120">
        <v>11500000</v>
      </c>
      <c r="S42" s="169">
        <v>45700</v>
      </c>
      <c r="T42" s="120">
        <v>11500000</v>
      </c>
      <c r="U42" s="114" t="s">
        <v>65</v>
      </c>
      <c r="V42" s="204">
        <v>1082900194</v>
      </c>
      <c r="W42" s="112" t="s">
        <v>824</v>
      </c>
      <c r="X42" s="169">
        <v>45700</v>
      </c>
      <c r="Y42" s="169">
        <v>45700</v>
      </c>
      <c r="Z42" s="169" t="s">
        <v>73</v>
      </c>
      <c r="AA42" s="169">
        <v>45838</v>
      </c>
      <c r="AB42" s="112">
        <f t="shared" si="0"/>
        <v>138</v>
      </c>
      <c r="AC42" s="114">
        <v>0</v>
      </c>
      <c r="AD42" s="118">
        <v>0</v>
      </c>
      <c r="AE42" s="114">
        <v>0</v>
      </c>
      <c r="AF42" s="119" t="s">
        <v>73</v>
      </c>
      <c r="AG42" s="112">
        <f t="shared" si="1"/>
        <v>0</v>
      </c>
      <c r="AH42" s="114">
        <v>0</v>
      </c>
      <c r="AI42" s="118">
        <v>0</v>
      </c>
      <c r="AJ42" s="114" t="s">
        <v>73</v>
      </c>
      <c r="AK42" s="121" t="s">
        <v>73</v>
      </c>
      <c r="AL42" s="114">
        <v>0</v>
      </c>
      <c r="AM42" s="114" t="s">
        <v>73</v>
      </c>
      <c r="AN42" s="114" t="s">
        <v>73</v>
      </c>
      <c r="AO42" s="114" t="s">
        <v>73</v>
      </c>
      <c r="AP42" s="112">
        <f t="shared" si="2"/>
        <v>0</v>
      </c>
      <c r="AQ42" s="112">
        <f>+L42+AD42-AI42</f>
        <v>11500000</v>
      </c>
      <c r="AR42" s="114" t="s">
        <v>65</v>
      </c>
      <c r="AS42" s="112">
        <v>11500000</v>
      </c>
      <c r="AT42" s="114" t="s">
        <v>93</v>
      </c>
      <c r="AU42" s="118">
        <v>0</v>
      </c>
      <c r="AV42" s="122" t="s">
        <v>73</v>
      </c>
      <c r="AW42" s="201">
        <v>0</v>
      </c>
      <c r="AX42" s="200">
        <f t="shared" si="3"/>
        <v>11500000</v>
      </c>
      <c r="AY42" s="123">
        <f t="shared" si="4"/>
        <v>0</v>
      </c>
      <c r="AZ42" s="124">
        <v>0</v>
      </c>
      <c r="BA42" s="122" t="s">
        <v>73</v>
      </c>
      <c r="BB42" s="114" t="s">
        <v>94</v>
      </c>
      <c r="BC42" s="199" t="s">
        <v>879</v>
      </c>
      <c r="BD42" s="110" t="s">
        <v>65</v>
      </c>
      <c r="BE42" s="110" t="s">
        <v>65</v>
      </c>
    </row>
    <row r="43" spans="2:57" x14ac:dyDescent="0.25">
      <c r="B43" s="110">
        <v>2025</v>
      </c>
      <c r="C43" s="110">
        <v>891780111</v>
      </c>
      <c r="D43" s="110" t="s">
        <v>63</v>
      </c>
      <c r="E43" s="112" t="s">
        <v>878</v>
      </c>
      <c r="F43" s="111" t="s">
        <v>877</v>
      </c>
      <c r="G43" s="114">
        <v>0</v>
      </c>
      <c r="H43" s="114" t="s">
        <v>71</v>
      </c>
      <c r="I43" s="110" t="s">
        <v>64</v>
      </c>
      <c r="J43" s="115" t="s">
        <v>81</v>
      </c>
      <c r="K43" s="198" t="s">
        <v>876</v>
      </c>
      <c r="L43" s="112">
        <v>16000000</v>
      </c>
      <c r="M43" s="110" t="s">
        <v>66</v>
      </c>
      <c r="N43" s="112" t="s">
        <v>875</v>
      </c>
      <c r="O43" s="120">
        <v>1100627031</v>
      </c>
      <c r="P43" s="120">
        <v>282</v>
      </c>
      <c r="Q43" s="114" t="s">
        <v>874</v>
      </c>
      <c r="R43" s="120">
        <v>16000000</v>
      </c>
      <c r="S43" s="169">
        <v>45707</v>
      </c>
      <c r="T43" s="120">
        <v>16000000</v>
      </c>
      <c r="U43" s="114" t="s">
        <v>65</v>
      </c>
      <c r="V43" s="204">
        <v>36564357</v>
      </c>
      <c r="W43" s="112" t="s">
        <v>873</v>
      </c>
      <c r="X43" s="169">
        <v>45707</v>
      </c>
      <c r="Y43" s="169">
        <v>45707</v>
      </c>
      <c r="Z43" s="169" t="s">
        <v>73</v>
      </c>
      <c r="AA43" s="169">
        <v>45838</v>
      </c>
      <c r="AB43" s="112">
        <f t="shared" si="0"/>
        <v>131</v>
      </c>
      <c r="AC43" s="114">
        <v>0</v>
      </c>
      <c r="AD43" s="118">
        <v>0</v>
      </c>
      <c r="AE43" s="114">
        <v>0</v>
      </c>
      <c r="AF43" s="119" t="s">
        <v>73</v>
      </c>
      <c r="AG43" s="112">
        <f t="shared" si="1"/>
        <v>0</v>
      </c>
      <c r="AH43" s="114">
        <v>0</v>
      </c>
      <c r="AI43" s="118">
        <v>0</v>
      </c>
      <c r="AJ43" s="114" t="s">
        <v>73</v>
      </c>
      <c r="AK43" s="121" t="s">
        <v>73</v>
      </c>
      <c r="AL43" s="114">
        <v>0</v>
      </c>
      <c r="AM43" s="114" t="s">
        <v>73</v>
      </c>
      <c r="AN43" s="114" t="s">
        <v>73</v>
      </c>
      <c r="AO43" s="114" t="s">
        <v>73</v>
      </c>
      <c r="AP43" s="112">
        <f t="shared" si="2"/>
        <v>0</v>
      </c>
      <c r="AQ43" s="112">
        <f>+L43+AD43-AI43</f>
        <v>16000000</v>
      </c>
      <c r="AR43" s="114" t="s">
        <v>65</v>
      </c>
      <c r="AS43" s="112">
        <v>16000000</v>
      </c>
      <c r="AT43" s="114" t="s">
        <v>93</v>
      </c>
      <c r="AU43" s="118">
        <v>0</v>
      </c>
      <c r="AV43" s="122" t="s">
        <v>73</v>
      </c>
      <c r="AW43" s="201">
        <v>0</v>
      </c>
      <c r="AX43" s="200">
        <f t="shared" si="3"/>
        <v>16000000</v>
      </c>
      <c r="AY43" s="123">
        <f t="shared" si="4"/>
        <v>0</v>
      </c>
      <c r="AZ43" s="124">
        <v>0</v>
      </c>
      <c r="BA43" s="122" t="s">
        <v>73</v>
      </c>
      <c r="BB43" s="114" t="s">
        <v>94</v>
      </c>
      <c r="BC43" s="199" t="s">
        <v>872</v>
      </c>
      <c r="BD43" s="110" t="s">
        <v>65</v>
      </c>
      <c r="BE43" s="110" t="s">
        <v>65</v>
      </c>
    </row>
    <row r="44" spans="2:57" x14ac:dyDescent="0.25">
      <c r="B44" s="110">
        <v>2025</v>
      </c>
      <c r="C44" s="110">
        <v>891780111</v>
      </c>
      <c r="D44" s="110" t="s">
        <v>63</v>
      </c>
      <c r="E44" s="112" t="s">
        <v>871</v>
      </c>
      <c r="F44" s="111" t="s">
        <v>870</v>
      </c>
      <c r="G44" s="114">
        <v>0</v>
      </c>
      <c r="H44" s="114" t="s">
        <v>71</v>
      </c>
      <c r="I44" s="110" t="s">
        <v>64</v>
      </c>
      <c r="J44" s="115" t="s">
        <v>81</v>
      </c>
      <c r="K44" s="198" t="s">
        <v>869</v>
      </c>
      <c r="L44" s="112">
        <v>10600000</v>
      </c>
      <c r="M44" s="110" t="s">
        <v>66</v>
      </c>
      <c r="N44" s="112" t="s">
        <v>868</v>
      </c>
      <c r="O44" s="120">
        <v>1140873445</v>
      </c>
      <c r="P44" s="120">
        <v>287</v>
      </c>
      <c r="Q44" s="169">
        <v>45695</v>
      </c>
      <c r="R44" s="120">
        <v>10600000</v>
      </c>
      <c r="S44" s="169">
        <v>45707</v>
      </c>
      <c r="T44" s="120">
        <v>10600000</v>
      </c>
      <c r="U44" s="114" t="s">
        <v>65</v>
      </c>
      <c r="V44" s="204">
        <v>7634903</v>
      </c>
      <c r="W44" s="112" t="s">
        <v>847</v>
      </c>
      <c r="X44" s="169">
        <v>45707</v>
      </c>
      <c r="Y44" s="169">
        <v>45707</v>
      </c>
      <c r="Z44" s="169" t="s">
        <v>73</v>
      </c>
      <c r="AA44" s="169">
        <v>45808</v>
      </c>
      <c r="AB44" s="112">
        <f t="shared" si="0"/>
        <v>101</v>
      </c>
      <c r="AC44" s="114">
        <v>0</v>
      </c>
      <c r="AD44" s="118">
        <v>0</v>
      </c>
      <c r="AE44" s="114">
        <v>0</v>
      </c>
      <c r="AF44" s="119" t="s">
        <v>73</v>
      </c>
      <c r="AG44" s="112">
        <f t="shared" si="1"/>
        <v>0</v>
      </c>
      <c r="AH44" s="114">
        <v>0</v>
      </c>
      <c r="AI44" s="118">
        <v>0</v>
      </c>
      <c r="AJ44" s="114" t="s">
        <v>73</v>
      </c>
      <c r="AK44" s="121" t="s">
        <v>73</v>
      </c>
      <c r="AL44" s="114">
        <v>0</v>
      </c>
      <c r="AM44" s="114" t="s">
        <v>73</v>
      </c>
      <c r="AN44" s="114" t="s">
        <v>73</v>
      </c>
      <c r="AO44" s="114" t="s">
        <v>73</v>
      </c>
      <c r="AP44" s="112">
        <f t="shared" si="2"/>
        <v>0</v>
      </c>
      <c r="AQ44" s="112">
        <f>+L44+AD44-AI44</f>
        <v>10600000</v>
      </c>
      <c r="AR44" s="114" t="s">
        <v>65</v>
      </c>
      <c r="AS44" s="112">
        <v>10600000</v>
      </c>
      <c r="AT44" s="114" t="s">
        <v>93</v>
      </c>
      <c r="AU44" s="118">
        <v>0</v>
      </c>
      <c r="AV44" s="122" t="s">
        <v>73</v>
      </c>
      <c r="AW44" s="201">
        <v>0</v>
      </c>
      <c r="AX44" s="200">
        <f t="shared" si="3"/>
        <v>10600000</v>
      </c>
      <c r="AY44" s="123">
        <f t="shared" si="4"/>
        <v>0</v>
      </c>
      <c r="AZ44" s="124">
        <v>0</v>
      </c>
      <c r="BA44" s="122" t="s">
        <v>73</v>
      </c>
      <c r="BB44" s="114" t="s">
        <v>94</v>
      </c>
      <c r="BC44" s="199" t="s">
        <v>867</v>
      </c>
      <c r="BD44" s="110" t="s">
        <v>65</v>
      </c>
      <c r="BE44" s="110" t="s">
        <v>65</v>
      </c>
    </row>
    <row r="45" spans="2:57" x14ac:dyDescent="0.25">
      <c r="B45" s="110">
        <v>2025</v>
      </c>
      <c r="C45" s="110">
        <v>891780111</v>
      </c>
      <c r="D45" s="110" t="s">
        <v>63</v>
      </c>
      <c r="E45" s="112" t="s">
        <v>5319</v>
      </c>
      <c r="F45" s="111" t="s">
        <v>866</v>
      </c>
      <c r="G45" s="114">
        <v>0</v>
      </c>
      <c r="H45" s="114" t="s">
        <v>71</v>
      </c>
      <c r="I45" s="110" t="s">
        <v>64</v>
      </c>
      <c r="J45" s="115" t="s">
        <v>81</v>
      </c>
      <c r="K45" s="198" t="s">
        <v>865</v>
      </c>
      <c r="L45" s="112">
        <v>16500000</v>
      </c>
      <c r="M45" s="110" t="s">
        <v>66</v>
      </c>
      <c r="N45" s="112" t="s">
        <v>864</v>
      </c>
      <c r="O45" s="120">
        <v>1129567153</v>
      </c>
      <c r="P45" s="120">
        <v>285</v>
      </c>
      <c r="Q45" s="169">
        <v>45695</v>
      </c>
      <c r="R45" s="120">
        <v>16500000</v>
      </c>
      <c r="S45" s="169">
        <v>45709</v>
      </c>
      <c r="T45" s="120">
        <v>16500000</v>
      </c>
      <c r="U45" s="114" t="s">
        <v>65</v>
      </c>
      <c r="V45" s="204">
        <v>7634903</v>
      </c>
      <c r="W45" s="112" t="s">
        <v>847</v>
      </c>
      <c r="X45" s="169">
        <v>45709</v>
      </c>
      <c r="Y45" s="169">
        <v>45709</v>
      </c>
      <c r="Z45" s="169" t="s">
        <v>73</v>
      </c>
      <c r="AA45" s="169">
        <v>45838</v>
      </c>
      <c r="AB45" s="112">
        <f t="shared" si="0"/>
        <v>129</v>
      </c>
      <c r="AC45" s="114">
        <v>0</v>
      </c>
      <c r="AD45" s="118">
        <v>0</v>
      </c>
      <c r="AE45" s="114">
        <v>0</v>
      </c>
      <c r="AF45" s="119" t="s">
        <v>73</v>
      </c>
      <c r="AG45" s="112">
        <f t="shared" si="1"/>
        <v>0</v>
      </c>
      <c r="AH45" s="114">
        <v>0</v>
      </c>
      <c r="AI45" s="118">
        <v>0</v>
      </c>
      <c r="AJ45" s="114" t="s">
        <v>73</v>
      </c>
      <c r="AK45" s="121" t="s">
        <v>73</v>
      </c>
      <c r="AL45" s="114">
        <v>0</v>
      </c>
      <c r="AM45" s="114" t="s">
        <v>73</v>
      </c>
      <c r="AN45" s="114" t="s">
        <v>73</v>
      </c>
      <c r="AO45" s="114" t="s">
        <v>73</v>
      </c>
      <c r="AP45" s="112">
        <f t="shared" si="2"/>
        <v>0</v>
      </c>
      <c r="AQ45" s="112">
        <f>+L45+AD45-AI45</f>
        <v>16500000</v>
      </c>
      <c r="AR45" s="114" t="s">
        <v>65</v>
      </c>
      <c r="AS45" s="112">
        <v>16500000</v>
      </c>
      <c r="AT45" s="114" t="s">
        <v>93</v>
      </c>
      <c r="AU45" s="118">
        <v>0</v>
      </c>
      <c r="AV45" s="122" t="s">
        <v>73</v>
      </c>
      <c r="AW45" s="201">
        <v>3300000</v>
      </c>
      <c r="AX45" s="200">
        <f t="shared" si="3"/>
        <v>13200000</v>
      </c>
      <c r="AY45" s="123">
        <f t="shared" si="4"/>
        <v>0.2</v>
      </c>
      <c r="AZ45" s="124">
        <v>0.2</v>
      </c>
      <c r="BA45" s="122" t="s">
        <v>73</v>
      </c>
      <c r="BB45" s="114" t="s">
        <v>94</v>
      </c>
      <c r="BC45" s="199" t="s">
        <v>863</v>
      </c>
      <c r="BD45" s="110" t="s">
        <v>65</v>
      </c>
      <c r="BE45" s="110" t="s">
        <v>65</v>
      </c>
    </row>
    <row r="46" spans="2:57" x14ac:dyDescent="0.25">
      <c r="B46" s="110">
        <v>2025</v>
      </c>
      <c r="C46" s="110">
        <v>891780111</v>
      </c>
      <c r="D46" s="110" t="s">
        <v>63</v>
      </c>
      <c r="E46" s="111" t="s">
        <v>862</v>
      </c>
      <c r="F46" s="111" t="s">
        <v>861</v>
      </c>
      <c r="G46" s="114">
        <v>0</v>
      </c>
      <c r="H46" s="114" t="s">
        <v>71</v>
      </c>
      <c r="I46" s="110" t="s">
        <v>64</v>
      </c>
      <c r="J46" s="115" t="s">
        <v>180</v>
      </c>
      <c r="K46" s="198" t="s">
        <v>860</v>
      </c>
      <c r="L46" s="118">
        <v>70000000</v>
      </c>
      <c r="M46" s="110" t="s">
        <v>66</v>
      </c>
      <c r="N46" s="120" t="s">
        <v>859</v>
      </c>
      <c r="O46" s="120">
        <v>900489512</v>
      </c>
      <c r="P46" s="120">
        <v>428</v>
      </c>
      <c r="Q46" s="169">
        <v>45709</v>
      </c>
      <c r="R46" s="120">
        <v>70000000</v>
      </c>
      <c r="S46" s="169">
        <v>45713</v>
      </c>
      <c r="T46" s="118">
        <v>70000000</v>
      </c>
      <c r="U46" s="114" t="s">
        <v>65</v>
      </c>
      <c r="V46" s="204">
        <v>1082943891</v>
      </c>
      <c r="W46" s="112" t="s">
        <v>853</v>
      </c>
      <c r="X46" s="169">
        <v>45713</v>
      </c>
      <c r="Y46" s="169">
        <v>45714</v>
      </c>
      <c r="Z46" s="169" t="s">
        <v>73</v>
      </c>
      <c r="AA46" s="169">
        <v>45955</v>
      </c>
      <c r="AB46" s="112">
        <f t="shared" si="0"/>
        <v>241</v>
      </c>
      <c r="AC46" s="114">
        <v>0</v>
      </c>
      <c r="AD46" s="118">
        <v>0</v>
      </c>
      <c r="AE46" s="114">
        <v>0</v>
      </c>
      <c r="AF46" s="119" t="s">
        <v>73</v>
      </c>
      <c r="AG46" s="112">
        <f t="shared" si="1"/>
        <v>0</v>
      </c>
      <c r="AH46" s="114">
        <v>0</v>
      </c>
      <c r="AI46" s="118">
        <v>0</v>
      </c>
      <c r="AJ46" s="114" t="s">
        <v>73</v>
      </c>
      <c r="AK46" s="121" t="s">
        <v>73</v>
      </c>
      <c r="AL46" s="114">
        <v>0</v>
      </c>
      <c r="AM46" s="114" t="s">
        <v>73</v>
      </c>
      <c r="AN46" s="114" t="s">
        <v>73</v>
      </c>
      <c r="AO46" s="114" t="s">
        <v>73</v>
      </c>
      <c r="AP46" s="112">
        <f t="shared" si="2"/>
        <v>0</v>
      </c>
      <c r="AQ46" s="112">
        <f>+L46+AD46-AI46</f>
        <v>70000000</v>
      </c>
      <c r="AR46" s="114" t="s">
        <v>65</v>
      </c>
      <c r="AS46" s="118">
        <v>70000000</v>
      </c>
      <c r="AT46" s="114" t="s">
        <v>93</v>
      </c>
      <c r="AU46" s="118">
        <v>0</v>
      </c>
      <c r="AV46" s="122" t="s">
        <v>73</v>
      </c>
      <c r="AW46" s="201">
        <v>0</v>
      </c>
      <c r="AX46" s="200">
        <f t="shared" si="3"/>
        <v>70000000</v>
      </c>
      <c r="AY46" s="123">
        <f t="shared" si="4"/>
        <v>0</v>
      </c>
      <c r="AZ46" s="124">
        <v>0</v>
      </c>
      <c r="BA46" s="122" t="s">
        <v>73</v>
      </c>
      <c r="BB46" s="114" t="s">
        <v>94</v>
      </c>
      <c r="BC46" s="199" t="s">
        <v>858</v>
      </c>
      <c r="BD46" s="110" t="s">
        <v>65</v>
      </c>
      <c r="BE46" s="110" t="s">
        <v>101</v>
      </c>
    </row>
    <row r="47" spans="2:57" x14ac:dyDescent="0.25">
      <c r="B47" s="110">
        <v>2025</v>
      </c>
      <c r="C47" s="110">
        <v>891780111</v>
      </c>
      <c r="D47" s="110" t="s">
        <v>63</v>
      </c>
      <c r="E47" s="112" t="s">
        <v>857</v>
      </c>
      <c r="F47" s="112" t="s">
        <v>856</v>
      </c>
      <c r="G47" s="114">
        <v>0</v>
      </c>
      <c r="H47" s="114" t="s">
        <v>71</v>
      </c>
      <c r="I47" s="110" t="s">
        <v>64</v>
      </c>
      <c r="J47" s="115" t="s">
        <v>106</v>
      </c>
      <c r="K47" s="198" t="s">
        <v>855</v>
      </c>
      <c r="L47" s="203">
        <v>18900000</v>
      </c>
      <c r="M47" s="110" t="s">
        <v>66</v>
      </c>
      <c r="N47" s="112" t="s">
        <v>854</v>
      </c>
      <c r="O47" s="206">
        <v>26870452</v>
      </c>
      <c r="P47" s="120">
        <v>524</v>
      </c>
      <c r="Q47" s="169">
        <v>45720</v>
      </c>
      <c r="R47" s="120">
        <v>18900000</v>
      </c>
      <c r="S47" s="169">
        <v>45722</v>
      </c>
      <c r="T47" s="120">
        <v>18900000</v>
      </c>
      <c r="U47" s="114" t="s">
        <v>65</v>
      </c>
      <c r="V47" s="204">
        <v>1082943891</v>
      </c>
      <c r="W47" s="112" t="s">
        <v>853</v>
      </c>
      <c r="X47" s="169">
        <v>45722</v>
      </c>
      <c r="Y47" s="169">
        <v>45814</v>
      </c>
      <c r="Z47" s="169" t="s">
        <v>73</v>
      </c>
      <c r="AA47" s="169">
        <v>45935</v>
      </c>
      <c r="AB47" s="112">
        <f t="shared" si="0"/>
        <v>121</v>
      </c>
      <c r="AC47" s="114">
        <v>0</v>
      </c>
      <c r="AD47" s="118">
        <v>0</v>
      </c>
      <c r="AE47" s="114">
        <v>0</v>
      </c>
      <c r="AF47" s="119" t="s">
        <v>73</v>
      </c>
      <c r="AG47" s="112">
        <f t="shared" si="1"/>
        <v>0</v>
      </c>
      <c r="AH47" s="114">
        <v>0</v>
      </c>
      <c r="AI47" s="118">
        <v>0</v>
      </c>
      <c r="AJ47" s="114" t="s">
        <v>73</v>
      </c>
      <c r="AK47" s="121" t="s">
        <v>73</v>
      </c>
      <c r="AL47" s="114">
        <v>0</v>
      </c>
      <c r="AM47" s="114" t="s">
        <v>73</v>
      </c>
      <c r="AN47" s="114" t="s">
        <v>73</v>
      </c>
      <c r="AO47" s="114" t="s">
        <v>73</v>
      </c>
      <c r="AP47" s="112">
        <f t="shared" si="2"/>
        <v>0</v>
      </c>
      <c r="AQ47" s="112">
        <f>+L47+AD47-AI47</f>
        <v>18900000</v>
      </c>
      <c r="AR47" s="114" t="s">
        <v>65</v>
      </c>
      <c r="AS47" s="112">
        <v>18900000</v>
      </c>
      <c r="AT47" s="114" t="s">
        <v>93</v>
      </c>
      <c r="AU47" s="118">
        <v>0</v>
      </c>
      <c r="AV47" s="122" t="s">
        <v>73</v>
      </c>
      <c r="AW47" s="201">
        <v>0</v>
      </c>
      <c r="AX47" s="200">
        <f t="shared" si="3"/>
        <v>18900000</v>
      </c>
      <c r="AY47" s="123">
        <f t="shared" si="4"/>
        <v>0</v>
      </c>
      <c r="AZ47" s="124">
        <v>0</v>
      </c>
      <c r="BA47" s="122" t="s">
        <v>73</v>
      </c>
      <c r="BB47" s="114" t="s">
        <v>94</v>
      </c>
      <c r="BC47" s="199" t="s">
        <v>852</v>
      </c>
      <c r="BD47" s="110" t="s">
        <v>65</v>
      </c>
      <c r="BE47" s="110" t="s">
        <v>101</v>
      </c>
    </row>
    <row r="48" spans="2:57" x14ac:dyDescent="0.25">
      <c r="B48" s="110">
        <v>2025</v>
      </c>
      <c r="C48" s="110">
        <v>891780111</v>
      </c>
      <c r="D48" s="110" t="s">
        <v>63</v>
      </c>
      <c r="E48" s="112" t="s">
        <v>851</v>
      </c>
      <c r="F48" s="112" t="s">
        <v>850</v>
      </c>
      <c r="G48" s="114">
        <v>0</v>
      </c>
      <c r="H48" s="114" t="s">
        <v>71</v>
      </c>
      <c r="I48" s="110" t="s">
        <v>64</v>
      </c>
      <c r="J48" s="115" t="s">
        <v>81</v>
      </c>
      <c r="K48" s="198" t="s">
        <v>849</v>
      </c>
      <c r="L48" s="203">
        <v>9200000</v>
      </c>
      <c r="M48" s="110" t="s">
        <v>66</v>
      </c>
      <c r="N48" s="112" t="s">
        <v>848</v>
      </c>
      <c r="O48" s="206">
        <v>1082933362</v>
      </c>
      <c r="P48" s="120">
        <v>682</v>
      </c>
      <c r="Q48" s="169">
        <v>45730</v>
      </c>
      <c r="R48" s="120">
        <v>9200000</v>
      </c>
      <c r="S48" s="169">
        <v>45730</v>
      </c>
      <c r="T48" s="120">
        <v>9200000</v>
      </c>
      <c r="U48" s="114" t="s">
        <v>65</v>
      </c>
      <c r="V48" s="204">
        <v>7634903</v>
      </c>
      <c r="W48" s="112" t="s">
        <v>847</v>
      </c>
      <c r="X48" s="169">
        <v>45730</v>
      </c>
      <c r="Y48" s="169">
        <v>45730</v>
      </c>
      <c r="Z48" s="169" t="s">
        <v>73</v>
      </c>
      <c r="AA48" s="169">
        <v>45838</v>
      </c>
      <c r="AB48" s="112">
        <f t="shared" si="0"/>
        <v>108</v>
      </c>
      <c r="AC48" s="114">
        <v>0</v>
      </c>
      <c r="AD48" s="118">
        <v>0</v>
      </c>
      <c r="AE48" s="114">
        <v>0</v>
      </c>
      <c r="AF48" s="119" t="s">
        <v>73</v>
      </c>
      <c r="AG48" s="112">
        <f t="shared" si="1"/>
        <v>0</v>
      </c>
      <c r="AH48" s="114">
        <v>0</v>
      </c>
      <c r="AI48" s="118">
        <v>0</v>
      </c>
      <c r="AJ48" s="114" t="s">
        <v>73</v>
      </c>
      <c r="AK48" s="121" t="s">
        <v>73</v>
      </c>
      <c r="AL48" s="114">
        <v>0</v>
      </c>
      <c r="AM48" s="114" t="s">
        <v>73</v>
      </c>
      <c r="AN48" s="114" t="s">
        <v>73</v>
      </c>
      <c r="AO48" s="114" t="s">
        <v>73</v>
      </c>
      <c r="AP48" s="112">
        <f t="shared" si="2"/>
        <v>0</v>
      </c>
      <c r="AQ48" s="112">
        <f>+L48+AD48-AI48</f>
        <v>9200000</v>
      </c>
      <c r="AR48" s="114" t="s">
        <v>65</v>
      </c>
      <c r="AS48" s="112">
        <v>9200000</v>
      </c>
      <c r="AT48" s="114" t="s">
        <v>93</v>
      </c>
      <c r="AU48" s="118">
        <v>0</v>
      </c>
      <c r="AV48" s="122" t="s">
        <v>73</v>
      </c>
      <c r="AW48" s="201">
        <v>0</v>
      </c>
      <c r="AX48" s="200">
        <f t="shared" si="3"/>
        <v>9200000</v>
      </c>
      <c r="AY48" s="123">
        <f t="shared" si="4"/>
        <v>0</v>
      </c>
      <c r="AZ48" s="124">
        <v>0</v>
      </c>
      <c r="BA48" s="122" t="s">
        <v>73</v>
      </c>
      <c r="BB48" s="114" t="s">
        <v>94</v>
      </c>
      <c r="BC48" s="199" t="s">
        <v>846</v>
      </c>
      <c r="BD48" s="110" t="s">
        <v>65</v>
      </c>
      <c r="BE48" s="110" t="s">
        <v>65</v>
      </c>
    </row>
    <row r="49" spans="2:57" x14ac:dyDescent="0.25">
      <c r="B49" s="110">
        <v>2025</v>
      </c>
      <c r="C49" s="110">
        <v>891780111</v>
      </c>
      <c r="D49" s="110" t="s">
        <v>63</v>
      </c>
      <c r="E49" s="112" t="s">
        <v>845</v>
      </c>
      <c r="F49" s="112" t="s">
        <v>844</v>
      </c>
      <c r="G49" s="114">
        <v>0</v>
      </c>
      <c r="H49" s="114" t="s">
        <v>71</v>
      </c>
      <c r="I49" s="110" t="s">
        <v>64</v>
      </c>
      <c r="J49" s="115" t="s">
        <v>81</v>
      </c>
      <c r="K49" s="198" t="s">
        <v>843</v>
      </c>
      <c r="L49" s="203">
        <v>8325000</v>
      </c>
      <c r="M49" s="110" t="s">
        <v>66</v>
      </c>
      <c r="N49" s="112" t="s">
        <v>842</v>
      </c>
      <c r="O49" s="205">
        <v>1083565949</v>
      </c>
      <c r="P49" s="120">
        <v>683</v>
      </c>
      <c r="Q49" s="169">
        <v>45730</v>
      </c>
      <c r="R49" s="120">
        <v>8325000</v>
      </c>
      <c r="S49" s="169">
        <v>45730</v>
      </c>
      <c r="T49" s="120">
        <v>8325000</v>
      </c>
      <c r="U49" s="114" t="s">
        <v>65</v>
      </c>
      <c r="V49" s="204">
        <v>1098669877</v>
      </c>
      <c r="W49" s="112" t="s">
        <v>841</v>
      </c>
      <c r="X49" s="169">
        <v>45730</v>
      </c>
      <c r="Y49" s="169">
        <v>45730</v>
      </c>
      <c r="Z49" s="169" t="s">
        <v>73</v>
      </c>
      <c r="AA49" s="169">
        <v>45838</v>
      </c>
      <c r="AB49" s="112">
        <f t="shared" si="0"/>
        <v>108</v>
      </c>
      <c r="AC49" s="114">
        <v>0</v>
      </c>
      <c r="AD49" s="118">
        <v>0</v>
      </c>
      <c r="AE49" s="114">
        <v>0</v>
      </c>
      <c r="AF49" s="119" t="s">
        <v>73</v>
      </c>
      <c r="AG49" s="112">
        <f t="shared" si="1"/>
        <v>0</v>
      </c>
      <c r="AH49" s="114">
        <v>0</v>
      </c>
      <c r="AI49" s="118">
        <v>0</v>
      </c>
      <c r="AJ49" s="114" t="s">
        <v>73</v>
      </c>
      <c r="AK49" s="121" t="s">
        <v>73</v>
      </c>
      <c r="AL49" s="114">
        <v>0</v>
      </c>
      <c r="AM49" s="114" t="s">
        <v>73</v>
      </c>
      <c r="AN49" s="114" t="s">
        <v>73</v>
      </c>
      <c r="AO49" s="114" t="s">
        <v>73</v>
      </c>
      <c r="AP49" s="112">
        <f t="shared" si="2"/>
        <v>0</v>
      </c>
      <c r="AQ49" s="112">
        <f>+L49+AD49-AI49</f>
        <v>8325000</v>
      </c>
      <c r="AR49" s="114" t="s">
        <v>65</v>
      </c>
      <c r="AS49" s="112">
        <v>8325000</v>
      </c>
      <c r="AT49" s="114" t="s">
        <v>93</v>
      </c>
      <c r="AU49" s="118">
        <v>0</v>
      </c>
      <c r="AV49" s="122" t="s">
        <v>73</v>
      </c>
      <c r="AW49" s="201">
        <v>0</v>
      </c>
      <c r="AX49" s="200">
        <f t="shared" si="3"/>
        <v>8325000</v>
      </c>
      <c r="AY49" s="123">
        <f t="shared" si="4"/>
        <v>0</v>
      </c>
      <c r="AZ49" s="124">
        <v>0</v>
      </c>
      <c r="BA49" s="122" t="s">
        <v>73</v>
      </c>
      <c r="BB49" s="114" t="s">
        <v>94</v>
      </c>
      <c r="BC49" s="199" t="s">
        <v>840</v>
      </c>
      <c r="BD49" s="110" t="s">
        <v>65</v>
      </c>
      <c r="BE49" s="110" t="s">
        <v>65</v>
      </c>
    </row>
    <row r="50" spans="2:57" x14ac:dyDescent="0.25">
      <c r="B50" s="110">
        <v>2025</v>
      </c>
      <c r="C50" s="110">
        <v>891780111</v>
      </c>
      <c r="D50" s="110" t="s">
        <v>63</v>
      </c>
      <c r="E50" s="112" t="s">
        <v>839</v>
      </c>
      <c r="F50" s="112" t="s">
        <v>838</v>
      </c>
      <c r="G50" s="114">
        <v>0</v>
      </c>
      <c r="H50" s="114" t="s">
        <v>71</v>
      </c>
      <c r="I50" s="110" t="s">
        <v>64</v>
      </c>
      <c r="J50" s="115" t="s">
        <v>81</v>
      </c>
      <c r="K50" s="198" t="s">
        <v>837</v>
      </c>
      <c r="L50" s="203">
        <v>10600000</v>
      </c>
      <c r="M50" s="110" t="s">
        <v>66</v>
      </c>
      <c r="N50" s="112" t="s">
        <v>836</v>
      </c>
      <c r="O50" s="120">
        <v>1082991681</v>
      </c>
      <c r="P50" s="120">
        <v>680</v>
      </c>
      <c r="Q50" s="169">
        <v>45730</v>
      </c>
      <c r="R50" s="120">
        <v>10600000</v>
      </c>
      <c r="S50" s="169">
        <v>45730</v>
      </c>
      <c r="T50" s="120">
        <v>10600000</v>
      </c>
      <c r="U50" s="114" t="s">
        <v>65</v>
      </c>
      <c r="V50" s="204">
        <v>1082900194</v>
      </c>
      <c r="W50" s="112" t="s">
        <v>824</v>
      </c>
      <c r="X50" s="169">
        <v>45730</v>
      </c>
      <c r="Y50" s="169">
        <v>45730</v>
      </c>
      <c r="Z50" s="169" t="s">
        <v>73</v>
      </c>
      <c r="AA50" s="169">
        <v>45838</v>
      </c>
      <c r="AB50" s="112">
        <f t="shared" si="0"/>
        <v>108</v>
      </c>
      <c r="AC50" s="114">
        <v>0</v>
      </c>
      <c r="AD50" s="118">
        <v>0</v>
      </c>
      <c r="AE50" s="114">
        <v>0</v>
      </c>
      <c r="AF50" s="119" t="s">
        <v>73</v>
      </c>
      <c r="AG50" s="112">
        <f t="shared" si="1"/>
        <v>0</v>
      </c>
      <c r="AH50" s="114">
        <v>0</v>
      </c>
      <c r="AI50" s="118">
        <v>0</v>
      </c>
      <c r="AJ50" s="114" t="s">
        <v>73</v>
      </c>
      <c r="AK50" s="121" t="s">
        <v>73</v>
      </c>
      <c r="AL50" s="114">
        <v>0</v>
      </c>
      <c r="AM50" s="114" t="s">
        <v>73</v>
      </c>
      <c r="AN50" s="114" t="s">
        <v>73</v>
      </c>
      <c r="AO50" s="114" t="s">
        <v>73</v>
      </c>
      <c r="AP50" s="112">
        <f t="shared" si="2"/>
        <v>0</v>
      </c>
      <c r="AQ50" s="112">
        <f>+L50+AD50-AI50</f>
        <v>10600000</v>
      </c>
      <c r="AR50" s="114" t="s">
        <v>65</v>
      </c>
      <c r="AS50" s="112">
        <v>10600000</v>
      </c>
      <c r="AT50" s="114" t="s">
        <v>93</v>
      </c>
      <c r="AU50" s="118">
        <v>0</v>
      </c>
      <c r="AV50" s="122" t="s">
        <v>73</v>
      </c>
      <c r="AW50" s="201">
        <v>0</v>
      </c>
      <c r="AX50" s="200">
        <f t="shared" si="3"/>
        <v>10600000</v>
      </c>
      <c r="AY50" s="123">
        <f t="shared" si="4"/>
        <v>0</v>
      </c>
      <c r="AZ50" s="124">
        <v>0</v>
      </c>
      <c r="BA50" s="122" t="s">
        <v>73</v>
      </c>
      <c r="BB50" s="114" t="s">
        <v>94</v>
      </c>
      <c r="BC50" s="199" t="s">
        <v>835</v>
      </c>
      <c r="BD50" s="110" t="s">
        <v>65</v>
      </c>
      <c r="BE50" s="110" t="s">
        <v>65</v>
      </c>
    </row>
    <row r="51" spans="2:57" x14ac:dyDescent="0.25">
      <c r="B51" s="110">
        <v>2025</v>
      </c>
      <c r="C51" s="110">
        <v>891780111</v>
      </c>
      <c r="D51" s="110" t="s">
        <v>63</v>
      </c>
      <c r="E51" s="112" t="s">
        <v>834</v>
      </c>
      <c r="F51" s="112" t="s">
        <v>833</v>
      </c>
      <c r="G51" s="114">
        <v>0</v>
      </c>
      <c r="H51" s="114" t="s">
        <v>71</v>
      </c>
      <c r="I51" s="110" t="s">
        <v>64</v>
      </c>
      <c r="J51" s="115" t="s">
        <v>81</v>
      </c>
      <c r="K51" s="198" t="s">
        <v>832</v>
      </c>
      <c r="L51" s="203">
        <v>11360000</v>
      </c>
      <c r="M51" s="110" t="s">
        <v>66</v>
      </c>
      <c r="N51" s="112" t="s">
        <v>831</v>
      </c>
      <c r="O51" s="120">
        <v>1221964687</v>
      </c>
      <c r="P51" s="120">
        <v>681</v>
      </c>
      <c r="Q51" s="169">
        <v>45730</v>
      </c>
      <c r="R51" s="120">
        <v>11360000</v>
      </c>
      <c r="S51" s="169">
        <v>45730</v>
      </c>
      <c r="T51" s="118">
        <v>11360000</v>
      </c>
      <c r="U51" s="114" t="s">
        <v>65</v>
      </c>
      <c r="V51" s="202">
        <v>36669725</v>
      </c>
      <c r="W51" s="112" t="s">
        <v>830</v>
      </c>
      <c r="X51" s="169">
        <v>45730</v>
      </c>
      <c r="Y51" s="169">
        <v>45730</v>
      </c>
      <c r="Z51" s="169" t="s">
        <v>73</v>
      </c>
      <c r="AA51" s="169">
        <v>45838</v>
      </c>
      <c r="AB51" s="112">
        <f t="shared" si="0"/>
        <v>108</v>
      </c>
      <c r="AC51" s="114">
        <v>0</v>
      </c>
      <c r="AD51" s="118">
        <v>0</v>
      </c>
      <c r="AE51" s="114">
        <v>0</v>
      </c>
      <c r="AF51" s="119" t="s">
        <v>73</v>
      </c>
      <c r="AG51" s="112">
        <f t="shared" si="1"/>
        <v>0</v>
      </c>
      <c r="AH51" s="114">
        <v>0</v>
      </c>
      <c r="AI51" s="118">
        <v>0</v>
      </c>
      <c r="AJ51" s="114" t="s">
        <v>73</v>
      </c>
      <c r="AK51" s="121" t="s">
        <v>73</v>
      </c>
      <c r="AL51" s="114">
        <v>0</v>
      </c>
      <c r="AM51" s="114" t="s">
        <v>73</v>
      </c>
      <c r="AN51" s="114" t="s">
        <v>73</v>
      </c>
      <c r="AO51" s="114" t="s">
        <v>73</v>
      </c>
      <c r="AP51" s="112">
        <f t="shared" si="2"/>
        <v>0</v>
      </c>
      <c r="AQ51" s="112">
        <f>+L51+AD51-AI51</f>
        <v>11360000</v>
      </c>
      <c r="AR51" s="114" t="s">
        <v>65</v>
      </c>
      <c r="AS51" s="112">
        <v>11360000</v>
      </c>
      <c r="AT51" s="114" t="s">
        <v>93</v>
      </c>
      <c r="AU51" s="118">
        <v>0</v>
      </c>
      <c r="AV51" s="122" t="s">
        <v>73</v>
      </c>
      <c r="AW51" s="201">
        <v>0</v>
      </c>
      <c r="AX51" s="200">
        <f t="shared" si="3"/>
        <v>11360000</v>
      </c>
      <c r="AY51" s="123">
        <f t="shared" si="4"/>
        <v>0</v>
      </c>
      <c r="AZ51" s="124">
        <v>0</v>
      </c>
      <c r="BA51" s="122" t="s">
        <v>73</v>
      </c>
      <c r="BB51" s="114" t="s">
        <v>94</v>
      </c>
      <c r="BC51" s="199" t="s">
        <v>829</v>
      </c>
      <c r="BD51" s="110" t="s">
        <v>65</v>
      </c>
      <c r="BE51" s="110" t="s">
        <v>65</v>
      </c>
    </row>
    <row r="52" spans="2:57" ht="15.75" thickBot="1" x14ac:dyDescent="0.3">
      <c r="B52" s="130">
        <v>2025</v>
      </c>
      <c r="C52" s="130">
        <v>891780111</v>
      </c>
      <c r="D52" s="130" t="s">
        <v>63</v>
      </c>
      <c r="E52" s="75" t="s">
        <v>828</v>
      </c>
      <c r="F52" s="75" t="s">
        <v>827</v>
      </c>
      <c r="G52" s="71">
        <v>0</v>
      </c>
      <c r="H52" s="71" t="s">
        <v>71</v>
      </c>
      <c r="I52" s="130" t="s">
        <v>64</v>
      </c>
      <c r="J52" s="131" t="s">
        <v>81</v>
      </c>
      <c r="K52" s="198" t="s">
        <v>826</v>
      </c>
      <c r="L52" s="197">
        <v>5625000</v>
      </c>
      <c r="M52" s="130" t="s">
        <v>66</v>
      </c>
      <c r="N52" s="75" t="s">
        <v>825</v>
      </c>
      <c r="O52" s="73">
        <v>1193225410</v>
      </c>
      <c r="P52" s="65">
        <v>754</v>
      </c>
      <c r="Q52" s="74">
        <v>45741</v>
      </c>
      <c r="R52" s="65">
        <v>7875000</v>
      </c>
      <c r="S52" s="74">
        <v>45742</v>
      </c>
      <c r="T52" s="73">
        <v>5625000</v>
      </c>
      <c r="U52" s="71" t="s">
        <v>65</v>
      </c>
      <c r="V52" s="196">
        <v>1082900194</v>
      </c>
      <c r="W52" s="75" t="s">
        <v>824</v>
      </c>
      <c r="X52" s="74">
        <v>45742</v>
      </c>
      <c r="Y52" s="74">
        <v>45742</v>
      </c>
      <c r="Z52" s="74" t="s">
        <v>73</v>
      </c>
      <c r="AA52" s="74">
        <v>45808</v>
      </c>
      <c r="AB52" s="75">
        <f t="shared" si="0"/>
        <v>66</v>
      </c>
      <c r="AC52" s="71">
        <v>0</v>
      </c>
      <c r="AD52" s="73">
        <v>0</v>
      </c>
      <c r="AE52" s="71">
        <v>0</v>
      </c>
      <c r="AF52" s="133" t="s">
        <v>73</v>
      </c>
      <c r="AG52" s="75">
        <f t="shared" si="1"/>
        <v>0</v>
      </c>
      <c r="AH52" s="71">
        <v>0</v>
      </c>
      <c r="AI52" s="73">
        <v>0</v>
      </c>
      <c r="AJ52" s="71" t="s">
        <v>73</v>
      </c>
      <c r="AK52" s="134" t="s">
        <v>73</v>
      </c>
      <c r="AL52" s="71">
        <v>0</v>
      </c>
      <c r="AM52" s="71" t="s">
        <v>73</v>
      </c>
      <c r="AN52" s="71" t="s">
        <v>73</v>
      </c>
      <c r="AO52" s="71" t="s">
        <v>73</v>
      </c>
      <c r="AP52" s="75">
        <f t="shared" si="2"/>
        <v>0</v>
      </c>
      <c r="AQ52" s="75">
        <f>+L52+AD52-AI52</f>
        <v>5625000</v>
      </c>
      <c r="AR52" s="71" t="s">
        <v>65</v>
      </c>
      <c r="AS52" s="75">
        <v>5625000</v>
      </c>
      <c r="AT52" s="71" t="s">
        <v>93</v>
      </c>
      <c r="AU52" s="73">
        <v>0</v>
      </c>
      <c r="AV52" s="69" t="s">
        <v>73</v>
      </c>
      <c r="AW52" s="195">
        <v>0</v>
      </c>
      <c r="AX52" s="194">
        <f t="shared" si="3"/>
        <v>5625000</v>
      </c>
      <c r="AY52" s="135">
        <f t="shared" si="4"/>
        <v>0</v>
      </c>
      <c r="AZ52" s="77">
        <v>0</v>
      </c>
      <c r="BA52" s="69" t="s">
        <v>73</v>
      </c>
      <c r="BB52" s="71" t="s">
        <v>94</v>
      </c>
      <c r="BC52" s="193" t="s">
        <v>823</v>
      </c>
      <c r="BD52" s="130" t="s">
        <v>65</v>
      </c>
      <c r="BE52" s="130" t="s">
        <v>65</v>
      </c>
    </row>
    <row r="53" spans="2:57" s="23" customFormat="1" ht="15.75" thickBot="1" x14ac:dyDescent="0.3">
      <c r="B53" s="403" t="s">
        <v>67</v>
      </c>
      <c r="C53" s="404"/>
      <c r="D53" s="405"/>
      <c r="E53" s="192">
        <f>+SUBTOTAL(3,E8:E52)</f>
        <v>45</v>
      </c>
      <c r="F53" s="83"/>
      <c r="G53" s="82"/>
      <c r="H53" s="82"/>
      <c r="I53" s="82"/>
      <c r="J53" s="191"/>
      <c r="K53" s="89"/>
      <c r="L53" s="190">
        <f>SUM(L8:L52)</f>
        <v>714260000</v>
      </c>
      <c r="M53" s="400"/>
      <c r="N53" s="401"/>
      <c r="O53" s="401"/>
      <c r="P53" s="401"/>
      <c r="Q53" s="401"/>
      <c r="R53" s="401"/>
      <c r="S53" s="401"/>
      <c r="T53" s="401"/>
      <c r="U53" s="401"/>
      <c r="V53" s="401"/>
      <c r="W53" s="401"/>
      <c r="X53" s="401"/>
      <c r="Y53" s="401"/>
      <c r="Z53" s="401"/>
      <c r="AA53" s="401"/>
      <c r="AB53" s="402"/>
      <c r="AC53" s="187">
        <f>SUM(AC8:AC52)</f>
        <v>0</v>
      </c>
      <c r="AD53" s="185">
        <f>SUM(AD8:AD52)</f>
        <v>0</v>
      </c>
      <c r="AE53" s="185">
        <f>SUM(AE8:AE52)</f>
        <v>0</v>
      </c>
      <c r="AF53" s="81"/>
      <c r="AG53" s="185">
        <f>SUM(AG8:AG52)</f>
        <v>0</v>
      </c>
      <c r="AH53" s="185">
        <f>SUM(AH8:AH52)</f>
        <v>1</v>
      </c>
      <c r="AI53" s="189">
        <f>SUM(AI8:AI52)</f>
        <v>7920000</v>
      </c>
      <c r="AJ53" s="81"/>
      <c r="AK53" s="81"/>
      <c r="AL53" s="188">
        <f>SUM(AL8:AL52)</f>
        <v>0</v>
      </c>
      <c r="AM53" s="400"/>
      <c r="AN53" s="401"/>
      <c r="AO53" s="401"/>
      <c r="AP53" s="402"/>
      <c r="AQ53" s="187">
        <f>SUM(AQ8:AQ52)</f>
        <v>706340000</v>
      </c>
      <c r="AR53" s="81"/>
      <c r="AS53" s="186">
        <f>SUM(AQ53:AR53)</f>
        <v>706340000</v>
      </c>
      <c r="AT53" s="81"/>
      <c r="AU53" s="185">
        <f>SUM(AU8:AU52)</f>
        <v>0</v>
      </c>
      <c r="AV53" s="81"/>
      <c r="AW53" s="184">
        <f>SUM(AW8:AW52)</f>
        <v>146130000</v>
      </c>
      <c r="AX53" s="183">
        <f>SUM(AX8:AX52)</f>
        <v>560210000</v>
      </c>
      <c r="AY53" s="400"/>
      <c r="AZ53" s="401"/>
      <c r="BA53" s="401"/>
      <c r="BB53" s="401"/>
      <c r="BC53" s="401"/>
      <c r="BD53" s="401"/>
      <c r="BE53" s="401"/>
    </row>
  </sheetData>
  <sheetProtection formatCells="0" formatColumns="0" formatRows="0" insertRows="0" deleteRows="0" autoFilter="0"/>
  <mergeCells count="23">
    <mergeCell ref="B3:C6"/>
    <mergeCell ref="D3:G4"/>
    <mergeCell ref="AY53:BE53"/>
    <mergeCell ref="B53:D53"/>
    <mergeCell ref="M53:AB53"/>
    <mergeCell ref="BC6:BE6"/>
    <mergeCell ref="N6:O6"/>
    <mergeCell ref="P6:R6"/>
    <mergeCell ref="S6:T6"/>
    <mergeCell ref="AM53:AP53"/>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59" priority="19" operator="containsText" text="Seleccione Ordenador">
      <formula>NOT(ISERROR(SEARCH("Seleccione Ordenador",E5)))</formula>
    </cfRule>
  </conditionalFormatting>
  <conditionalFormatting sqref="F12">
    <cfRule type="colorScale" priority="17">
      <colorScale>
        <cfvo type="min"/>
        <cfvo type="max"/>
        <color theme="5" tint="0.59999389629810485"/>
        <color rgb="FFFFEF9C"/>
      </colorScale>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8:L52">
    <cfRule type="cellIs" dxfId="58" priority="7" operator="greaterThan">
      <formula>$K$5</formula>
    </cfRule>
  </conditionalFormatting>
  <conditionalFormatting sqref="AB8:AB52 AG8:AG52 AP47:AR52">
    <cfRule type="expression" dxfId="57" priority="4">
      <formula>+_xlfn.ISFORMULA(AB8)</formula>
    </cfRule>
  </conditionalFormatting>
  <conditionalFormatting sqref="AD8:AD52">
    <cfRule type="cellIs" dxfId="56" priority="3" operator="greaterThan">
      <formula>$L$8/2</formula>
    </cfRule>
  </conditionalFormatting>
  <conditionalFormatting sqref="AP8:AS36 AP37:AR45">
    <cfRule type="expression" dxfId="55" priority="16">
      <formula>+_xlfn.ISFORMULA(AP8)</formula>
    </cfRule>
  </conditionalFormatting>
  <conditionalFormatting sqref="AP46:AS46">
    <cfRule type="expression" dxfId="54" priority="8">
      <formula>+_xlfn.ISFORMULA(AP46)</formula>
    </cfRule>
  </conditionalFormatting>
  <conditionalFormatting sqref="AS37:AS45">
    <cfRule type="cellIs" dxfId="53" priority="9" operator="greaterThan">
      <formula>$K$5</formula>
    </cfRule>
  </conditionalFormatting>
  <conditionalFormatting sqref="AS47:AS52">
    <cfRule type="cellIs" dxfId="52" priority="5" operator="greaterThan">
      <formula>$K$5</formula>
    </cfRule>
  </conditionalFormatting>
  <conditionalFormatting sqref="AX8:AZ52">
    <cfRule type="expression" dxfId="51" priority="1">
      <formula>+_xlfn.ISFORMULA(AX8)</formula>
    </cfRule>
  </conditionalFormatting>
  <dataValidations count="10">
    <dataValidation type="list" allowBlank="1" showInputMessage="1" showErrorMessage="1" sqref="J8:J52" xr:uid="{00000000-0002-0000-0100-000009000000}">
      <formula1>"CONTRATO DE OBRAS, OTROS TIPOS, PRESTACIÓN DE SERVICIOS, SUMINISTROS"</formula1>
    </dataValidation>
    <dataValidation type="list" allowBlank="1" showInputMessage="1" showErrorMessage="1" sqref="BB8:BB52" xr:uid="{00000000-0002-0000-0100-000008000000}">
      <formula1>"Por iniciar,En ejecucion,Suspendido,Terminado,Liquidado"</formula1>
    </dataValidation>
    <dataValidation type="list" allowBlank="1" showInputMessage="1" showErrorMessage="1" sqref="H8:H52" xr:uid="{00000000-0002-0000-0100-000007000000}">
      <formula1>"OTRO SECTOR"</formula1>
    </dataValidation>
    <dataValidation type="list" allowBlank="1" showInputMessage="1" showErrorMessage="1" sqref="M8:M52" xr:uid="{00000000-0002-0000-0100-000006000000}">
      <formula1>"DIRECTA"</formula1>
    </dataValidation>
    <dataValidation type="list" allowBlank="1" showInputMessage="1" showErrorMessage="1" sqref="I8:I52" xr:uid="{00000000-0002-0000-0100-000005000000}">
      <formula1>"FUNCIONAMIENTO,INVERSION,OTROS"</formula1>
    </dataValidation>
    <dataValidation type="list" allowBlank="1" showInputMessage="1" showErrorMessage="1" sqref="BE8:BE52" xr:uid="{00000000-0002-0000-0100-000004000000}">
      <formula1>"SI,NA por TIPO Contrato"</formula1>
    </dataValidation>
    <dataValidation type="list" allowBlank="1" showInputMessage="1" showErrorMessage="1" sqref="BD8:BD52"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33 AT8:AT52 AR8:AR52" xr:uid="{00000000-0002-0000-0100-000000000000}">
      <formula1>"SI,NO"</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9D63A-7113-4D5F-AAB1-87AAD5BDCF46}">
  <dimension ref="A1:BV106"/>
  <sheetViews>
    <sheetView showGridLines="0" workbookViewId="0">
      <selection activeCell="D10" sqref="D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2.4257812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7" width="13.7109375" customWidth="1"/>
    <col min="48" max="48" width="10.5703125" customWidth="1"/>
    <col min="49" max="50" width="12" customWidth="1"/>
    <col min="51" max="51" width="15.42578125" customWidth="1"/>
    <col min="52" max="52" width="14.5703125" customWidth="1"/>
    <col min="53" max="53" width="15.7109375" customWidth="1"/>
    <col min="54" max="54" width="12.42578125" customWidth="1"/>
    <col min="57" max="57" width="19.855468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355875000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6009</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6010</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6011</v>
      </c>
      <c r="AG7" s="35" t="s">
        <v>44</v>
      </c>
      <c r="AH7" s="15" t="s">
        <v>6012</v>
      </c>
      <c r="AI7" s="15" t="s">
        <v>46</v>
      </c>
      <c r="AJ7" s="19" t="s">
        <v>47</v>
      </c>
      <c r="AK7" s="19" t="s">
        <v>80</v>
      </c>
      <c r="AL7" s="15" t="s">
        <v>48</v>
      </c>
      <c r="AM7" s="19" t="s">
        <v>49</v>
      </c>
      <c r="AN7" s="19" t="s">
        <v>50</v>
      </c>
      <c r="AO7" s="19" t="s">
        <v>6013</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108" t="s">
        <v>6008</v>
      </c>
      <c r="F8" s="51" t="s">
        <v>6007</v>
      </c>
      <c r="G8" s="51">
        <v>0</v>
      </c>
      <c r="H8" s="51" t="s">
        <v>71</v>
      </c>
      <c r="I8" s="49" t="s">
        <v>64</v>
      </c>
      <c r="J8" s="52" t="s">
        <v>81</v>
      </c>
      <c r="K8" s="108" t="s">
        <v>6006</v>
      </c>
      <c r="L8" s="334">
        <v>85200000</v>
      </c>
      <c r="M8" s="49" t="s">
        <v>66</v>
      </c>
      <c r="N8" s="50" t="s">
        <v>6005</v>
      </c>
      <c r="O8" s="54">
        <v>900933437</v>
      </c>
      <c r="P8" s="54">
        <v>29</v>
      </c>
      <c r="Q8" s="335">
        <v>45670</v>
      </c>
      <c r="R8" s="334">
        <v>85200000</v>
      </c>
      <c r="S8" s="335">
        <v>45678</v>
      </c>
      <c r="T8" s="334">
        <v>85200000</v>
      </c>
      <c r="U8" s="51" t="s">
        <v>65</v>
      </c>
      <c r="V8" s="336">
        <v>7633815</v>
      </c>
      <c r="W8" s="337" t="s">
        <v>1586</v>
      </c>
      <c r="X8" s="338">
        <v>45678</v>
      </c>
      <c r="Y8" s="335">
        <v>45680</v>
      </c>
      <c r="Z8" s="335">
        <v>45678</v>
      </c>
      <c r="AA8" s="335">
        <v>45686</v>
      </c>
      <c r="AB8" s="57">
        <f t="shared" ref="AB8:AB39" si="0">+IF(Z8="1800-01-01",AA8-Y8,AA8-Z8)</f>
        <v>8</v>
      </c>
      <c r="AC8" s="54">
        <v>0</v>
      </c>
      <c r="AD8" s="54">
        <v>0</v>
      </c>
      <c r="AE8" s="54">
        <v>0</v>
      </c>
      <c r="AF8" s="55" t="s">
        <v>73</v>
      </c>
      <c r="AG8" s="57">
        <f t="shared" ref="AG8:AG39" si="1">+IF(AF8="1800-01-01",0,AF8-AA8)</f>
        <v>0</v>
      </c>
      <c r="AH8" s="54">
        <v>0</v>
      </c>
      <c r="AI8" s="54">
        <v>0</v>
      </c>
      <c r="AJ8" s="51" t="s">
        <v>73</v>
      </c>
      <c r="AK8" s="58" t="s">
        <v>73</v>
      </c>
      <c r="AL8" s="54">
        <v>0</v>
      </c>
      <c r="AM8" s="58" t="s">
        <v>73</v>
      </c>
      <c r="AN8" s="58" t="s">
        <v>73</v>
      </c>
      <c r="AO8" s="58" t="s">
        <v>73</v>
      </c>
      <c r="AP8" s="57">
        <f t="shared" ref="AP8:AP39" si="2">+IF(AM8="1800-01-01",0,AN8-AM8)</f>
        <v>0</v>
      </c>
      <c r="AQ8" s="57">
        <f>+L8+AD8-AI8</f>
        <v>85200000</v>
      </c>
      <c r="AR8" s="51" t="s">
        <v>65</v>
      </c>
      <c r="AS8" s="54">
        <v>85200000</v>
      </c>
      <c r="AT8" s="51" t="s">
        <v>65</v>
      </c>
      <c r="AU8" s="54">
        <v>0</v>
      </c>
      <c r="AV8" s="59" t="s">
        <v>73</v>
      </c>
      <c r="AW8" s="60">
        <v>2000000</v>
      </c>
      <c r="AX8" s="61">
        <f t="shared" ref="AX8:AX39" si="3">AQ8-AW8</f>
        <v>83200000</v>
      </c>
      <c r="AY8" s="62">
        <f t="shared" ref="AY8:AY71" si="4">+IFERROR(AW8/AQ8,"_")</f>
        <v>2.3474178403755867E-2</v>
      </c>
      <c r="AZ8" s="63">
        <v>1</v>
      </c>
      <c r="BA8" s="59" t="s">
        <v>73</v>
      </c>
      <c r="BB8" s="51" t="s">
        <v>344</v>
      </c>
      <c r="BC8" s="53" t="s">
        <v>6004</v>
      </c>
      <c r="BD8" s="49" t="s">
        <v>65</v>
      </c>
      <c r="BE8" s="49" t="s">
        <v>101</v>
      </c>
    </row>
    <row r="9" spans="1:74" x14ac:dyDescent="0.25">
      <c r="B9" s="114">
        <v>2025</v>
      </c>
      <c r="C9" s="114">
        <v>891780111</v>
      </c>
      <c r="D9" s="114" t="s">
        <v>63</v>
      </c>
      <c r="E9" s="111" t="s">
        <v>6003</v>
      </c>
      <c r="F9" s="114" t="s">
        <v>6002</v>
      </c>
      <c r="G9" s="114">
        <v>0</v>
      </c>
      <c r="H9" s="114" t="s">
        <v>71</v>
      </c>
      <c r="I9" s="110" t="s">
        <v>64</v>
      </c>
      <c r="J9" s="115" t="s">
        <v>81</v>
      </c>
      <c r="K9" s="111" t="s">
        <v>6001</v>
      </c>
      <c r="L9" s="339">
        <v>257324254</v>
      </c>
      <c r="M9" s="110" t="s">
        <v>66</v>
      </c>
      <c r="N9" s="120" t="s">
        <v>6000</v>
      </c>
      <c r="O9" s="118">
        <v>901237267</v>
      </c>
      <c r="P9" s="118">
        <v>24</v>
      </c>
      <c r="Q9" s="340">
        <v>45670</v>
      </c>
      <c r="R9" s="339">
        <v>257324254</v>
      </c>
      <c r="S9" s="340">
        <v>45678</v>
      </c>
      <c r="T9" s="339">
        <v>257324254</v>
      </c>
      <c r="U9" s="114" t="s">
        <v>65</v>
      </c>
      <c r="V9" s="325">
        <v>7633815</v>
      </c>
      <c r="W9" s="207" t="s">
        <v>1586</v>
      </c>
      <c r="X9" s="341">
        <v>45678</v>
      </c>
      <c r="Y9" s="340">
        <v>45680</v>
      </c>
      <c r="Z9" s="340">
        <v>45679</v>
      </c>
      <c r="AA9" s="340">
        <v>45685</v>
      </c>
      <c r="AB9" s="112">
        <f t="shared" si="0"/>
        <v>6</v>
      </c>
      <c r="AC9" s="118">
        <v>0</v>
      </c>
      <c r="AD9" s="118">
        <v>0</v>
      </c>
      <c r="AE9" s="118">
        <v>0</v>
      </c>
      <c r="AF9" s="119" t="s">
        <v>73</v>
      </c>
      <c r="AG9" s="112">
        <f t="shared" si="1"/>
        <v>0</v>
      </c>
      <c r="AH9" s="118">
        <v>0</v>
      </c>
      <c r="AI9" s="118">
        <v>0</v>
      </c>
      <c r="AJ9" s="114" t="s">
        <v>73</v>
      </c>
      <c r="AK9" s="121" t="s">
        <v>73</v>
      </c>
      <c r="AL9" s="118">
        <v>0</v>
      </c>
      <c r="AM9" s="121" t="s">
        <v>73</v>
      </c>
      <c r="AN9" s="121" t="s">
        <v>73</v>
      </c>
      <c r="AO9" s="121" t="s">
        <v>73</v>
      </c>
      <c r="AP9" s="112">
        <f t="shared" si="2"/>
        <v>0</v>
      </c>
      <c r="AQ9" s="112">
        <f>+L9+AD9-AI9</f>
        <v>257324254</v>
      </c>
      <c r="AR9" s="114" t="s">
        <v>65</v>
      </c>
      <c r="AS9" s="118">
        <v>257324254</v>
      </c>
      <c r="AT9" s="114" t="s">
        <v>65</v>
      </c>
      <c r="AU9" s="118">
        <v>0</v>
      </c>
      <c r="AV9" s="122" t="s">
        <v>73</v>
      </c>
      <c r="AW9" s="201">
        <v>0</v>
      </c>
      <c r="AX9" s="200">
        <f t="shared" si="3"/>
        <v>257324254</v>
      </c>
      <c r="AY9" s="123">
        <f t="shared" si="4"/>
        <v>0</v>
      </c>
      <c r="AZ9" s="124">
        <v>1</v>
      </c>
      <c r="BA9" s="122" t="s">
        <v>73</v>
      </c>
      <c r="BB9" s="114" t="s">
        <v>344</v>
      </c>
      <c r="BC9" s="198" t="s">
        <v>5999</v>
      </c>
      <c r="BD9" s="110" t="s">
        <v>65</v>
      </c>
      <c r="BE9" s="110" t="s">
        <v>101</v>
      </c>
    </row>
    <row r="10" spans="1:74" x14ac:dyDescent="0.25">
      <c r="B10" s="114">
        <v>2025</v>
      </c>
      <c r="C10" s="114">
        <v>891780111</v>
      </c>
      <c r="D10" s="114" t="s">
        <v>63</v>
      </c>
      <c r="E10" s="111" t="s">
        <v>5998</v>
      </c>
      <c r="F10" s="114" t="s">
        <v>5997</v>
      </c>
      <c r="G10" s="114">
        <v>0</v>
      </c>
      <c r="H10" s="114" t="s">
        <v>71</v>
      </c>
      <c r="I10" s="110" t="s">
        <v>64</v>
      </c>
      <c r="J10" s="115" t="s">
        <v>81</v>
      </c>
      <c r="K10" s="111" t="s">
        <v>5996</v>
      </c>
      <c r="L10" s="339">
        <v>120000000</v>
      </c>
      <c r="M10" s="110" t="s">
        <v>66</v>
      </c>
      <c r="N10" s="120" t="s">
        <v>5995</v>
      </c>
      <c r="O10" s="118">
        <v>819007190</v>
      </c>
      <c r="P10" s="118">
        <v>88</v>
      </c>
      <c r="Q10" s="340">
        <v>45677</v>
      </c>
      <c r="R10" s="339">
        <v>120000000</v>
      </c>
      <c r="S10" s="340">
        <v>45681</v>
      </c>
      <c r="T10" s="339">
        <v>120000000</v>
      </c>
      <c r="U10" s="114" t="s">
        <v>65</v>
      </c>
      <c r="V10" s="325">
        <v>85459497</v>
      </c>
      <c r="W10" s="207" t="s">
        <v>1212</v>
      </c>
      <c r="X10" s="341">
        <v>45681</v>
      </c>
      <c r="Y10" s="340">
        <v>45684</v>
      </c>
      <c r="Z10" s="341">
        <v>45684</v>
      </c>
      <c r="AA10" s="340">
        <v>45721</v>
      </c>
      <c r="AB10" s="112">
        <f t="shared" si="0"/>
        <v>37</v>
      </c>
      <c r="AC10" s="118">
        <v>0</v>
      </c>
      <c r="AD10" s="118">
        <v>0</v>
      </c>
      <c r="AE10" s="118">
        <v>0</v>
      </c>
      <c r="AF10" s="119" t="s">
        <v>73</v>
      </c>
      <c r="AG10" s="112">
        <f t="shared" si="1"/>
        <v>0</v>
      </c>
      <c r="AH10" s="118">
        <v>0</v>
      </c>
      <c r="AI10" s="118">
        <v>0</v>
      </c>
      <c r="AJ10" s="114" t="s">
        <v>73</v>
      </c>
      <c r="AK10" s="121" t="s">
        <v>73</v>
      </c>
      <c r="AL10" s="118">
        <v>0</v>
      </c>
      <c r="AM10" s="121" t="s">
        <v>73</v>
      </c>
      <c r="AN10" s="121" t="s">
        <v>73</v>
      </c>
      <c r="AO10" s="121" t="s">
        <v>73</v>
      </c>
      <c r="AP10" s="112">
        <f t="shared" si="2"/>
        <v>0</v>
      </c>
      <c r="AQ10" s="112">
        <f>+L10+AD10-AI10</f>
        <v>120000000</v>
      </c>
      <c r="AR10" s="114" t="s">
        <v>65</v>
      </c>
      <c r="AS10" s="118">
        <v>120000000</v>
      </c>
      <c r="AT10" s="114" t="s">
        <v>65</v>
      </c>
      <c r="AU10" s="118">
        <v>0</v>
      </c>
      <c r="AV10" s="122" t="s">
        <v>73</v>
      </c>
      <c r="AW10" s="201">
        <v>0</v>
      </c>
      <c r="AX10" s="200">
        <f t="shared" si="3"/>
        <v>120000000</v>
      </c>
      <c r="AY10" s="123">
        <f t="shared" si="4"/>
        <v>0</v>
      </c>
      <c r="AZ10" s="124">
        <v>1</v>
      </c>
      <c r="BA10" s="122" t="s">
        <v>73</v>
      </c>
      <c r="BB10" s="114" t="s">
        <v>344</v>
      </c>
      <c r="BC10" s="198" t="s">
        <v>5994</v>
      </c>
      <c r="BD10" s="110" t="s">
        <v>65</v>
      </c>
      <c r="BE10" s="110" t="s">
        <v>101</v>
      </c>
    </row>
    <row r="11" spans="1:74" x14ac:dyDescent="0.25">
      <c r="B11" s="114">
        <v>2025</v>
      </c>
      <c r="C11" s="114">
        <v>891780111</v>
      </c>
      <c r="D11" s="114" t="s">
        <v>63</v>
      </c>
      <c r="E11" s="111" t="s">
        <v>5993</v>
      </c>
      <c r="F11" s="308" t="s">
        <v>5992</v>
      </c>
      <c r="G11" s="114">
        <v>0</v>
      </c>
      <c r="H11" s="114" t="s">
        <v>71</v>
      </c>
      <c r="I11" s="110" t="s">
        <v>64</v>
      </c>
      <c r="J11" s="115" t="s">
        <v>81</v>
      </c>
      <c r="K11" s="111" t="s">
        <v>5991</v>
      </c>
      <c r="L11" s="339">
        <v>200000000</v>
      </c>
      <c r="M11" s="110" t="s">
        <v>66</v>
      </c>
      <c r="N11" s="120" t="s">
        <v>5990</v>
      </c>
      <c r="O11" s="118">
        <v>900774850</v>
      </c>
      <c r="P11" s="118">
        <v>116</v>
      </c>
      <c r="Q11" s="340">
        <v>45679</v>
      </c>
      <c r="R11" s="339">
        <v>200000000</v>
      </c>
      <c r="S11" s="340">
        <v>45687</v>
      </c>
      <c r="T11" s="339">
        <v>200000000</v>
      </c>
      <c r="U11" s="114" t="s">
        <v>65</v>
      </c>
      <c r="V11" s="325">
        <v>85465146</v>
      </c>
      <c r="W11" s="207" t="s">
        <v>5601</v>
      </c>
      <c r="X11" s="341">
        <v>45687</v>
      </c>
      <c r="Y11" s="340">
        <v>45687</v>
      </c>
      <c r="Z11" s="341">
        <v>45687</v>
      </c>
      <c r="AA11" s="340">
        <v>45838</v>
      </c>
      <c r="AB11" s="112">
        <f t="shared" si="0"/>
        <v>151</v>
      </c>
      <c r="AC11" s="118">
        <v>0</v>
      </c>
      <c r="AD11" s="118">
        <v>0</v>
      </c>
      <c r="AE11" s="118">
        <v>0</v>
      </c>
      <c r="AF11" s="119" t="s">
        <v>73</v>
      </c>
      <c r="AG11" s="112">
        <f t="shared" si="1"/>
        <v>0</v>
      </c>
      <c r="AH11" s="118">
        <v>0</v>
      </c>
      <c r="AI11" s="118">
        <v>0</v>
      </c>
      <c r="AJ11" s="114" t="s">
        <v>73</v>
      </c>
      <c r="AK11" s="121" t="s">
        <v>73</v>
      </c>
      <c r="AL11" s="118">
        <v>0</v>
      </c>
      <c r="AM11" s="121" t="s">
        <v>73</v>
      </c>
      <c r="AN11" s="121" t="s">
        <v>73</v>
      </c>
      <c r="AO11" s="121" t="s">
        <v>73</v>
      </c>
      <c r="AP11" s="112">
        <f t="shared" si="2"/>
        <v>0</v>
      </c>
      <c r="AQ11" s="112">
        <f>+L11+AD11-AI11</f>
        <v>200000000</v>
      </c>
      <c r="AR11" s="114" t="s">
        <v>65</v>
      </c>
      <c r="AS11" s="118">
        <v>200000000</v>
      </c>
      <c r="AT11" s="114" t="s">
        <v>65</v>
      </c>
      <c r="AU11" s="118">
        <v>0</v>
      </c>
      <c r="AV11" s="122" t="s">
        <v>73</v>
      </c>
      <c r="AW11" s="201">
        <v>0</v>
      </c>
      <c r="AX11" s="200">
        <f t="shared" si="3"/>
        <v>200000000</v>
      </c>
      <c r="AY11" s="123">
        <f t="shared" si="4"/>
        <v>0</v>
      </c>
      <c r="AZ11" s="124">
        <v>0</v>
      </c>
      <c r="BA11" s="122" t="s">
        <v>73</v>
      </c>
      <c r="BB11" s="114" t="s">
        <v>94</v>
      </c>
      <c r="BC11" s="198" t="s">
        <v>5989</v>
      </c>
      <c r="BD11" s="110" t="s">
        <v>65</v>
      </c>
      <c r="BE11" s="110" t="s">
        <v>101</v>
      </c>
    </row>
    <row r="12" spans="1:74" x14ac:dyDescent="0.25">
      <c r="B12" s="114">
        <v>2025</v>
      </c>
      <c r="C12" s="114">
        <v>891780111</v>
      </c>
      <c r="D12" s="114" t="s">
        <v>63</v>
      </c>
      <c r="E12" s="111" t="s">
        <v>5988</v>
      </c>
      <c r="F12" s="114" t="s">
        <v>5987</v>
      </c>
      <c r="G12" s="114">
        <v>0</v>
      </c>
      <c r="H12" s="114" t="s">
        <v>71</v>
      </c>
      <c r="I12" s="110" t="s">
        <v>64</v>
      </c>
      <c r="J12" s="115" t="s">
        <v>81</v>
      </c>
      <c r="K12" s="111" t="s">
        <v>5986</v>
      </c>
      <c r="L12" s="339">
        <v>130000000</v>
      </c>
      <c r="M12" s="110" t="s">
        <v>66</v>
      </c>
      <c r="N12" s="120" t="s">
        <v>5985</v>
      </c>
      <c r="O12" s="118">
        <v>900200085</v>
      </c>
      <c r="P12" s="118">
        <v>166</v>
      </c>
      <c r="Q12" s="340">
        <v>45684</v>
      </c>
      <c r="R12" s="339">
        <v>130000000</v>
      </c>
      <c r="S12" s="340">
        <v>45688</v>
      </c>
      <c r="T12" s="339">
        <v>130000000</v>
      </c>
      <c r="U12" s="114" t="s">
        <v>65</v>
      </c>
      <c r="V12" s="325">
        <v>85459497</v>
      </c>
      <c r="W12" s="207" t="s">
        <v>1212</v>
      </c>
      <c r="X12" s="341">
        <v>45688</v>
      </c>
      <c r="Y12" s="340">
        <v>45688</v>
      </c>
      <c r="Z12" s="341">
        <v>45688</v>
      </c>
      <c r="AA12" s="340">
        <v>45721</v>
      </c>
      <c r="AB12" s="112">
        <f t="shared" si="0"/>
        <v>33</v>
      </c>
      <c r="AC12" s="118">
        <v>0</v>
      </c>
      <c r="AD12" s="118">
        <v>0</v>
      </c>
      <c r="AE12" s="118">
        <v>0</v>
      </c>
      <c r="AF12" s="119" t="s">
        <v>73</v>
      </c>
      <c r="AG12" s="112">
        <f t="shared" si="1"/>
        <v>0</v>
      </c>
      <c r="AH12" s="118">
        <v>0</v>
      </c>
      <c r="AI12" s="118">
        <v>0</v>
      </c>
      <c r="AJ12" s="114" t="s">
        <v>73</v>
      </c>
      <c r="AK12" s="121" t="s">
        <v>73</v>
      </c>
      <c r="AL12" s="118">
        <v>0</v>
      </c>
      <c r="AM12" s="121" t="s">
        <v>73</v>
      </c>
      <c r="AN12" s="121" t="s">
        <v>73</v>
      </c>
      <c r="AO12" s="121" t="s">
        <v>73</v>
      </c>
      <c r="AP12" s="112">
        <f t="shared" si="2"/>
        <v>0</v>
      </c>
      <c r="AQ12" s="112">
        <f>+L12+AD12-AI12</f>
        <v>130000000</v>
      </c>
      <c r="AR12" s="114" t="s">
        <v>65</v>
      </c>
      <c r="AS12" s="118">
        <v>130000000</v>
      </c>
      <c r="AT12" s="114" t="s">
        <v>65</v>
      </c>
      <c r="AU12" s="118">
        <v>0</v>
      </c>
      <c r="AV12" s="122" t="s">
        <v>73</v>
      </c>
      <c r="AW12" s="201">
        <v>0</v>
      </c>
      <c r="AX12" s="200">
        <f t="shared" si="3"/>
        <v>130000000</v>
      </c>
      <c r="AY12" s="123">
        <f t="shared" si="4"/>
        <v>0</v>
      </c>
      <c r="AZ12" s="124">
        <v>1</v>
      </c>
      <c r="BA12" s="122" t="s">
        <v>73</v>
      </c>
      <c r="BB12" s="114" t="s">
        <v>344</v>
      </c>
      <c r="BC12" s="198" t="s">
        <v>5984</v>
      </c>
      <c r="BD12" s="110" t="s">
        <v>65</v>
      </c>
      <c r="BE12" s="110" t="s">
        <v>101</v>
      </c>
    </row>
    <row r="13" spans="1:74" x14ac:dyDescent="0.25">
      <c r="B13" s="114">
        <v>2025</v>
      </c>
      <c r="C13" s="114">
        <v>891780111</v>
      </c>
      <c r="D13" s="114" t="s">
        <v>63</v>
      </c>
      <c r="E13" s="111" t="s">
        <v>5983</v>
      </c>
      <c r="F13" s="114" t="s">
        <v>5982</v>
      </c>
      <c r="G13" s="114">
        <v>0</v>
      </c>
      <c r="H13" s="114" t="s">
        <v>71</v>
      </c>
      <c r="I13" s="110" t="s">
        <v>64</v>
      </c>
      <c r="J13" s="115" t="s">
        <v>81</v>
      </c>
      <c r="K13" s="111" t="s">
        <v>5981</v>
      </c>
      <c r="L13" s="339">
        <v>300000000</v>
      </c>
      <c r="M13" s="110" t="s">
        <v>66</v>
      </c>
      <c r="N13" s="120" t="s">
        <v>5980</v>
      </c>
      <c r="O13" s="118">
        <v>901279448</v>
      </c>
      <c r="P13" s="118" t="s">
        <v>5979</v>
      </c>
      <c r="Q13" s="340" t="s">
        <v>5978</v>
      </c>
      <c r="R13" s="339">
        <v>300000000</v>
      </c>
      <c r="S13" s="340">
        <v>45688</v>
      </c>
      <c r="T13" s="339">
        <v>300000000</v>
      </c>
      <c r="U13" s="114" t="s">
        <v>65</v>
      </c>
      <c r="V13" s="325">
        <v>85459497</v>
      </c>
      <c r="W13" s="207" t="s">
        <v>1212</v>
      </c>
      <c r="X13" s="341">
        <v>45688</v>
      </c>
      <c r="Y13" s="340">
        <v>45688</v>
      </c>
      <c r="Z13" s="341">
        <v>45688</v>
      </c>
      <c r="AA13" s="340">
        <v>45838</v>
      </c>
      <c r="AB13" s="112">
        <f t="shared" si="0"/>
        <v>150</v>
      </c>
      <c r="AC13" s="118">
        <v>0</v>
      </c>
      <c r="AD13" s="118">
        <v>0</v>
      </c>
      <c r="AE13" s="118">
        <v>0</v>
      </c>
      <c r="AF13" s="119" t="s">
        <v>73</v>
      </c>
      <c r="AG13" s="112">
        <f t="shared" si="1"/>
        <v>0</v>
      </c>
      <c r="AH13" s="118">
        <v>0</v>
      </c>
      <c r="AI13" s="118">
        <v>0</v>
      </c>
      <c r="AJ13" s="114" t="s">
        <v>73</v>
      </c>
      <c r="AK13" s="121" t="s">
        <v>73</v>
      </c>
      <c r="AL13" s="118">
        <v>0</v>
      </c>
      <c r="AM13" s="121" t="s">
        <v>73</v>
      </c>
      <c r="AN13" s="121" t="s">
        <v>73</v>
      </c>
      <c r="AO13" s="121" t="s">
        <v>73</v>
      </c>
      <c r="AP13" s="112">
        <f t="shared" si="2"/>
        <v>0</v>
      </c>
      <c r="AQ13" s="112">
        <f>+L13+AD13-AI13</f>
        <v>300000000</v>
      </c>
      <c r="AR13" s="114" t="s">
        <v>65</v>
      </c>
      <c r="AS13" s="118">
        <v>300000000</v>
      </c>
      <c r="AT13" s="114" t="s">
        <v>65</v>
      </c>
      <c r="AU13" s="118">
        <v>0</v>
      </c>
      <c r="AV13" s="122" t="s">
        <v>73</v>
      </c>
      <c r="AW13" s="201">
        <v>0</v>
      </c>
      <c r="AX13" s="200">
        <f t="shared" si="3"/>
        <v>300000000</v>
      </c>
      <c r="AY13" s="123">
        <f t="shared" si="4"/>
        <v>0</v>
      </c>
      <c r="AZ13" s="124">
        <v>0</v>
      </c>
      <c r="BA13" s="122" t="s">
        <v>73</v>
      </c>
      <c r="BB13" s="114" t="s">
        <v>94</v>
      </c>
      <c r="BC13" s="198" t="s">
        <v>5977</v>
      </c>
      <c r="BD13" s="110" t="s">
        <v>65</v>
      </c>
      <c r="BE13" s="110" t="s">
        <v>101</v>
      </c>
    </row>
    <row r="14" spans="1:74" x14ac:dyDescent="0.25">
      <c r="B14" s="114">
        <v>2025</v>
      </c>
      <c r="C14" s="114">
        <v>891780111</v>
      </c>
      <c r="D14" s="114" t="s">
        <v>63</v>
      </c>
      <c r="E14" s="111" t="s">
        <v>5976</v>
      </c>
      <c r="F14" s="114" t="s">
        <v>5975</v>
      </c>
      <c r="G14" s="114">
        <v>0</v>
      </c>
      <c r="H14" s="114" t="s">
        <v>71</v>
      </c>
      <c r="I14" s="110" t="s">
        <v>64</v>
      </c>
      <c r="J14" s="115" t="s">
        <v>81</v>
      </c>
      <c r="K14" s="111" t="s">
        <v>5974</v>
      </c>
      <c r="L14" s="339">
        <v>214525000</v>
      </c>
      <c r="M14" s="110" t="s">
        <v>66</v>
      </c>
      <c r="N14" s="120" t="s">
        <v>5973</v>
      </c>
      <c r="O14" s="118">
        <v>901050213</v>
      </c>
      <c r="P14" s="118">
        <v>194</v>
      </c>
      <c r="Q14" s="340">
        <v>45320</v>
      </c>
      <c r="R14" s="339">
        <v>214525000</v>
      </c>
      <c r="S14" s="340">
        <v>45691</v>
      </c>
      <c r="T14" s="339">
        <v>214525000</v>
      </c>
      <c r="U14" s="114" t="s">
        <v>65</v>
      </c>
      <c r="V14" s="325">
        <v>72175282</v>
      </c>
      <c r="W14" s="207" t="s">
        <v>1562</v>
      </c>
      <c r="X14" s="341">
        <v>45691</v>
      </c>
      <c r="Y14" s="340">
        <v>45691</v>
      </c>
      <c r="Z14" s="341">
        <v>45691</v>
      </c>
      <c r="AA14" s="340">
        <v>45841</v>
      </c>
      <c r="AB14" s="112">
        <f t="shared" si="0"/>
        <v>150</v>
      </c>
      <c r="AC14" s="118">
        <v>0</v>
      </c>
      <c r="AD14" s="118">
        <v>0</v>
      </c>
      <c r="AE14" s="118">
        <v>0</v>
      </c>
      <c r="AF14" s="119" t="s">
        <v>73</v>
      </c>
      <c r="AG14" s="112">
        <f t="shared" si="1"/>
        <v>0</v>
      </c>
      <c r="AH14" s="118">
        <v>0</v>
      </c>
      <c r="AI14" s="118">
        <v>0</v>
      </c>
      <c r="AJ14" s="114" t="s">
        <v>73</v>
      </c>
      <c r="AK14" s="121" t="s">
        <v>73</v>
      </c>
      <c r="AL14" s="118">
        <v>0</v>
      </c>
      <c r="AM14" s="121" t="s">
        <v>73</v>
      </c>
      <c r="AN14" s="121" t="s">
        <v>73</v>
      </c>
      <c r="AO14" s="121" t="s">
        <v>73</v>
      </c>
      <c r="AP14" s="112">
        <f t="shared" si="2"/>
        <v>0</v>
      </c>
      <c r="AQ14" s="112">
        <f>+L14+AD14-AI14</f>
        <v>214525000</v>
      </c>
      <c r="AR14" s="114" t="s">
        <v>65</v>
      </c>
      <c r="AS14" s="118">
        <v>214525000</v>
      </c>
      <c r="AT14" s="114" t="s">
        <v>93</v>
      </c>
      <c r="AU14" s="118">
        <v>0</v>
      </c>
      <c r="AV14" s="122" t="s">
        <v>73</v>
      </c>
      <c r="AW14" s="201">
        <v>0</v>
      </c>
      <c r="AX14" s="200">
        <f t="shared" si="3"/>
        <v>214525000</v>
      </c>
      <c r="AY14" s="123">
        <f t="shared" si="4"/>
        <v>0</v>
      </c>
      <c r="AZ14" s="124">
        <v>0</v>
      </c>
      <c r="BA14" s="122" t="s">
        <v>73</v>
      </c>
      <c r="BB14" s="114" t="s">
        <v>94</v>
      </c>
      <c r="BC14" s="198" t="s">
        <v>5972</v>
      </c>
      <c r="BD14" s="110" t="s">
        <v>65</v>
      </c>
      <c r="BE14" s="110" t="s">
        <v>101</v>
      </c>
    </row>
    <row r="15" spans="1:74" x14ac:dyDescent="0.25">
      <c r="B15" s="114">
        <v>2025</v>
      </c>
      <c r="C15" s="114">
        <v>891780111</v>
      </c>
      <c r="D15" s="114" t="s">
        <v>63</v>
      </c>
      <c r="E15" s="111" t="s">
        <v>5971</v>
      </c>
      <c r="F15" s="114" t="s">
        <v>5970</v>
      </c>
      <c r="G15" s="114">
        <v>0</v>
      </c>
      <c r="H15" s="114" t="s">
        <v>71</v>
      </c>
      <c r="I15" s="110" t="s">
        <v>64</v>
      </c>
      <c r="J15" s="115" t="s">
        <v>81</v>
      </c>
      <c r="K15" s="111" t="s">
        <v>5969</v>
      </c>
      <c r="L15" s="339">
        <v>180000000</v>
      </c>
      <c r="M15" s="110" t="s">
        <v>66</v>
      </c>
      <c r="N15" s="120" t="s">
        <v>5968</v>
      </c>
      <c r="O15" s="118">
        <v>900749054</v>
      </c>
      <c r="P15" s="118">
        <v>190</v>
      </c>
      <c r="Q15" s="340">
        <v>45686</v>
      </c>
      <c r="R15" s="339">
        <v>180000000</v>
      </c>
      <c r="S15" s="340">
        <v>45692</v>
      </c>
      <c r="T15" s="339">
        <v>180000000</v>
      </c>
      <c r="U15" s="114" t="s">
        <v>65</v>
      </c>
      <c r="V15" s="325">
        <v>85459497</v>
      </c>
      <c r="W15" s="207" t="s">
        <v>1212</v>
      </c>
      <c r="X15" s="341">
        <v>45692</v>
      </c>
      <c r="Y15" s="340">
        <v>45698</v>
      </c>
      <c r="Z15" s="341">
        <v>45694</v>
      </c>
      <c r="AA15" s="340">
        <v>45746</v>
      </c>
      <c r="AB15" s="112">
        <f t="shared" si="0"/>
        <v>52</v>
      </c>
      <c r="AC15" s="118">
        <v>0</v>
      </c>
      <c r="AD15" s="118">
        <v>0</v>
      </c>
      <c r="AE15" s="118">
        <v>0</v>
      </c>
      <c r="AF15" s="119" t="s">
        <v>73</v>
      </c>
      <c r="AG15" s="112">
        <f t="shared" si="1"/>
        <v>0</v>
      </c>
      <c r="AH15" s="118">
        <v>0</v>
      </c>
      <c r="AI15" s="118">
        <v>0</v>
      </c>
      <c r="AJ15" s="114" t="s">
        <v>73</v>
      </c>
      <c r="AK15" s="121" t="s">
        <v>73</v>
      </c>
      <c r="AL15" s="118">
        <v>0</v>
      </c>
      <c r="AM15" s="121" t="s">
        <v>73</v>
      </c>
      <c r="AN15" s="121" t="s">
        <v>73</v>
      </c>
      <c r="AO15" s="121" t="s">
        <v>73</v>
      </c>
      <c r="AP15" s="112">
        <f t="shared" si="2"/>
        <v>0</v>
      </c>
      <c r="AQ15" s="112">
        <f>+L15+AD15-AI15</f>
        <v>180000000</v>
      </c>
      <c r="AR15" s="114" t="s">
        <v>65</v>
      </c>
      <c r="AS15" s="118">
        <v>180000000</v>
      </c>
      <c r="AT15" s="114" t="s">
        <v>65</v>
      </c>
      <c r="AU15" s="118">
        <v>36000000</v>
      </c>
      <c r="AV15" s="340">
        <v>45698</v>
      </c>
      <c r="AW15" s="201">
        <v>0</v>
      </c>
      <c r="AX15" s="200">
        <f t="shared" si="3"/>
        <v>180000000</v>
      </c>
      <c r="AY15" s="123">
        <f t="shared" si="4"/>
        <v>0</v>
      </c>
      <c r="AZ15" s="124">
        <v>1</v>
      </c>
      <c r="BA15" s="122" t="s">
        <v>73</v>
      </c>
      <c r="BB15" s="114" t="s">
        <v>344</v>
      </c>
      <c r="BC15" s="198" t="s">
        <v>5967</v>
      </c>
      <c r="BD15" s="110" t="s">
        <v>65</v>
      </c>
      <c r="BE15" s="110" t="s">
        <v>101</v>
      </c>
    </row>
    <row r="16" spans="1:74" s="12" customFormat="1" ht="12.75" x14ac:dyDescent="0.2">
      <c r="B16" s="114">
        <v>2025</v>
      </c>
      <c r="C16" s="114">
        <v>891780111</v>
      </c>
      <c r="D16" s="114" t="s">
        <v>63</v>
      </c>
      <c r="E16" s="111" t="s">
        <v>5966</v>
      </c>
      <c r="F16" s="114" t="s">
        <v>5965</v>
      </c>
      <c r="G16" s="114">
        <v>0</v>
      </c>
      <c r="H16" s="114" t="s">
        <v>71</v>
      </c>
      <c r="I16" s="110" t="s">
        <v>64</v>
      </c>
      <c r="J16" s="115" t="s">
        <v>81</v>
      </c>
      <c r="K16" s="111" t="s">
        <v>5964</v>
      </c>
      <c r="L16" s="339">
        <v>9265935</v>
      </c>
      <c r="M16" s="110" t="s">
        <v>66</v>
      </c>
      <c r="N16" s="120" t="s">
        <v>5688</v>
      </c>
      <c r="O16" s="118">
        <v>901039840</v>
      </c>
      <c r="P16" s="118">
        <v>199</v>
      </c>
      <c r="Q16" s="340">
        <v>45687</v>
      </c>
      <c r="R16" s="339">
        <v>9265935</v>
      </c>
      <c r="S16" s="340">
        <v>45693</v>
      </c>
      <c r="T16" s="339">
        <v>9265935</v>
      </c>
      <c r="U16" s="114" t="s">
        <v>65</v>
      </c>
      <c r="V16" s="325">
        <v>85465146</v>
      </c>
      <c r="W16" s="207" t="s">
        <v>5601</v>
      </c>
      <c r="X16" s="341">
        <v>45693</v>
      </c>
      <c r="Y16" s="340">
        <v>45693</v>
      </c>
      <c r="Z16" s="341" t="s">
        <v>73</v>
      </c>
      <c r="AA16" s="340">
        <v>45694</v>
      </c>
      <c r="AB16" s="112">
        <f t="shared" si="0"/>
        <v>1</v>
      </c>
      <c r="AC16" s="118">
        <v>0</v>
      </c>
      <c r="AD16" s="118">
        <v>0</v>
      </c>
      <c r="AE16" s="118">
        <v>0</v>
      </c>
      <c r="AF16" s="119" t="s">
        <v>73</v>
      </c>
      <c r="AG16" s="112">
        <f t="shared" si="1"/>
        <v>0</v>
      </c>
      <c r="AH16" s="118">
        <v>0</v>
      </c>
      <c r="AI16" s="118">
        <v>0</v>
      </c>
      <c r="AJ16" s="114" t="s">
        <v>73</v>
      </c>
      <c r="AK16" s="121" t="s">
        <v>73</v>
      </c>
      <c r="AL16" s="118">
        <v>0</v>
      </c>
      <c r="AM16" s="121" t="s">
        <v>73</v>
      </c>
      <c r="AN16" s="121" t="s">
        <v>73</v>
      </c>
      <c r="AO16" s="121" t="s">
        <v>73</v>
      </c>
      <c r="AP16" s="112">
        <f t="shared" si="2"/>
        <v>0</v>
      </c>
      <c r="AQ16" s="112">
        <f>+L16+AD16-AI16</f>
        <v>9265935</v>
      </c>
      <c r="AR16" s="114" t="s">
        <v>65</v>
      </c>
      <c r="AS16" s="118">
        <v>9265935</v>
      </c>
      <c r="AT16" s="114" t="s">
        <v>93</v>
      </c>
      <c r="AU16" s="118">
        <v>0</v>
      </c>
      <c r="AV16" s="122" t="s">
        <v>73</v>
      </c>
      <c r="AW16" s="201">
        <v>0</v>
      </c>
      <c r="AX16" s="200">
        <f t="shared" si="3"/>
        <v>9265935</v>
      </c>
      <c r="AY16" s="123">
        <f t="shared" si="4"/>
        <v>0</v>
      </c>
      <c r="AZ16" s="124">
        <v>1</v>
      </c>
      <c r="BA16" s="122" t="s">
        <v>73</v>
      </c>
      <c r="BB16" s="114" t="s">
        <v>344</v>
      </c>
      <c r="BC16" s="198" t="s">
        <v>5963</v>
      </c>
      <c r="BD16" s="110" t="s">
        <v>65</v>
      </c>
      <c r="BE16" s="110" t="s">
        <v>101</v>
      </c>
    </row>
    <row r="17" spans="2:57" s="12" customFormat="1" ht="12.75" x14ac:dyDescent="0.2">
      <c r="B17" s="114">
        <v>2025</v>
      </c>
      <c r="C17" s="114">
        <v>891780111</v>
      </c>
      <c r="D17" s="114" t="s">
        <v>63</v>
      </c>
      <c r="E17" s="111" t="s">
        <v>5962</v>
      </c>
      <c r="F17" s="114" t="s">
        <v>5961</v>
      </c>
      <c r="G17" s="114">
        <v>0</v>
      </c>
      <c r="H17" s="114" t="s">
        <v>71</v>
      </c>
      <c r="I17" s="110" t="s">
        <v>107</v>
      </c>
      <c r="J17" s="115" t="s">
        <v>81</v>
      </c>
      <c r="K17" s="111" t="s">
        <v>5960</v>
      </c>
      <c r="L17" s="339">
        <v>166067206</v>
      </c>
      <c r="M17" s="110" t="s">
        <v>66</v>
      </c>
      <c r="N17" s="120" t="s">
        <v>5959</v>
      </c>
      <c r="O17" s="118">
        <v>85469738</v>
      </c>
      <c r="P17" s="118">
        <v>251</v>
      </c>
      <c r="Q17" s="340">
        <v>45693</v>
      </c>
      <c r="R17" s="339">
        <v>166067206</v>
      </c>
      <c r="S17" s="340">
        <v>45694</v>
      </c>
      <c r="T17" s="339">
        <v>166067206</v>
      </c>
      <c r="U17" s="114" t="s">
        <v>65</v>
      </c>
      <c r="V17" s="325">
        <v>72175282</v>
      </c>
      <c r="W17" s="207" t="s">
        <v>1562</v>
      </c>
      <c r="X17" s="341">
        <v>45694</v>
      </c>
      <c r="Y17" s="340">
        <v>45694</v>
      </c>
      <c r="Z17" s="341">
        <v>45694</v>
      </c>
      <c r="AA17" s="340">
        <v>45875</v>
      </c>
      <c r="AB17" s="112">
        <f t="shared" si="0"/>
        <v>181</v>
      </c>
      <c r="AC17" s="118">
        <v>0</v>
      </c>
      <c r="AD17" s="118">
        <v>0</v>
      </c>
      <c r="AE17" s="118">
        <v>0</v>
      </c>
      <c r="AF17" s="119" t="s">
        <v>73</v>
      </c>
      <c r="AG17" s="112">
        <f t="shared" si="1"/>
        <v>0</v>
      </c>
      <c r="AH17" s="118">
        <v>0</v>
      </c>
      <c r="AI17" s="118">
        <v>0</v>
      </c>
      <c r="AJ17" s="114" t="s">
        <v>73</v>
      </c>
      <c r="AK17" s="121" t="s">
        <v>73</v>
      </c>
      <c r="AL17" s="118">
        <v>0</v>
      </c>
      <c r="AM17" s="121" t="s">
        <v>73</v>
      </c>
      <c r="AN17" s="121" t="s">
        <v>73</v>
      </c>
      <c r="AO17" s="121" t="s">
        <v>73</v>
      </c>
      <c r="AP17" s="112">
        <f t="shared" si="2"/>
        <v>0</v>
      </c>
      <c r="AQ17" s="112">
        <f>+L17+AD17-AI17</f>
        <v>166067206</v>
      </c>
      <c r="AR17" s="114" t="s">
        <v>65</v>
      </c>
      <c r="AS17" s="118">
        <v>166067206</v>
      </c>
      <c r="AT17" s="114" t="s">
        <v>93</v>
      </c>
      <c r="AU17" s="118">
        <v>0</v>
      </c>
      <c r="AV17" s="122" t="s">
        <v>73</v>
      </c>
      <c r="AW17" s="201">
        <v>0</v>
      </c>
      <c r="AX17" s="200">
        <f t="shared" si="3"/>
        <v>166067206</v>
      </c>
      <c r="AY17" s="123">
        <f t="shared" si="4"/>
        <v>0</v>
      </c>
      <c r="AZ17" s="124">
        <v>0</v>
      </c>
      <c r="BA17" s="122" t="s">
        <v>73</v>
      </c>
      <c r="BB17" s="114" t="s">
        <v>94</v>
      </c>
      <c r="BC17" s="198" t="s">
        <v>5958</v>
      </c>
      <c r="BD17" s="110" t="s">
        <v>65</v>
      </c>
      <c r="BE17" s="110" t="s">
        <v>101</v>
      </c>
    </row>
    <row r="18" spans="2:57" s="12" customFormat="1" ht="12.75" x14ac:dyDescent="0.2">
      <c r="B18" s="114">
        <v>2025</v>
      </c>
      <c r="C18" s="114">
        <v>891780111</v>
      </c>
      <c r="D18" s="114" t="s">
        <v>63</v>
      </c>
      <c r="E18" s="111" t="s">
        <v>5957</v>
      </c>
      <c r="F18" s="114" t="s">
        <v>5956</v>
      </c>
      <c r="G18" s="114">
        <v>0</v>
      </c>
      <c r="H18" s="114" t="s">
        <v>71</v>
      </c>
      <c r="I18" s="110" t="s">
        <v>64</v>
      </c>
      <c r="J18" s="115" t="s">
        <v>81</v>
      </c>
      <c r="K18" s="111" t="s">
        <v>5955</v>
      </c>
      <c r="L18" s="339">
        <v>101424057</v>
      </c>
      <c r="M18" s="110" t="s">
        <v>66</v>
      </c>
      <c r="N18" s="120" t="s">
        <v>5954</v>
      </c>
      <c r="O18" s="118">
        <v>901504428</v>
      </c>
      <c r="P18" s="118">
        <v>87</v>
      </c>
      <c r="Q18" s="340">
        <v>45677</v>
      </c>
      <c r="R18" s="339">
        <v>101424390.2</v>
      </c>
      <c r="S18" s="340">
        <v>45694</v>
      </c>
      <c r="T18" s="339">
        <v>101424057</v>
      </c>
      <c r="U18" s="114" t="s">
        <v>65</v>
      </c>
      <c r="V18" s="325">
        <v>85467461</v>
      </c>
      <c r="W18" s="207" t="s">
        <v>5545</v>
      </c>
      <c r="X18" s="341">
        <v>45694</v>
      </c>
      <c r="Y18" s="340">
        <v>45695</v>
      </c>
      <c r="Z18" s="341">
        <v>45695</v>
      </c>
      <c r="AA18" s="340">
        <v>45968</v>
      </c>
      <c r="AB18" s="112">
        <f t="shared" si="0"/>
        <v>273</v>
      </c>
      <c r="AC18" s="118">
        <v>0</v>
      </c>
      <c r="AD18" s="118">
        <v>0</v>
      </c>
      <c r="AE18" s="118">
        <v>0</v>
      </c>
      <c r="AF18" s="119" t="s">
        <v>73</v>
      </c>
      <c r="AG18" s="112">
        <f t="shared" si="1"/>
        <v>0</v>
      </c>
      <c r="AH18" s="118">
        <v>0</v>
      </c>
      <c r="AI18" s="118">
        <v>0</v>
      </c>
      <c r="AJ18" s="114" t="s">
        <v>73</v>
      </c>
      <c r="AK18" s="121" t="s">
        <v>73</v>
      </c>
      <c r="AL18" s="118">
        <v>0</v>
      </c>
      <c r="AM18" s="121" t="s">
        <v>73</v>
      </c>
      <c r="AN18" s="121" t="s">
        <v>73</v>
      </c>
      <c r="AO18" s="121" t="s">
        <v>73</v>
      </c>
      <c r="AP18" s="112">
        <f t="shared" si="2"/>
        <v>0</v>
      </c>
      <c r="AQ18" s="112">
        <f>+L18+AD18-AI18</f>
        <v>101424057</v>
      </c>
      <c r="AR18" s="114" t="s">
        <v>65</v>
      </c>
      <c r="AS18" s="118">
        <v>101424057</v>
      </c>
      <c r="AT18" s="114" t="s">
        <v>93</v>
      </c>
      <c r="AU18" s="118">
        <v>0</v>
      </c>
      <c r="AV18" s="122" t="s">
        <v>73</v>
      </c>
      <c r="AW18" s="201">
        <v>0</v>
      </c>
      <c r="AX18" s="200">
        <f t="shared" si="3"/>
        <v>101424057</v>
      </c>
      <c r="AY18" s="123">
        <f t="shared" si="4"/>
        <v>0</v>
      </c>
      <c r="AZ18" s="124">
        <v>0</v>
      </c>
      <c r="BA18" s="122" t="s">
        <v>73</v>
      </c>
      <c r="BB18" s="114" t="s">
        <v>94</v>
      </c>
      <c r="BC18" s="198" t="s">
        <v>5953</v>
      </c>
      <c r="BD18" s="110" t="s">
        <v>65</v>
      </c>
      <c r="BE18" s="110" t="s">
        <v>101</v>
      </c>
    </row>
    <row r="19" spans="2:57" s="12" customFormat="1" ht="12.75" x14ac:dyDescent="0.2">
      <c r="B19" s="114">
        <v>2025</v>
      </c>
      <c r="C19" s="114">
        <v>891780111</v>
      </c>
      <c r="D19" s="114" t="s">
        <v>63</v>
      </c>
      <c r="E19" s="111" t="s">
        <v>5952</v>
      </c>
      <c r="F19" s="114" t="s">
        <v>5951</v>
      </c>
      <c r="G19" s="114">
        <v>0</v>
      </c>
      <c r="H19" s="114" t="s">
        <v>71</v>
      </c>
      <c r="I19" s="110" t="s">
        <v>64</v>
      </c>
      <c r="J19" s="115" t="s">
        <v>81</v>
      </c>
      <c r="K19" s="111" t="s">
        <v>5950</v>
      </c>
      <c r="L19" s="339">
        <v>20495029</v>
      </c>
      <c r="M19" s="110" t="s">
        <v>66</v>
      </c>
      <c r="N19" s="120" t="s">
        <v>5949</v>
      </c>
      <c r="O19" s="118">
        <v>900738632</v>
      </c>
      <c r="P19" s="118">
        <v>100</v>
      </c>
      <c r="Q19" s="340">
        <v>45677</v>
      </c>
      <c r="R19" s="339">
        <v>20495029</v>
      </c>
      <c r="S19" s="340">
        <v>45695</v>
      </c>
      <c r="T19" s="339">
        <v>20495029</v>
      </c>
      <c r="U19" s="114" t="s">
        <v>65</v>
      </c>
      <c r="V19" s="325">
        <v>85151631</v>
      </c>
      <c r="W19" s="207" t="s">
        <v>5622</v>
      </c>
      <c r="X19" s="341">
        <v>45695</v>
      </c>
      <c r="Y19" s="340">
        <v>45705</v>
      </c>
      <c r="Z19" s="341">
        <v>45695</v>
      </c>
      <c r="AA19" s="340">
        <v>45744</v>
      </c>
      <c r="AB19" s="112">
        <f t="shared" si="0"/>
        <v>49</v>
      </c>
      <c r="AC19" s="118">
        <v>0</v>
      </c>
      <c r="AD19" s="118">
        <v>0</v>
      </c>
      <c r="AE19" s="118">
        <v>0</v>
      </c>
      <c r="AF19" s="119" t="s">
        <v>73</v>
      </c>
      <c r="AG19" s="112">
        <f t="shared" si="1"/>
        <v>0</v>
      </c>
      <c r="AH19" s="118">
        <v>0</v>
      </c>
      <c r="AI19" s="118">
        <v>0</v>
      </c>
      <c r="AJ19" s="114" t="s">
        <v>73</v>
      </c>
      <c r="AK19" s="121" t="s">
        <v>73</v>
      </c>
      <c r="AL19" s="118">
        <v>0</v>
      </c>
      <c r="AM19" s="121" t="s">
        <v>73</v>
      </c>
      <c r="AN19" s="121" t="s">
        <v>73</v>
      </c>
      <c r="AO19" s="121" t="s">
        <v>73</v>
      </c>
      <c r="AP19" s="112">
        <f t="shared" si="2"/>
        <v>0</v>
      </c>
      <c r="AQ19" s="112">
        <f>+L19+AD19-AI19</f>
        <v>20495029</v>
      </c>
      <c r="AR19" s="114" t="s">
        <v>65</v>
      </c>
      <c r="AS19" s="118">
        <v>20495029</v>
      </c>
      <c r="AT19" s="114" t="s">
        <v>65</v>
      </c>
      <c r="AU19" s="118">
        <v>10247514.5</v>
      </c>
      <c r="AV19" s="340">
        <v>45705</v>
      </c>
      <c r="AW19" s="201">
        <v>0</v>
      </c>
      <c r="AX19" s="200">
        <f t="shared" si="3"/>
        <v>20495029</v>
      </c>
      <c r="AY19" s="123">
        <f t="shared" si="4"/>
        <v>0</v>
      </c>
      <c r="AZ19" s="124">
        <v>1</v>
      </c>
      <c r="BA19" s="122" t="s">
        <v>73</v>
      </c>
      <c r="BB19" s="114" t="s">
        <v>344</v>
      </c>
      <c r="BC19" s="198" t="s">
        <v>5948</v>
      </c>
      <c r="BD19" s="110" t="s">
        <v>65</v>
      </c>
      <c r="BE19" s="110" t="s">
        <v>101</v>
      </c>
    </row>
    <row r="20" spans="2:57" s="12" customFormat="1" ht="12.75" x14ac:dyDescent="0.2">
      <c r="B20" s="114">
        <v>2025</v>
      </c>
      <c r="C20" s="114">
        <v>891780111</v>
      </c>
      <c r="D20" s="114" t="s">
        <v>63</v>
      </c>
      <c r="E20" s="111" t="s">
        <v>5947</v>
      </c>
      <c r="F20" s="114" t="s">
        <v>5946</v>
      </c>
      <c r="G20" s="114">
        <v>0</v>
      </c>
      <c r="H20" s="114" t="s">
        <v>71</v>
      </c>
      <c r="I20" s="110" t="s">
        <v>64</v>
      </c>
      <c r="J20" s="115" t="s">
        <v>81</v>
      </c>
      <c r="K20" s="111" t="s">
        <v>5945</v>
      </c>
      <c r="L20" s="339">
        <v>89636750</v>
      </c>
      <c r="M20" s="110" t="s">
        <v>66</v>
      </c>
      <c r="N20" s="120" t="s">
        <v>5688</v>
      </c>
      <c r="O20" s="118">
        <v>901039840</v>
      </c>
      <c r="P20" s="118">
        <v>228</v>
      </c>
      <c r="Q20" s="340">
        <v>45692</v>
      </c>
      <c r="R20" s="339">
        <v>89636750</v>
      </c>
      <c r="S20" s="340">
        <v>45695</v>
      </c>
      <c r="T20" s="339">
        <v>89636750</v>
      </c>
      <c r="U20" s="114" t="s">
        <v>65</v>
      </c>
      <c r="V20" s="325">
        <v>85465146</v>
      </c>
      <c r="W20" s="207" t="s">
        <v>5601</v>
      </c>
      <c r="X20" s="341">
        <v>45695</v>
      </c>
      <c r="Y20" s="340">
        <v>45699</v>
      </c>
      <c r="Z20" s="341">
        <v>45695</v>
      </c>
      <c r="AA20" s="340">
        <v>45736</v>
      </c>
      <c r="AB20" s="112">
        <f t="shared" si="0"/>
        <v>41</v>
      </c>
      <c r="AC20" s="118">
        <v>0</v>
      </c>
      <c r="AD20" s="118">
        <v>0</v>
      </c>
      <c r="AE20" s="118">
        <v>0</v>
      </c>
      <c r="AF20" s="119" t="s">
        <v>73</v>
      </c>
      <c r="AG20" s="112">
        <f t="shared" si="1"/>
        <v>0</v>
      </c>
      <c r="AH20" s="118">
        <v>0</v>
      </c>
      <c r="AI20" s="118">
        <v>0</v>
      </c>
      <c r="AJ20" s="114" t="s">
        <v>73</v>
      </c>
      <c r="AK20" s="121" t="s">
        <v>73</v>
      </c>
      <c r="AL20" s="118">
        <v>0</v>
      </c>
      <c r="AM20" s="121" t="s">
        <v>73</v>
      </c>
      <c r="AN20" s="121" t="s">
        <v>73</v>
      </c>
      <c r="AO20" s="121" t="s">
        <v>73</v>
      </c>
      <c r="AP20" s="112">
        <f t="shared" si="2"/>
        <v>0</v>
      </c>
      <c r="AQ20" s="112">
        <f>+L20+AD20-AI20</f>
        <v>89636750</v>
      </c>
      <c r="AR20" s="114" t="s">
        <v>65</v>
      </c>
      <c r="AS20" s="118">
        <v>89636750</v>
      </c>
      <c r="AT20" s="114" t="s">
        <v>65</v>
      </c>
      <c r="AU20" s="118">
        <v>44818375</v>
      </c>
      <c r="AV20" s="340">
        <v>45699</v>
      </c>
      <c r="AW20" s="201">
        <v>0</v>
      </c>
      <c r="AX20" s="200">
        <f t="shared" si="3"/>
        <v>89636750</v>
      </c>
      <c r="AY20" s="123">
        <f t="shared" si="4"/>
        <v>0</v>
      </c>
      <c r="AZ20" s="124">
        <v>1</v>
      </c>
      <c r="BA20" s="122" t="s">
        <v>73</v>
      </c>
      <c r="BB20" s="114" t="s">
        <v>344</v>
      </c>
      <c r="BC20" s="198" t="s">
        <v>5944</v>
      </c>
      <c r="BD20" s="110" t="s">
        <v>65</v>
      </c>
      <c r="BE20" s="110" t="s">
        <v>101</v>
      </c>
    </row>
    <row r="21" spans="2:57" s="12" customFormat="1" ht="12.75" x14ac:dyDescent="0.2">
      <c r="B21" s="114">
        <v>2025</v>
      </c>
      <c r="C21" s="114">
        <v>891780111</v>
      </c>
      <c r="D21" s="114" t="s">
        <v>63</v>
      </c>
      <c r="E21" s="111" t="s">
        <v>5943</v>
      </c>
      <c r="F21" s="114" t="s">
        <v>5942</v>
      </c>
      <c r="G21" s="114">
        <v>0</v>
      </c>
      <c r="H21" s="114" t="s">
        <v>71</v>
      </c>
      <c r="I21" s="110" t="s">
        <v>64</v>
      </c>
      <c r="J21" s="115" t="s">
        <v>81</v>
      </c>
      <c r="K21" s="111" t="s">
        <v>5941</v>
      </c>
      <c r="L21" s="339">
        <v>85127000</v>
      </c>
      <c r="M21" s="110" t="s">
        <v>66</v>
      </c>
      <c r="N21" s="120" t="s">
        <v>5936</v>
      </c>
      <c r="O21" s="118">
        <v>900726297</v>
      </c>
      <c r="P21" s="118">
        <v>229</v>
      </c>
      <c r="Q21" s="340">
        <v>45692</v>
      </c>
      <c r="R21" s="339">
        <v>85127000</v>
      </c>
      <c r="S21" s="340">
        <v>45698</v>
      </c>
      <c r="T21" s="339">
        <v>85127000</v>
      </c>
      <c r="U21" s="114" t="s">
        <v>65</v>
      </c>
      <c r="V21" s="325">
        <v>85465146</v>
      </c>
      <c r="W21" s="207" t="s">
        <v>5601</v>
      </c>
      <c r="X21" s="341">
        <v>45698</v>
      </c>
      <c r="Y21" s="340">
        <v>45698</v>
      </c>
      <c r="Z21" s="341">
        <v>45698</v>
      </c>
      <c r="AA21" s="340">
        <v>45701</v>
      </c>
      <c r="AB21" s="112">
        <f t="shared" si="0"/>
        <v>3</v>
      </c>
      <c r="AC21" s="118">
        <v>0</v>
      </c>
      <c r="AD21" s="118">
        <v>0</v>
      </c>
      <c r="AE21" s="118">
        <v>0</v>
      </c>
      <c r="AF21" s="119" t="s">
        <v>73</v>
      </c>
      <c r="AG21" s="112">
        <f t="shared" si="1"/>
        <v>0</v>
      </c>
      <c r="AH21" s="118">
        <v>0</v>
      </c>
      <c r="AI21" s="118">
        <v>0</v>
      </c>
      <c r="AJ21" s="114" t="s">
        <v>73</v>
      </c>
      <c r="AK21" s="121" t="s">
        <v>73</v>
      </c>
      <c r="AL21" s="118">
        <v>0</v>
      </c>
      <c r="AM21" s="121" t="s">
        <v>73</v>
      </c>
      <c r="AN21" s="121" t="s">
        <v>73</v>
      </c>
      <c r="AO21" s="121" t="s">
        <v>73</v>
      </c>
      <c r="AP21" s="112">
        <f t="shared" si="2"/>
        <v>0</v>
      </c>
      <c r="AQ21" s="112">
        <f>+L21+AD21-AI21</f>
        <v>85127000</v>
      </c>
      <c r="AR21" s="114" t="s">
        <v>65</v>
      </c>
      <c r="AS21" s="118">
        <v>85127000</v>
      </c>
      <c r="AT21" s="114" t="s">
        <v>93</v>
      </c>
      <c r="AU21" s="118">
        <v>0</v>
      </c>
      <c r="AV21" s="122" t="s">
        <v>73</v>
      </c>
      <c r="AW21" s="201">
        <v>0</v>
      </c>
      <c r="AX21" s="200">
        <f t="shared" si="3"/>
        <v>85127000</v>
      </c>
      <c r="AY21" s="123">
        <f t="shared" si="4"/>
        <v>0</v>
      </c>
      <c r="AZ21" s="124">
        <v>1</v>
      </c>
      <c r="BA21" s="122" t="s">
        <v>73</v>
      </c>
      <c r="BB21" s="114" t="s">
        <v>344</v>
      </c>
      <c r="BC21" s="198" t="s">
        <v>5940</v>
      </c>
      <c r="BD21" s="110" t="s">
        <v>65</v>
      </c>
      <c r="BE21" s="110" t="s">
        <v>101</v>
      </c>
    </row>
    <row r="22" spans="2:57" s="12" customFormat="1" ht="12.75" x14ac:dyDescent="0.2">
      <c r="B22" s="114">
        <v>2025</v>
      </c>
      <c r="C22" s="114">
        <v>891780111</v>
      </c>
      <c r="D22" s="114" t="s">
        <v>63</v>
      </c>
      <c r="E22" s="111" t="s">
        <v>5939</v>
      </c>
      <c r="F22" s="114" t="s">
        <v>5938</v>
      </c>
      <c r="G22" s="114">
        <v>0</v>
      </c>
      <c r="H22" s="114" t="s">
        <v>71</v>
      </c>
      <c r="I22" s="110" t="s">
        <v>64</v>
      </c>
      <c r="J22" s="115" t="s">
        <v>81</v>
      </c>
      <c r="K22" s="111" t="s">
        <v>5937</v>
      </c>
      <c r="L22" s="339">
        <v>180000000</v>
      </c>
      <c r="M22" s="110" t="s">
        <v>66</v>
      </c>
      <c r="N22" s="120" t="s">
        <v>5936</v>
      </c>
      <c r="O22" s="118">
        <v>900726297</v>
      </c>
      <c r="P22" s="118">
        <v>125</v>
      </c>
      <c r="Q22" s="340">
        <v>45686</v>
      </c>
      <c r="R22" s="339">
        <v>180000000</v>
      </c>
      <c r="S22" s="340">
        <v>45698</v>
      </c>
      <c r="T22" s="339">
        <v>180000000</v>
      </c>
      <c r="U22" s="114" t="s">
        <v>65</v>
      </c>
      <c r="V22" s="325">
        <v>85467461</v>
      </c>
      <c r="W22" s="207" t="s">
        <v>5545</v>
      </c>
      <c r="X22" s="341">
        <v>45698</v>
      </c>
      <c r="Y22" s="340">
        <v>45698</v>
      </c>
      <c r="Z22" s="341">
        <v>45698</v>
      </c>
      <c r="AA22" s="340">
        <v>45848</v>
      </c>
      <c r="AB22" s="112">
        <f t="shared" si="0"/>
        <v>150</v>
      </c>
      <c r="AC22" s="118">
        <v>0</v>
      </c>
      <c r="AD22" s="118">
        <v>0</v>
      </c>
      <c r="AE22" s="118">
        <v>0</v>
      </c>
      <c r="AF22" s="119" t="s">
        <v>73</v>
      </c>
      <c r="AG22" s="112">
        <f t="shared" si="1"/>
        <v>0</v>
      </c>
      <c r="AH22" s="118">
        <v>0</v>
      </c>
      <c r="AI22" s="118">
        <v>0</v>
      </c>
      <c r="AJ22" s="114" t="s">
        <v>73</v>
      </c>
      <c r="AK22" s="121" t="s">
        <v>73</v>
      </c>
      <c r="AL22" s="118">
        <v>0</v>
      </c>
      <c r="AM22" s="121" t="s">
        <v>73</v>
      </c>
      <c r="AN22" s="121" t="s">
        <v>73</v>
      </c>
      <c r="AO22" s="121" t="s">
        <v>73</v>
      </c>
      <c r="AP22" s="112">
        <f t="shared" si="2"/>
        <v>0</v>
      </c>
      <c r="AQ22" s="112">
        <f>+L22+AD22-AI22</f>
        <v>180000000</v>
      </c>
      <c r="AR22" s="114" t="s">
        <v>65</v>
      </c>
      <c r="AS22" s="118">
        <v>180000000</v>
      </c>
      <c r="AT22" s="114" t="s">
        <v>93</v>
      </c>
      <c r="AU22" s="118">
        <v>0</v>
      </c>
      <c r="AV22" s="122" t="s">
        <v>73</v>
      </c>
      <c r="AW22" s="201">
        <v>0</v>
      </c>
      <c r="AX22" s="200">
        <f t="shared" si="3"/>
        <v>180000000</v>
      </c>
      <c r="AY22" s="123">
        <f t="shared" si="4"/>
        <v>0</v>
      </c>
      <c r="AZ22" s="124">
        <v>0</v>
      </c>
      <c r="BA22" s="122" t="s">
        <v>73</v>
      </c>
      <c r="BB22" s="114" t="s">
        <v>94</v>
      </c>
      <c r="BC22" s="198" t="s">
        <v>5935</v>
      </c>
      <c r="BD22" s="110" t="s">
        <v>65</v>
      </c>
      <c r="BE22" s="110" t="s">
        <v>101</v>
      </c>
    </row>
    <row r="23" spans="2:57" s="12" customFormat="1" ht="12.75" x14ac:dyDescent="0.2">
      <c r="B23" s="114">
        <v>2025</v>
      </c>
      <c r="C23" s="114">
        <v>891780111</v>
      </c>
      <c r="D23" s="114" t="s">
        <v>63</v>
      </c>
      <c r="E23" s="111" t="s">
        <v>5934</v>
      </c>
      <c r="F23" s="114" t="s">
        <v>5933</v>
      </c>
      <c r="G23" s="114">
        <v>0</v>
      </c>
      <c r="H23" s="114" t="s">
        <v>71</v>
      </c>
      <c r="I23" s="110" t="s">
        <v>64</v>
      </c>
      <c r="J23" s="115" t="s">
        <v>81</v>
      </c>
      <c r="K23" s="111" t="s">
        <v>5932</v>
      </c>
      <c r="L23" s="339">
        <v>50000000</v>
      </c>
      <c r="M23" s="110" t="s">
        <v>66</v>
      </c>
      <c r="N23" s="120" t="s">
        <v>5931</v>
      </c>
      <c r="O23" s="118">
        <v>7144250</v>
      </c>
      <c r="P23" s="118">
        <v>260</v>
      </c>
      <c r="Q23" s="340">
        <v>45693</v>
      </c>
      <c r="R23" s="339">
        <v>50000000</v>
      </c>
      <c r="S23" s="340">
        <v>45699</v>
      </c>
      <c r="T23" s="339">
        <v>50000000</v>
      </c>
      <c r="U23" s="114" t="s">
        <v>65</v>
      </c>
      <c r="V23" s="325">
        <v>85459497</v>
      </c>
      <c r="W23" s="207" t="s">
        <v>1212</v>
      </c>
      <c r="X23" s="341">
        <v>45699</v>
      </c>
      <c r="Y23" s="340">
        <v>45705</v>
      </c>
      <c r="Z23" s="341">
        <v>45699</v>
      </c>
      <c r="AA23" s="340">
        <v>45869</v>
      </c>
      <c r="AB23" s="112">
        <f t="shared" si="0"/>
        <v>170</v>
      </c>
      <c r="AC23" s="118">
        <v>0</v>
      </c>
      <c r="AD23" s="118">
        <v>0</v>
      </c>
      <c r="AE23" s="118">
        <v>0</v>
      </c>
      <c r="AF23" s="121" t="s">
        <v>73</v>
      </c>
      <c r="AG23" s="112">
        <f t="shared" si="1"/>
        <v>0</v>
      </c>
      <c r="AH23" s="118">
        <v>0</v>
      </c>
      <c r="AI23" s="118">
        <v>0</v>
      </c>
      <c r="AJ23" s="114" t="s">
        <v>73</v>
      </c>
      <c r="AK23" s="121" t="s">
        <v>73</v>
      </c>
      <c r="AL23" s="118">
        <v>0</v>
      </c>
      <c r="AM23" s="121" t="s">
        <v>73</v>
      </c>
      <c r="AN23" s="121" t="s">
        <v>73</v>
      </c>
      <c r="AO23" s="121" t="s">
        <v>73</v>
      </c>
      <c r="AP23" s="112">
        <f t="shared" si="2"/>
        <v>0</v>
      </c>
      <c r="AQ23" s="112">
        <f>+L23+AD23-AI23</f>
        <v>50000000</v>
      </c>
      <c r="AR23" s="114" t="s">
        <v>65</v>
      </c>
      <c r="AS23" s="118">
        <v>50000000</v>
      </c>
      <c r="AT23" s="114" t="s">
        <v>65</v>
      </c>
      <c r="AU23" s="118">
        <v>15000000</v>
      </c>
      <c r="AV23" s="340">
        <v>45705</v>
      </c>
      <c r="AW23" s="201">
        <v>0</v>
      </c>
      <c r="AX23" s="200">
        <f t="shared" si="3"/>
        <v>50000000</v>
      </c>
      <c r="AY23" s="123">
        <f t="shared" si="4"/>
        <v>0</v>
      </c>
      <c r="AZ23" s="124">
        <v>0</v>
      </c>
      <c r="BA23" s="122" t="s">
        <v>73</v>
      </c>
      <c r="BB23" s="114" t="s">
        <v>94</v>
      </c>
      <c r="BC23" s="198" t="s">
        <v>6014</v>
      </c>
      <c r="BD23" s="110" t="s">
        <v>65</v>
      </c>
      <c r="BE23" s="110" t="s">
        <v>101</v>
      </c>
    </row>
    <row r="24" spans="2:57" s="12" customFormat="1" ht="12.75" x14ac:dyDescent="0.2">
      <c r="B24" s="114">
        <v>2025</v>
      </c>
      <c r="C24" s="114">
        <v>891780111</v>
      </c>
      <c r="D24" s="114" t="s">
        <v>63</v>
      </c>
      <c r="E24" s="111" t="s">
        <v>5930</v>
      </c>
      <c r="F24" s="114" t="s">
        <v>5929</v>
      </c>
      <c r="G24" s="114">
        <v>0</v>
      </c>
      <c r="H24" s="114" t="s">
        <v>71</v>
      </c>
      <c r="I24" s="110" t="s">
        <v>64</v>
      </c>
      <c r="J24" s="115" t="s">
        <v>81</v>
      </c>
      <c r="K24" s="111" t="s">
        <v>5928</v>
      </c>
      <c r="L24" s="339">
        <v>21000000</v>
      </c>
      <c r="M24" s="110" t="s">
        <v>66</v>
      </c>
      <c r="N24" s="120" t="s">
        <v>5927</v>
      </c>
      <c r="O24" s="118">
        <v>85445321</v>
      </c>
      <c r="P24" s="118">
        <v>268</v>
      </c>
      <c r="Q24" s="340">
        <v>45694</v>
      </c>
      <c r="R24" s="339">
        <v>21000000</v>
      </c>
      <c r="S24" s="340">
        <v>45700</v>
      </c>
      <c r="T24" s="339">
        <v>21000000</v>
      </c>
      <c r="U24" s="114" t="s">
        <v>65</v>
      </c>
      <c r="V24" s="325">
        <v>85459497</v>
      </c>
      <c r="W24" s="207" t="s">
        <v>1212</v>
      </c>
      <c r="X24" s="341">
        <v>45700</v>
      </c>
      <c r="Y24" s="340">
        <v>45700</v>
      </c>
      <c r="Z24" s="341" t="s">
        <v>73</v>
      </c>
      <c r="AA24" s="340">
        <v>45737</v>
      </c>
      <c r="AB24" s="112">
        <f t="shared" si="0"/>
        <v>37</v>
      </c>
      <c r="AC24" s="118">
        <v>0</v>
      </c>
      <c r="AD24" s="118">
        <v>0</v>
      </c>
      <c r="AE24" s="118">
        <v>0</v>
      </c>
      <c r="AF24" s="119" t="s">
        <v>73</v>
      </c>
      <c r="AG24" s="112">
        <f t="shared" si="1"/>
        <v>0</v>
      </c>
      <c r="AH24" s="118">
        <v>0</v>
      </c>
      <c r="AI24" s="118">
        <v>0</v>
      </c>
      <c r="AJ24" s="114" t="s">
        <v>73</v>
      </c>
      <c r="AK24" s="121" t="s">
        <v>73</v>
      </c>
      <c r="AL24" s="118">
        <v>0</v>
      </c>
      <c r="AM24" s="121" t="s">
        <v>73</v>
      </c>
      <c r="AN24" s="121" t="s">
        <v>73</v>
      </c>
      <c r="AO24" s="121" t="s">
        <v>73</v>
      </c>
      <c r="AP24" s="112">
        <f t="shared" si="2"/>
        <v>0</v>
      </c>
      <c r="AQ24" s="112">
        <f>+L24+AD24-AI24</f>
        <v>21000000</v>
      </c>
      <c r="AR24" s="114" t="s">
        <v>65</v>
      </c>
      <c r="AS24" s="118">
        <v>21000000</v>
      </c>
      <c r="AT24" s="114" t="s">
        <v>93</v>
      </c>
      <c r="AU24" s="118">
        <v>0</v>
      </c>
      <c r="AV24" s="122" t="s">
        <v>73</v>
      </c>
      <c r="AW24" s="201">
        <v>0</v>
      </c>
      <c r="AX24" s="200">
        <f t="shared" si="3"/>
        <v>21000000</v>
      </c>
      <c r="AY24" s="123">
        <f t="shared" si="4"/>
        <v>0</v>
      </c>
      <c r="AZ24" s="124">
        <v>1</v>
      </c>
      <c r="BA24" s="122" t="s">
        <v>73</v>
      </c>
      <c r="BB24" s="114" t="s">
        <v>344</v>
      </c>
      <c r="BC24" s="198" t="s">
        <v>5926</v>
      </c>
      <c r="BD24" s="110" t="s">
        <v>65</v>
      </c>
      <c r="BE24" s="110" t="s">
        <v>101</v>
      </c>
    </row>
    <row r="25" spans="2:57" s="12" customFormat="1" ht="12.75" x14ac:dyDescent="0.2">
      <c r="B25" s="114">
        <v>2025</v>
      </c>
      <c r="C25" s="114">
        <v>891780111</v>
      </c>
      <c r="D25" s="114" t="s">
        <v>63</v>
      </c>
      <c r="E25" s="111" t="s">
        <v>5925</v>
      </c>
      <c r="F25" s="114" t="s">
        <v>5924</v>
      </c>
      <c r="G25" s="114">
        <v>0</v>
      </c>
      <c r="H25" s="114" t="s">
        <v>71</v>
      </c>
      <c r="I25" s="110" t="s">
        <v>107</v>
      </c>
      <c r="J25" s="115" t="s">
        <v>81</v>
      </c>
      <c r="K25" s="111" t="s">
        <v>5923</v>
      </c>
      <c r="L25" s="339">
        <v>15741000</v>
      </c>
      <c r="M25" s="110" t="s">
        <v>66</v>
      </c>
      <c r="N25" s="120" t="s">
        <v>5922</v>
      </c>
      <c r="O25" s="118">
        <v>802002279</v>
      </c>
      <c r="P25" s="118">
        <v>169</v>
      </c>
      <c r="Q25" s="340">
        <v>45684</v>
      </c>
      <c r="R25" s="339">
        <v>15741000</v>
      </c>
      <c r="S25" s="340">
        <v>45701</v>
      </c>
      <c r="T25" s="339">
        <v>15741000</v>
      </c>
      <c r="U25" s="114" t="s">
        <v>65</v>
      </c>
      <c r="V25" s="325">
        <v>36557666</v>
      </c>
      <c r="W25" s="207" t="s">
        <v>1512</v>
      </c>
      <c r="X25" s="341">
        <v>45701</v>
      </c>
      <c r="Y25" s="340">
        <v>45708</v>
      </c>
      <c r="Z25" s="341">
        <v>45708</v>
      </c>
      <c r="AA25" s="340">
        <v>46021</v>
      </c>
      <c r="AB25" s="112">
        <f t="shared" si="0"/>
        <v>313</v>
      </c>
      <c r="AC25" s="118">
        <v>0</v>
      </c>
      <c r="AD25" s="118">
        <v>0</v>
      </c>
      <c r="AE25" s="118">
        <v>0</v>
      </c>
      <c r="AF25" s="119" t="s">
        <v>73</v>
      </c>
      <c r="AG25" s="112">
        <f t="shared" si="1"/>
        <v>0</v>
      </c>
      <c r="AH25" s="118">
        <v>0</v>
      </c>
      <c r="AI25" s="118">
        <v>0</v>
      </c>
      <c r="AJ25" s="114" t="s">
        <v>73</v>
      </c>
      <c r="AK25" s="121" t="s">
        <v>73</v>
      </c>
      <c r="AL25" s="118">
        <v>0</v>
      </c>
      <c r="AM25" s="121" t="s">
        <v>73</v>
      </c>
      <c r="AN25" s="121" t="s">
        <v>73</v>
      </c>
      <c r="AO25" s="121" t="s">
        <v>73</v>
      </c>
      <c r="AP25" s="112">
        <f t="shared" si="2"/>
        <v>0</v>
      </c>
      <c r="AQ25" s="112">
        <f>+L25+AD25-AI25</f>
        <v>15741000</v>
      </c>
      <c r="AR25" s="114" t="s">
        <v>65</v>
      </c>
      <c r="AS25" s="118">
        <v>15741000</v>
      </c>
      <c r="AT25" s="114" t="s">
        <v>93</v>
      </c>
      <c r="AU25" s="118">
        <v>0</v>
      </c>
      <c r="AV25" s="122" t="s">
        <v>73</v>
      </c>
      <c r="AW25" s="201">
        <v>0</v>
      </c>
      <c r="AX25" s="200">
        <f t="shared" si="3"/>
        <v>15741000</v>
      </c>
      <c r="AY25" s="123">
        <f t="shared" si="4"/>
        <v>0</v>
      </c>
      <c r="AZ25" s="124">
        <v>0</v>
      </c>
      <c r="BA25" s="122" t="s">
        <v>73</v>
      </c>
      <c r="BB25" s="114" t="s">
        <v>94</v>
      </c>
      <c r="BC25" s="198" t="s">
        <v>5921</v>
      </c>
      <c r="BD25" s="110" t="s">
        <v>65</v>
      </c>
      <c r="BE25" s="110" t="s">
        <v>101</v>
      </c>
    </row>
    <row r="26" spans="2:57" s="12" customFormat="1" ht="12.75" x14ac:dyDescent="0.2">
      <c r="B26" s="114">
        <v>2025</v>
      </c>
      <c r="C26" s="114">
        <v>891780111</v>
      </c>
      <c r="D26" s="114" t="s">
        <v>63</v>
      </c>
      <c r="E26" s="111" t="s">
        <v>5920</v>
      </c>
      <c r="F26" s="114" t="s">
        <v>5919</v>
      </c>
      <c r="G26" s="114">
        <v>0</v>
      </c>
      <c r="H26" s="114" t="s">
        <v>71</v>
      </c>
      <c r="I26" s="110" t="s">
        <v>64</v>
      </c>
      <c r="J26" s="115" t="s">
        <v>81</v>
      </c>
      <c r="K26" s="111" t="s">
        <v>5918</v>
      </c>
      <c r="L26" s="339">
        <v>28000000</v>
      </c>
      <c r="M26" s="110" t="s">
        <v>66</v>
      </c>
      <c r="N26" s="120" t="s">
        <v>5917</v>
      </c>
      <c r="O26" s="118">
        <v>85472129</v>
      </c>
      <c r="P26" s="118">
        <v>263</v>
      </c>
      <c r="Q26" s="340">
        <v>45693</v>
      </c>
      <c r="R26" s="339">
        <v>28000000</v>
      </c>
      <c r="S26" s="340">
        <v>45701</v>
      </c>
      <c r="T26" s="339">
        <v>28000000</v>
      </c>
      <c r="U26" s="114" t="s">
        <v>65</v>
      </c>
      <c r="V26" s="325">
        <v>85459497</v>
      </c>
      <c r="W26" s="207" t="s">
        <v>1212</v>
      </c>
      <c r="X26" s="341">
        <v>45701</v>
      </c>
      <c r="Y26" s="340">
        <v>45701</v>
      </c>
      <c r="Z26" s="341" t="s">
        <v>73</v>
      </c>
      <c r="AA26" s="340">
        <v>46022</v>
      </c>
      <c r="AB26" s="112">
        <f t="shared" si="0"/>
        <v>321</v>
      </c>
      <c r="AC26" s="118">
        <v>0</v>
      </c>
      <c r="AD26" s="118">
        <v>0</v>
      </c>
      <c r="AE26" s="118">
        <v>0</v>
      </c>
      <c r="AF26" s="119" t="s">
        <v>73</v>
      </c>
      <c r="AG26" s="112">
        <f t="shared" si="1"/>
        <v>0</v>
      </c>
      <c r="AH26" s="118">
        <v>0</v>
      </c>
      <c r="AI26" s="118">
        <v>0</v>
      </c>
      <c r="AJ26" s="114" t="s">
        <v>73</v>
      </c>
      <c r="AK26" s="121" t="s">
        <v>73</v>
      </c>
      <c r="AL26" s="118">
        <v>0</v>
      </c>
      <c r="AM26" s="121" t="s">
        <v>73</v>
      </c>
      <c r="AN26" s="121" t="s">
        <v>73</v>
      </c>
      <c r="AO26" s="121" t="s">
        <v>73</v>
      </c>
      <c r="AP26" s="112">
        <f t="shared" si="2"/>
        <v>0</v>
      </c>
      <c r="AQ26" s="112">
        <f>+L26+AD26-AI26</f>
        <v>28000000</v>
      </c>
      <c r="AR26" s="114" t="s">
        <v>65</v>
      </c>
      <c r="AS26" s="118">
        <v>28000000</v>
      </c>
      <c r="AT26" s="114" t="s">
        <v>93</v>
      </c>
      <c r="AU26" s="118">
        <v>0</v>
      </c>
      <c r="AV26" s="122" t="s">
        <v>73</v>
      </c>
      <c r="AW26" s="201">
        <v>0</v>
      </c>
      <c r="AX26" s="200">
        <f t="shared" si="3"/>
        <v>28000000</v>
      </c>
      <c r="AY26" s="123">
        <f t="shared" si="4"/>
        <v>0</v>
      </c>
      <c r="AZ26" s="124">
        <v>0</v>
      </c>
      <c r="BA26" s="122" t="s">
        <v>73</v>
      </c>
      <c r="BB26" s="114" t="s">
        <v>94</v>
      </c>
      <c r="BC26" s="198" t="s">
        <v>5916</v>
      </c>
      <c r="BD26" s="110" t="s">
        <v>65</v>
      </c>
      <c r="BE26" s="110" t="s">
        <v>101</v>
      </c>
    </row>
    <row r="27" spans="2:57" s="12" customFormat="1" ht="12.75" x14ac:dyDescent="0.2">
      <c r="B27" s="114">
        <v>2025</v>
      </c>
      <c r="C27" s="114">
        <v>891780111</v>
      </c>
      <c r="D27" s="114" t="s">
        <v>63</v>
      </c>
      <c r="E27" s="111" t="s">
        <v>5915</v>
      </c>
      <c r="F27" s="114" t="s">
        <v>5914</v>
      </c>
      <c r="G27" s="114">
        <v>0</v>
      </c>
      <c r="H27" s="114" t="s">
        <v>71</v>
      </c>
      <c r="I27" s="110" t="s">
        <v>64</v>
      </c>
      <c r="J27" s="115" t="s">
        <v>81</v>
      </c>
      <c r="K27" s="111" t="s">
        <v>5913</v>
      </c>
      <c r="L27" s="339">
        <v>183750000</v>
      </c>
      <c r="M27" s="110" t="s">
        <v>66</v>
      </c>
      <c r="N27" s="120" t="s">
        <v>5912</v>
      </c>
      <c r="O27" s="118">
        <v>901617504</v>
      </c>
      <c r="P27" s="118">
        <v>202</v>
      </c>
      <c r="Q27" s="340">
        <v>45687</v>
      </c>
      <c r="R27" s="339">
        <v>183750000</v>
      </c>
      <c r="S27" s="340">
        <v>45702</v>
      </c>
      <c r="T27" s="339">
        <v>183750000</v>
      </c>
      <c r="U27" s="114" t="s">
        <v>65</v>
      </c>
      <c r="V27" s="325">
        <v>72175282</v>
      </c>
      <c r="W27" s="207" t="s">
        <v>1562</v>
      </c>
      <c r="X27" s="341">
        <v>45702</v>
      </c>
      <c r="Y27" s="340">
        <v>45702</v>
      </c>
      <c r="Z27" s="341">
        <v>45702</v>
      </c>
      <c r="AA27" s="340">
        <v>46022</v>
      </c>
      <c r="AB27" s="112">
        <f t="shared" si="0"/>
        <v>320</v>
      </c>
      <c r="AC27" s="118">
        <v>0</v>
      </c>
      <c r="AD27" s="118">
        <v>0</v>
      </c>
      <c r="AE27" s="118">
        <v>0</v>
      </c>
      <c r="AF27" s="119" t="s">
        <v>73</v>
      </c>
      <c r="AG27" s="112">
        <f t="shared" si="1"/>
        <v>0</v>
      </c>
      <c r="AH27" s="118">
        <v>0</v>
      </c>
      <c r="AI27" s="118">
        <v>0</v>
      </c>
      <c r="AJ27" s="114" t="s">
        <v>73</v>
      </c>
      <c r="AK27" s="121" t="s">
        <v>73</v>
      </c>
      <c r="AL27" s="118">
        <v>0</v>
      </c>
      <c r="AM27" s="121" t="s">
        <v>73</v>
      </c>
      <c r="AN27" s="121" t="s">
        <v>73</v>
      </c>
      <c r="AO27" s="121" t="s">
        <v>73</v>
      </c>
      <c r="AP27" s="112">
        <f t="shared" si="2"/>
        <v>0</v>
      </c>
      <c r="AQ27" s="112">
        <f>+L27+AD27-AI27</f>
        <v>183750000</v>
      </c>
      <c r="AR27" s="114" t="s">
        <v>65</v>
      </c>
      <c r="AS27" s="118">
        <v>183750000</v>
      </c>
      <c r="AT27" s="114" t="s">
        <v>93</v>
      </c>
      <c r="AU27" s="118">
        <v>0</v>
      </c>
      <c r="AV27" s="122" t="s">
        <v>73</v>
      </c>
      <c r="AW27" s="201">
        <v>0</v>
      </c>
      <c r="AX27" s="200">
        <f t="shared" si="3"/>
        <v>183750000</v>
      </c>
      <c r="AY27" s="123">
        <f t="shared" si="4"/>
        <v>0</v>
      </c>
      <c r="AZ27" s="124">
        <v>0</v>
      </c>
      <c r="BA27" s="122" t="s">
        <v>73</v>
      </c>
      <c r="BB27" s="114" t="s">
        <v>94</v>
      </c>
      <c r="BC27" s="198" t="s">
        <v>5911</v>
      </c>
      <c r="BD27" s="110" t="s">
        <v>65</v>
      </c>
      <c r="BE27" s="110" t="s">
        <v>101</v>
      </c>
    </row>
    <row r="28" spans="2:57" s="12" customFormat="1" ht="12.75" x14ac:dyDescent="0.2">
      <c r="B28" s="114">
        <v>2025</v>
      </c>
      <c r="C28" s="114">
        <v>891780111</v>
      </c>
      <c r="D28" s="114" t="s">
        <v>63</v>
      </c>
      <c r="E28" s="111" t="s">
        <v>5910</v>
      </c>
      <c r="F28" s="114" t="s">
        <v>5909</v>
      </c>
      <c r="G28" s="114">
        <v>0</v>
      </c>
      <c r="H28" s="114" t="s">
        <v>71</v>
      </c>
      <c r="I28" s="110" t="s">
        <v>107</v>
      </c>
      <c r="J28" s="115" t="s">
        <v>81</v>
      </c>
      <c r="K28" s="111" t="s">
        <v>5894</v>
      </c>
      <c r="L28" s="339">
        <v>16692220</v>
      </c>
      <c r="M28" s="110" t="s">
        <v>66</v>
      </c>
      <c r="N28" s="120" t="s">
        <v>5908</v>
      </c>
      <c r="O28" s="118">
        <v>901208973</v>
      </c>
      <c r="P28" s="118">
        <v>315</v>
      </c>
      <c r="Q28" s="340">
        <v>45699</v>
      </c>
      <c r="R28" s="339">
        <v>315060339</v>
      </c>
      <c r="S28" s="340">
        <v>45702</v>
      </c>
      <c r="T28" s="339">
        <v>16692220</v>
      </c>
      <c r="U28" s="114" t="s">
        <v>65</v>
      </c>
      <c r="V28" s="325">
        <v>72175282</v>
      </c>
      <c r="W28" s="207" t="s">
        <v>1562</v>
      </c>
      <c r="X28" s="341">
        <v>45702</v>
      </c>
      <c r="Y28" s="340">
        <v>45702</v>
      </c>
      <c r="Z28" s="341" t="s">
        <v>73</v>
      </c>
      <c r="AA28" s="340">
        <v>45822</v>
      </c>
      <c r="AB28" s="112">
        <f t="shared" si="0"/>
        <v>120</v>
      </c>
      <c r="AC28" s="118">
        <v>0</v>
      </c>
      <c r="AD28" s="118">
        <v>0</v>
      </c>
      <c r="AE28" s="118">
        <v>0</v>
      </c>
      <c r="AF28" s="119" t="s">
        <v>73</v>
      </c>
      <c r="AG28" s="112">
        <f t="shared" si="1"/>
        <v>0</v>
      </c>
      <c r="AH28" s="118">
        <v>0</v>
      </c>
      <c r="AI28" s="118">
        <v>0</v>
      </c>
      <c r="AJ28" s="114" t="s">
        <v>73</v>
      </c>
      <c r="AK28" s="121" t="s">
        <v>73</v>
      </c>
      <c r="AL28" s="118">
        <v>0</v>
      </c>
      <c r="AM28" s="121" t="s">
        <v>73</v>
      </c>
      <c r="AN28" s="121" t="s">
        <v>73</v>
      </c>
      <c r="AO28" s="121" t="s">
        <v>73</v>
      </c>
      <c r="AP28" s="112">
        <f t="shared" si="2"/>
        <v>0</v>
      </c>
      <c r="AQ28" s="112">
        <f>+L28+AD28-AI28</f>
        <v>16692220</v>
      </c>
      <c r="AR28" s="114" t="s">
        <v>65</v>
      </c>
      <c r="AS28" s="118">
        <v>16692220</v>
      </c>
      <c r="AT28" s="114" t="s">
        <v>93</v>
      </c>
      <c r="AU28" s="118">
        <v>0</v>
      </c>
      <c r="AV28" s="122" t="s">
        <v>73</v>
      </c>
      <c r="AW28" s="201">
        <v>0</v>
      </c>
      <c r="AX28" s="200">
        <f t="shared" si="3"/>
        <v>16692220</v>
      </c>
      <c r="AY28" s="123">
        <f t="shared" si="4"/>
        <v>0</v>
      </c>
      <c r="AZ28" s="124">
        <v>0</v>
      </c>
      <c r="BA28" s="122" t="s">
        <v>73</v>
      </c>
      <c r="BB28" s="114" t="s">
        <v>94</v>
      </c>
      <c r="BC28" s="198" t="s">
        <v>5907</v>
      </c>
      <c r="BD28" s="110" t="s">
        <v>65</v>
      </c>
      <c r="BE28" s="110" t="s">
        <v>101</v>
      </c>
    </row>
    <row r="29" spans="2:57" s="12" customFormat="1" ht="12.75" x14ac:dyDescent="0.2">
      <c r="B29" s="114">
        <v>2025</v>
      </c>
      <c r="C29" s="114">
        <v>891780111</v>
      </c>
      <c r="D29" s="114" t="s">
        <v>63</v>
      </c>
      <c r="E29" s="111" t="s">
        <v>5906</v>
      </c>
      <c r="F29" s="114" t="s">
        <v>5905</v>
      </c>
      <c r="G29" s="114">
        <v>0</v>
      </c>
      <c r="H29" s="114" t="s">
        <v>71</v>
      </c>
      <c r="I29" s="110" t="s">
        <v>107</v>
      </c>
      <c r="J29" s="115" t="s">
        <v>81</v>
      </c>
      <c r="K29" s="111" t="s">
        <v>5904</v>
      </c>
      <c r="L29" s="339">
        <v>29390256</v>
      </c>
      <c r="M29" s="110" t="s">
        <v>66</v>
      </c>
      <c r="N29" s="120" t="s">
        <v>5903</v>
      </c>
      <c r="O29" s="118">
        <v>819003317</v>
      </c>
      <c r="P29" s="118">
        <v>315</v>
      </c>
      <c r="Q29" s="340">
        <v>45699</v>
      </c>
      <c r="R29" s="339">
        <v>315060339</v>
      </c>
      <c r="S29" s="340">
        <v>45705</v>
      </c>
      <c r="T29" s="339">
        <v>29390256</v>
      </c>
      <c r="U29" s="114" t="s">
        <v>65</v>
      </c>
      <c r="V29" s="325">
        <v>72175282</v>
      </c>
      <c r="W29" s="207" t="s">
        <v>1562</v>
      </c>
      <c r="X29" s="341">
        <v>45705</v>
      </c>
      <c r="Y29" s="340">
        <v>45705</v>
      </c>
      <c r="Z29" s="341">
        <v>45688</v>
      </c>
      <c r="AA29" s="340">
        <v>45825</v>
      </c>
      <c r="AB29" s="112">
        <f t="shared" si="0"/>
        <v>137</v>
      </c>
      <c r="AC29" s="118">
        <v>0</v>
      </c>
      <c r="AD29" s="118">
        <v>0</v>
      </c>
      <c r="AE29" s="118">
        <v>0</v>
      </c>
      <c r="AF29" s="119" t="s">
        <v>73</v>
      </c>
      <c r="AG29" s="112">
        <f t="shared" si="1"/>
        <v>0</v>
      </c>
      <c r="AH29" s="118">
        <v>0</v>
      </c>
      <c r="AI29" s="118">
        <v>0</v>
      </c>
      <c r="AJ29" s="114" t="s">
        <v>73</v>
      </c>
      <c r="AK29" s="121" t="s">
        <v>73</v>
      </c>
      <c r="AL29" s="118">
        <v>0</v>
      </c>
      <c r="AM29" s="121" t="s">
        <v>73</v>
      </c>
      <c r="AN29" s="121" t="s">
        <v>73</v>
      </c>
      <c r="AO29" s="121" t="s">
        <v>73</v>
      </c>
      <c r="AP29" s="112">
        <f t="shared" si="2"/>
        <v>0</v>
      </c>
      <c r="AQ29" s="112">
        <f>+L29+AD29-AI29</f>
        <v>29390256</v>
      </c>
      <c r="AR29" s="114" t="s">
        <v>65</v>
      </c>
      <c r="AS29" s="118">
        <v>29390256</v>
      </c>
      <c r="AT29" s="114" t="s">
        <v>93</v>
      </c>
      <c r="AU29" s="118">
        <v>0</v>
      </c>
      <c r="AV29" s="122" t="s">
        <v>73</v>
      </c>
      <c r="AW29" s="201">
        <v>0</v>
      </c>
      <c r="AX29" s="200">
        <f t="shared" si="3"/>
        <v>29390256</v>
      </c>
      <c r="AY29" s="123">
        <f t="shared" si="4"/>
        <v>0</v>
      </c>
      <c r="AZ29" s="124">
        <v>0</v>
      </c>
      <c r="BA29" s="122" t="s">
        <v>73</v>
      </c>
      <c r="BB29" s="114" t="s">
        <v>94</v>
      </c>
      <c r="BC29" s="198" t="s">
        <v>5902</v>
      </c>
      <c r="BD29" s="110" t="s">
        <v>65</v>
      </c>
      <c r="BE29" s="110" t="s">
        <v>101</v>
      </c>
    </row>
    <row r="30" spans="2:57" s="12" customFormat="1" ht="12.75" x14ac:dyDescent="0.2">
      <c r="B30" s="114">
        <v>2025</v>
      </c>
      <c r="C30" s="114">
        <v>891780111</v>
      </c>
      <c r="D30" s="114" t="s">
        <v>63</v>
      </c>
      <c r="E30" s="111" t="s">
        <v>5901</v>
      </c>
      <c r="F30" s="114" t="s">
        <v>5900</v>
      </c>
      <c r="G30" s="114">
        <v>0</v>
      </c>
      <c r="H30" s="114" t="s">
        <v>71</v>
      </c>
      <c r="I30" s="110" t="s">
        <v>107</v>
      </c>
      <c r="J30" s="115" t="s">
        <v>81</v>
      </c>
      <c r="K30" s="111" t="s">
        <v>5899</v>
      </c>
      <c r="L30" s="339">
        <v>12709872</v>
      </c>
      <c r="M30" s="110" t="s">
        <v>66</v>
      </c>
      <c r="N30" s="120" t="s">
        <v>5898</v>
      </c>
      <c r="O30" s="118">
        <v>85477624</v>
      </c>
      <c r="P30" s="118">
        <v>310</v>
      </c>
      <c r="Q30" s="340">
        <v>45699</v>
      </c>
      <c r="R30" s="339">
        <v>12709872</v>
      </c>
      <c r="S30" s="340">
        <v>45705</v>
      </c>
      <c r="T30" s="339">
        <v>12709872</v>
      </c>
      <c r="U30" s="114" t="s">
        <v>65</v>
      </c>
      <c r="V30" s="325">
        <v>72175282</v>
      </c>
      <c r="W30" s="207" t="s">
        <v>1562</v>
      </c>
      <c r="X30" s="341">
        <v>45705</v>
      </c>
      <c r="Y30" s="340">
        <v>45705</v>
      </c>
      <c r="Z30" s="341" t="s">
        <v>73</v>
      </c>
      <c r="AA30" s="340">
        <v>45825</v>
      </c>
      <c r="AB30" s="112">
        <f t="shared" si="0"/>
        <v>120</v>
      </c>
      <c r="AC30" s="118">
        <v>0</v>
      </c>
      <c r="AD30" s="118">
        <v>0</v>
      </c>
      <c r="AE30" s="118">
        <v>0</v>
      </c>
      <c r="AF30" s="119" t="s">
        <v>73</v>
      </c>
      <c r="AG30" s="112">
        <f t="shared" si="1"/>
        <v>0</v>
      </c>
      <c r="AH30" s="118">
        <v>0</v>
      </c>
      <c r="AI30" s="118">
        <v>0</v>
      </c>
      <c r="AJ30" s="114" t="s">
        <v>73</v>
      </c>
      <c r="AK30" s="121" t="s">
        <v>73</v>
      </c>
      <c r="AL30" s="118">
        <v>0</v>
      </c>
      <c r="AM30" s="121" t="s">
        <v>73</v>
      </c>
      <c r="AN30" s="121" t="s">
        <v>73</v>
      </c>
      <c r="AO30" s="121" t="s">
        <v>73</v>
      </c>
      <c r="AP30" s="112">
        <f t="shared" si="2"/>
        <v>0</v>
      </c>
      <c r="AQ30" s="112">
        <f>+L30+AD30-AI30</f>
        <v>12709872</v>
      </c>
      <c r="AR30" s="114" t="s">
        <v>65</v>
      </c>
      <c r="AS30" s="118">
        <v>12709872</v>
      </c>
      <c r="AT30" s="114" t="s">
        <v>93</v>
      </c>
      <c r="AU30" s="118">
        <v>0</v>
      </c>
      <c r="AV30" s="122" t="s">
        <v>73</v>
      </c>
      <c r="AW30" s="201">
        <v>0</v>
      </c>
      <c r="AX30" s="200">
        <f t="shared" si="3"/>
        <v>12709872</v>
      </c>
      <c r="AY30" s="123">
        <f t="shared" si="4"/>
        <v>0</v>
      </c>
      <c r="AZ30" s="124">
        <v>0</v>
      </c>
      <c r="BA30" s="122" t="s">
        <v>73</v>
      </c>
      <c r="BB30" s="114" t="s">
        <v>94</v>
      </c>
      <c r="BC30" s="198" t="s">
        <v>5897</v>
      </c>
      <c r="BD30" s="110" t="s">
        <v>65</v>
      </c>
      <c r="BE30" s="110" t="s">
        <v>101</v>
      </c>
    </row>
    <row r="31" spans="2:57" s="12" customFormat="1" ht="12.75" x14ac:dyDescent="0.2">
      <c r="B31" s="114">
        <v>2025</v>
      </c>
      <c r="C31" s="114">
        <v>891780111</v>
      </c>
      <c r="D31" s="114" t="s">
        <v>63</v>
      </c>
      <c r="E31" s="111" t="s">
        <v>5896</v>
      </c>
      <c r="F31" s="114" t="s">
        <v>5895</v>
      </c>
      <c r="G31" s="114">
        <v>0</v>
      </c>
      <c r="H31" s="114" t="s">
        <v>71</v>
      </c>
      <c r="I31" s="110" t="s">
        <v>107</v>
      </c>
      <c r="J31" s="115" t="s">
        <v>81</v>
      </c>
      <c r="K31" s="111" t="s">
        <v>5894</v>
      </c>
      <c r="L31" s="339">
        <v>41249484</v>
      </c>
      <c r="M31" s="110" t="s">
        <v>66</v>
      </c>
      <c r="N31" s="120" t="s">
        <v>5893</v>
      </c>
      <c r="O31" s="118">
        <v>900053241</v>
      </c>
      <c r="P31" s="118">
        <v>315</v>
      </c>
      <c r="Q31" s="340">
        <v>45699</v>
      </c>
      <c r="R31" s="339">
        <v>315060339</v>
      </c>
      <c r="S31" s="340">
        <v>45705</v>
      </c>
      <c r="T31" s="339">
        <v>41249484</v>
      </c>
      <c r="U31" s="114" t="s">
        <v>65</v>
      </c>
      <c r="V31" s="325">
        <v>72175282</v>
      </c>
      <c r="W31" s="207" t="s">
        <v>1562</v>
      </c>
      <c r="X31" s="341">
        <v>45705</v>
      </c>
      <c r="Y31" s="340">
        <v>45705</v>
      </c>
      <c r="Z31" s="341" t="s">
        <v>73</v>
      </c>
      <c r="AA31" s="340">
        <v>45825</v>
      </c>
      <c r="AB31" s="112">
        <f t="shared" si="0"/>
        <v>120</v>
      </c>
      <c r="AC31" s="118">
        <v>0</v>
      </c>
      <c r="AD31" s="118">
        <v>0</v>
      </c>
      <c r="AE31" s="118">
        <v>0</v>
      </c>
      <c r="AF31" s="119" t="s">
        <v>73</v>
      </c>
      <c r="AG31" s="112">
        <f t="shared" si="1"/>
        <v>0</v>
      </c>
      <c r="AH31" s="118">
        <v>0</v>
      </c>
      <c r="AI31" s="118">
        <v>0</v>
      </c>
      <c r="AJ31" s="114" t="s">
        <v>73</v>
      </c>
      <c r="AK31" s="121" t="s">
        <v>73</v>
      </c>
      <c r="AL31" s="118">
        <v>0</v>
      </c>
      <c r="AM31" s="121" t="s">
        <v>73</v>
      </c>
      <c r="AN31" s="121" t="s">
        <v>73</v>
      </c>
      <c r="AO31" s="121" t="s">
        <v>73</v>
      </c>
      <c r="AP31" s="112">
        <f t="shared" si="2"/>
        <v>0</v>
      </c>
      <c r="AQ31" s="112">
        <f>+L31+AD31-AI31</f>
        <v>41249484</v>
      </c>
      <c r="AR31" s="114" t="s">
        <v>65</v>
      </c>
      <c r="AS31" s="118">
        <v>41249484</v>
      </c>
      <c r="AT31" s="114" t="s">
        <v>93</v>
      </c>
      <c r="AU31" s="118">
        <v>0</v>
      </c>
      <c r="AV31" s="122" t="s">
        <v>73</v>
      </c>
      <c r="AW31" s="201">
        <v>0</v>
      </c>
      <c r="AX31" s="200">
        <f t="shared" si="3"/>
        <v>41249484</v>
      </c>
      <c r="AY31" s="123">
        <f t="shared" si="4"/>
        <v>0</v>
      </c>
      <c r="AZ31" s="124">
        <v>0</v>
      </c>
      <c r="BA31" s="122" t="s">
        <v>73</v>
      </c>
      <c r="BB31" s="114" t="s">
        <v>94</v>
      </c>
      <c r="BC31" s="198" t="s">
        <v>5892</v>
      </c>
      <c r="BD31" s="110" t="s">
        <v>65</v>
      </c>
      <c r="BE31" s="110" t="s">
        <v>101</v>
      </c>
    </row>
    <row r="32" spans="2:57" s="12" customFormat="1" ht="12.75" x14ac:dyDescent="0.2">
      <c r="B32" s="114">
        <v>2025</v>
      </c>
      <c r="C32" s="114">
        <v>891780111</v>
      </c>
      <c r="D32" s="114" t="s">
        <v>63</v>
      </c>
      <c r="E32" s="111" t="s">
        <v>5891</v>
      </c>
      <c r="F32" s="114" t="s">
        <v>5890</v>
      </c>
      <c r="G32" s="114">
        <v>0</v>
      </c>
      <c r="H32" s="114" t="s">
        <v>71</v>
      </c>
      <c r="I32" s="110" t="s">
        <v>107</v>
      </c>
      <c r="J32" s="115" t="s">
        <v>81</v>
      </c>
      <c r="K32" s="111" t="s">
        <v>5889</v>
      </c>
      <c r="L32" s="339">
        <v>49215600</v>
      </c>
      <c r="M32" s="110" t="s">
        <v>66</v>
      </c>
      <c r="N32" s="120" t="s">
        <v>5888</v>
      </c>
      <c r="O32" s="118">
        <v>39048924</v>
      </c>
      <c r="P32" s="118">
        <v>314</v>
      </c>
      <c r="Q32" s="340">
        <v>45699</v>
      </c>
      <c r="R32" s="339">
        <v>49215600</v>
      </c>
      <c r="S32" s="340">
        <v>45706</v>
      </c>
      <c r="T32" s="339">
        <v>49215600</v>
      </c>
      <c r="U32" s="114" t="s">
        <v>65</v>
      </c>
      <c r="V32" s="325">
        <v>85152695</v>
      </c>
      <c r="W32" s="207" t="s">
        <v>1078</v>
      </c>
      <c r="X32" s="341">
        <v>45706</v>
      </c>
      <c r="Y32" s="340">
        <v>45708</v>
      </c>
      <c r="Z32" s="341">
        <v>45708</v>
      </c>
      <c r="AA32" s="340">
        <v>45808</v>
      </c>
      <c r="AB32" s="112">
        <f t="shared" si="0"/>
        <v>100</v>
      </c>
      <c r="AC32" s="118">
        <v>0</v>
      </c>
      <c r="AD32" s="118">
        <v>0</v>
      </c>
      <c r="AE32" s="118">
        <v>0</v>
      </c>
      <c r="AF32" s="119" t="s">
        <v>73</v>
      </c>
      <c r="AG32" s="112">
        <f t="shared" si="1"/>
        <v>0</v>
      </c>
      <c r="AH32" s="118">
        <v>0</v>
      </c>
      <c r="AI32" s="118">
        <v>0</v>
      </c>
      <c r="AJ32" s="114" t="s">
        <v>73</v>
      </c>
      <c r="AK32" s="121" t="s">
        <v>73</v>
      </c>
      <c r="AL32" s="118">
        <v>0</v>
      </c>
      <c r="AM32" s="121" t="s">
        <v>73</v>
      </c>
      <c r="AN32" s="121" t="s">
        <v>73</v>
      </c>
      <c r="AO32" s="121" t="s">
        <v>73</v>
      </c>
      <c r="AP32" s="112">
        <f t="shared" si="2"/>
        <v>0</v>
      </c>
      <c r="AQ32" s="112">
        <f>+L32+AD32-AI32</f>
        <v>49215600</v>
      </c>
      <c r="AR32" s="114" t="s">
        <v>65</v>
      </c>
      <c r="AS32" s="118">
        <v>49215600</v>
      </c>
      <c r="AT32" s="114" t="s">
        <v>93</v>
      </c>
      <c r="AU32" s="118">
        <v>0</v>
      </c>
      <c r="AV32" s="122" t="s">
        <v>73</v>
      </c>
      <c r="AW32" s="201">
        <v>0</v>
      </c>
      <c r="AX32" s="200">
        <f t="shared" si="3"/>
        <v>49215600</v>
      </c>
      <c r="AY32" s="123">
        <f t="shared" si="4"/>
        <v>0</v>
      </c>
      <c r="AZ32" s="124">
        <v>0</v>
      </c>
      <c r="BA32" s="122" t="s">
        <v>73</v>
      </c>
      <c r="BB32" s="114" t="s">
        <v>94</v>
      </c>
      <c r="BC32" s="198" t="s">
        <v>5887</v>
      </c>
      <c r="BD32" s="110" t="s">
        <v>65</v>
      </c>
      <c r="BE32" s="110" t="s">
        <v>101</v>
      </c>
    </row>
    <row r="33" spans="2:57" s="12" customFormat="1" ht="12.75" x14ac:dyDescent="0.2">
      <c r="B33" s="114">
        <v>2025</v>
      </c>
      <c r="C33" s="114">
        <v>891780111</v>
      </c>
      <c r="D33" s="114" t="s">
        <v>63</v>
      </c>
      <c r="E33" s="111" t="s">
        <v>5886</v>
      </c>
      <c r="F33" s="114" t="s">
        <v>5885</v>
      </c>
      <c r="G33" s="114">
        <v>0</v>
      </c>
      <c r="H33" s="114" t="s">
        <v>71</v>
      </c>
      <c r="I33" s="110" t="s">
        <v>64</v>
      </c>
      <c r="J33" s="115" t="s">
        <v>81</v>
      </c>
      <c r="K33" s="111" t="s">
        <v>5884</v>
      </c>
      <c r="L33" s="339">
        <v>29279950</v>
      </c>
      <c r="M33" s="110" t="s">
        <v>66</v>
      </c>
      <c r="N33" s="120" t="s">
        <v>5883</v>
      </c>
      <c r="O33" s="118">
        <v>900794405</v>
      </c>
      <c r="P33" s="118">
        <v>306</v>
      </c>
      <c r="Q33" s="340">
        <v>45698</v>
      </c>
      <c r="R33" s="339">
        <v>29279950</v>
      </c>
      <c r="S33" s="340">
        <v>45706</v>
      </c>
      <c r="T33" s="339">
        <v>29279950</v>
      </c>
      <c r="U33" s="114" t="s">
        <v>65</v>
      </c>
      <c r="V33" s="325">
        <v>85467461</v>
      </c>
      <c r="W33" s="207" t="s">
        <v>5545</v>
      </c>
      <c r="X33" s="341">
        <v>45706</v>
      </c>
      <c r="Y33" s="340">
        <v>45713</v>
      </c>
      <c r="Z33" s="341">
        <v>45713</v>
      </c>
      <c r="AA33" s="340">
        <v>45755</v>
      </c>
      <c r="AB33" s="112">
        <f t="shared" si="0"/>
        <v>42</v>
      </c>
      <c r="AC33" s="118">
        <v>0</v>
      </c>
      <c r="AD33" s="118">
        <v>0</v>
      </c>
      <c r="AE33" s="118">
        <v>0</v>
      </c>
      <c r="AF33" s="119" t="s">
        <v>73</v>
      </c>
      <c r="AG33" s="112">
        <f t="shared" si="1"/>
        <v>0</v>
      </c>
      <c r="AH33" s="118">
        <v>0</v>
      </c>
      <c r="AI33" s="118">
        <v>0</v>
      </c>
      <c r="AJ33" s="114" t="s">
        <v>73</v>
      </c>
      <c r="AK33" s="121" t="s">
        <v>73</v>
      </c>
      <c r="AL33" s="118">
        <v>0</v>
      </c>
      <c r="AM33" s="121" t="s">
        <v>73</v>
      </c>
      <c r="AN33" s="121" t="s">
        <v>73</v>
      </c>
      <c r="AO33" s="121" t="s">
        <v>73</v>
      </c>
      <c r="AP33" s="112">
        <f t="shared" si="2"/>
        <v>0</v>
      </c>
      <c r="AQ33" s="112">
        <f>+L33+AD33-AI33</f>
        <v>29279950</v>
      </c>
      <c r="AR33" s="114" t="s">
        <v>65</v>
      </c>
      <c r="AS33" s="118">
        <v>29279950</v>
      </c>
      <c r="AT33" s="114" t="s">
        <v>93</v>
      </c>
      <c r="AU33" s="118">
        <v>0</v>
      </c>
      <c r="AV33" s="122" t="s">
        <v>73</v>
      </c>
      <c r="AW33" s="201">
        <v>0</v>
      </c>
      <c r="AX33" s="200">
        <f t="shared" si="3"/>
        <v>29279950</v>
      </c>
      <c r="AY33" s="123">
        <f t="shared" si="4"/>
        <v>0</v>
      </c>
      <c r="AZ33" s="124">
        <v>0</v>
      </c>
      <c r="BA33" s="122" t="s">
        <v>73</v>
      </c>
      <c r="BB33" s="114" t="s">
        <v>94</v>
      </c>
      <c r="BC33" s="198" t="s">
        <v>5882</v>
      </c>
      <c r="BD33" s="110" t="s">
        <v>65</v>
      </c>
      <c r="BE33" s="110" t="s">
        <v>101</v>
      </c>
    </row>
    <row r="34" spans="2:57" s="12" customFormat="1" ht="12.75" x14ac:dyDescent="0.2">
      <c r="B34" s="114">
        <v>2025</v>
      </c>
      <c r="C34" s="114">
        <v>891780111</v>
      </c>
      <c r="D34" s="114" t="s">
        <v>63</v>
      </c>
      <c r="E34" s="111" t="s">
        <v>5881</v>
      </c>
      <c r="F34" s="114" t="s">
        <v>5880</v>
      </c>
      <c r="G34" s="114">
        <v>0</v>
      </c>
      <c r="H34" s="114" t="s">
        <v>71</v>
      </c>
      <c r="I34" s="110" t="s">
        <v>107</v>
      </c>
      <c r="J34" s="115" t="s">
        <v>81</v>
      </c>
      <c r="K34" s="111" t="s">
        <v>5879</v>
      </c>
      <c r="L34" s="339">
        <v>20624604</v>
      </c>
      <c r="M34" s="110" t="s">
        <v>66</v>
      </c>
      <c r="N34" s="120" t="s">
        <v>5878</v>
      </c>
      <c r="O34" s="118">
        <v>901758426</v>
      </c>
      <c r="P34" s="118">
        <v>315</v>
      </c>
      <c r="Q34" s="340">
        <v>45699</v>
      </c>
      <c r="R34" s="339">
        <v>315060339</v>
      </c>
      <c r="S34" s="340">
        <v>45707</v>
      </c>
      <c r="T34" s="339">
        <v>20624604</v>
      </c>
      <c r="U34" s="114" t="s">
        <v>65</v>
      </c>
      <c r="V34" s="325">
        <v>72175282</v>
      </c>
      <c r="W34" s="207" t="s">
        <v>1562</v>
      </c>
      <c r="X34" s="341">
        <v>45707</v>
      </c>
      <c r="Y34" s="340">
        <v>45707</v>
      </c>
      <c r="Z34" s="341" t="s">
        <v>73</v>
      </c>
      <c r="AA34" s="340">
        <v>45827</v>
      </c>
      <c r="AB34" s="112">
        <f t="shared" si="0"/>
        <v>120</v>
      </c>
      <c r="AC34" s="118">
        <v>0</v>
      </c>
      <c r="AD34" s="118">
        <v>0</v>
      </c>
      <c r="AE34" s="118">
        <v>0</v>
      </c>
      <c r="AF34" s="119" t="s">
        <v>73</v>
      </c>
      <c r="AG34" s="112">
        <f t="shared" si="1"/>
        <v>0</v>
      </c>
      <c r="AH34" s="118">
        <v>0</v>
      </c>
      <c r="AI34" s="118">
        <v>0</v>
      </c>
      <c r="AJ34" s="114" t="s">
        <v>73</v>
      </c>
      <c r="AK34" s="121" t="s">
        <v>73</v>
      </c>
      <c r="AL34" s="118">
        <v>0</v>
      </c>
      <c r="AM34" s="121" t="s">
        <v>73</v>
      </c>
      <c r="AN34" s="121" t="s">
        <v>73</v>
      </c>
      <c r="AO34" s="121" t="s">
        <v>73</v>
      </c>
      <c r="AP34" s="112">
        <f t="shared" si="2"/>
        <v>0</v>
      </c>
      <c r="AQ34" s="112">
        <f>+L34+AD34-AI34</f>
        <v>20624604</v>
      </c>
      <c r="AR34" s="114" t="s">
        <v>65</v>
      </c>
      <c r="AS34" s="118">
        <v>20624604</v>
      </c>
      <c r="AT34" s="114" t="s">
        <v>93</v>
      </c>
      <c r="AU34" s="118">
        <v>0</v>
      </c>
      <c r="AV34" s="122" t="s">
        <v>73</v>
      </c>
      <c r="AW34" s="201">
        <v>0</v>
      </c>
      <c r="AX34" s="200">
        <f t="shared" si="3"/>
        <v>20624604</v>
      </c>
      <c r="AY34" s="123">
        <f t="shared" si="4"/>
        <v>0</v>
      </c>
      <c r="AZ34" s="124">
        <v>0</v>
      </c>
      <c r="BA34" s="122" t="s">
        <v>73</v>
      </c>
      <c r="BB34" s="114" t="s">
        <v>94</v>
      </c>
      <c r="BC34" s="198" t="s">
        <v>5877</v>
      </c>
      <c r="BD34" s="110" t="s">
        <v>65</v>
      </c>
      <c r="BE34" s="110" t="s">
        <v>101</v>
      </c>
    </row>
    <row r="35" spans="2:57" s="12" customFormat="1" ht="12.75" x14ac:dyDescent="0.2">
      <c r="B35" s="114">
        <v>2025</v>
      </c>
      <c r="C35" s="114">
        <v>891780111</v>
      </c>
      <c r="D35" s="114" t="s">
        <v>63</v>
      </c>
      <c r="E35" s="111" t="s">
        <v>5876</v>
      </c>
      <c r="F35" s="114" t="s">
        <v>5875</v>
      </c>
      <c r="G35" s="114">
        <v>0</v>
      </c>
      <c r="H35" s="114" t="s">
        <v>71</v>
      </c>
      <c r="I35" s="110" t="s">
        <v>64</v>
      </c>
      <c r="J35" s="115" t="s">
        <v>81</v>
      </c>
      <c r="K35" s="111" t="s">
        <v>5874</v>
      </c>
      <c r="L35" s="339">
        <v>42731200</v>
      </c>
      <c r="M35" s="110" t="s">
        <v>66</v>
      </c>
      <c r="N35" s="120" t="s">
        <v>5668</v>
      </c>
      <c r="O35" s="118">
        <v>900146629</v>
      </c>
      <c r="P35" s="118">
        <v>333</v>
      </c>
      <c r="Q35" s="340">
        <v>45700</v>
      </c>
      <c r="R35" s="339">
        <v>42731200</v>
      </c>
      <c r="S35" s="340">
        <v>45707</v>
      </c>
      <c r="T35" s="339">
        <v>42731200</v>
      </c>
      <c r="U35" s="114" t="s">
        <v>65</v>
      </c>
      <c r="V35" s="325">
        <v>85459497</v>
      </c>
      <c r="W35" s="207" t="s">
        <v>1212</v>
      </c>
      <c r="X35" s="341">
        <v>45707</v>
      </c>
      <c r="Y35" s="340">
        <v>45707</v>
      </c>
      <c r="Z35" s="341" t="s">
        <v>73</v>
      </c>
      <c r="AA35" s="340">
        <v>46022</v>
      </c>
      <c r="AB35" s="112">
        <f t="shared" si="0"/>
        <v>315</v>
      </c>
      <c r="AC35" s="118">
        <v>0</v>
      </c>
      <c r="AD35" s="118">
        <v>0</v>
      </c>
      <c r="AE35" s="118">
        <v>0</v>
      </c>
      <c r="AF35" s="119" t="s">
        <v>73</v>
      </c>
      <c r="AG35" s="112">
        <f t="shared" si="1"/>
        <v>0</v>
      </c>
      <c r="AH35" s="118">
        <v>0</v>
      </c>
      <c r="AI35" s="118">
        <v>0</v>
      </c>
      <c r="AJ35" s="114" t="s">
        <v>73</v>
      </c>
      <c r="AK35" s="121" t="s">
        <v>73</v>
      </c>
      <c r="AL35" s="118">
        <v>0</v>
      </c>
      <c r="AM35" s="121" t="s">
        <v>73</v>
      </c>
      <c r="AN35" s="121" t="s">
        <v>73</v>
      </c>
      <c r="AO35" s="121" t="s">
        <v>73</v>
      </c>
      <c r="AP35" s="112">
        <f t="shared" si="2"/>
        <v>0</v>
      </c>
      <c r="AQ35" s="112">
        <f>+L35+AD35-AI35</f>
        <v>42731200</v>
      </c>
      <c r="AR35" s="114" t="s">
        <v>65</v>
      </c>
      <c r="AS35" s="118">
        <v>42731200</v>
      </c>
      <c r="AT35" s="114" t="s">
        <v>93</v>
      </c>
      <c r="AU35" s="118">
        <v>0</v>
      </c>
      <c r="AV35" s="122" t="s">
        <v>73</v>
      </c>
      <c r="AW35" s="201">
        <v>0</v>
      </c>
      <c r="AX35" s="200">
        <f t="shared" si="3"/>
        <v>42731200</v>
      </c>
      <c r="AY35" s="123">
        <f t="shared" si="4"/>
        <v>0</v>
      </c>
      <c r="AZ35" s="124">
        <v>0</v>
      </c>
      <c r="BA35" s="122" t="s">
        <v>73</v>
      </c>
      <c r="BB35" s="114" t="s">
        <v>94</v>
      </c>
      <c r="BC35" s="198" t="s">
        <v>5873</v>
      </c>
      <c r="BD35" s="110" t="s">
        <v>65</v>
      </c>
      <c r="BE35" s="110" t="s">
        <v>101</v>
      </c>
    </row>
    <row r="36" spans="2:57" s="12" customFormat="1" ht="12.75" x14ac:dyDescent="0.2">
      <c r="B36" s="114">
        <v>2025</v>
      </c>
      <c r="C36" s="114">
        <v>891780111</v>
      </c>
      <c r="D36" s="114" t="s">
        <v>63</v>
      </c>
      <c r="E36" s="111" t="s">
        <v>5872</v>
      </c>
      <c r="F36" s="114" t="s">
        <v>5871</v>
      </c>
      <c r="G36" s="114">
        <v>0</v>
      </c>
      <c r="H36" s="114" t="s">
        <v>71</v>
      </c>
      <c r="I36" s="110" t="s">
        <v>107</v>
      </c>
      <c r="J36" s="115" t="s">
        <v>81</v>
      </c>
      <c r="K36" s="111" t="s">
        <v>5870</v>
      </c>
      <c r="L36" s="339">
        <v>15468559</v>
      </c>
      <c r="M36" s="110" t="s">
        <v>66</v>
      </c>
      <c r="N36" s="120" t="s">
        <v>5869</v>
      </c>
      <c r="O36" s="118">
        <v>901146763</v>
      </c>
      <c r="P36" s="118">
        <v>315</v>
      </c>
      <c r="Q36" s="340">
        <v>45699</v>
      </c>
      <c r="R36" s="339">
        <v>315060339</v>
      </c>
      <c r="S36" s="340">
        <v>45708</v>
      </c>
      <c r="T36" s="339">
        <v>15468559</v>
      </c>
      <c r="U36" s="114" t="s">
        <v>65</v>
      </c>
      <c r="V36" s="325">
        <v>72175282</v>
      </c>
      <c r="W36" s="207" t="s">
        <v>1562</v>
      </c>
      <c r="X36" s="341">
        <v>45708</v>
      </c>
      <c r="Y36" s="340">
        <v>45708</v>
      </c>
      <c r="Z36" s="341" t="s">
        <v>73</v>
      </c>
      <c r="AA36" s="340">
        <v>45828</v>
      </c>
      <c r="AB36" s="112">
        <f t="shared" si="0"/>
        <v>120</v>
      </c>
      <c r="AC36" s="118">
        <v>0</v>
      </c>
      <c r="AD36" s="118">
        <v>0</v>
      </c>
      <c r="AE36" s="118">
        <v>0</v>
      </c>
      <c r="AF36" s="119" t="s">
        <v>73</v>
      </c>
      <c r="AG36" s="112">
        <f t="shared" si="1"/>
        <v>0</v>
      </c>
      <c r="AH36" s="118">
        <v>0</v>
      </c>
      <c r="AI36" s="118">
        <v>0</v>
      </c>
      <c r="AJ36" s="114" t="s">
        <v>73</v>
      </c>
      <c r="AK36" s="121" t="s">
        <v>73</v>
      </c>
      <c r="AL36" s="118">
        <v>0</v>
      </c>
      <c r="AM36" s="121" t="s">
        <v>73</v>
      </c>
      <c r="AN36" s="121" t="s">
        <v>73</v>
      </c>
      <c r="AO36" s="121" t="s">
        <v>73</v>
      </c>
      <c r="AP36" s="112">
        <f t="shared" si="2"/>
        <v>0</v>
      </c>
      <c r="AQ36" s="112">
        <f>+L36+AD36-AI36</f>
        <v>15468559</v>
      </c>
      <c r="AR36" s="114" t="s">
        <v>65</v>
      </c>
      <c r="AS36" s="118">
        <v>15468559</v>
      </c>
      <c r="AT36" s="114" t="s">
        <v>93</v>
      </c>
      <c r="AU36" s="118">
        <v>0</v>
      </c>
      <c r="AV36" s="122" t="s">
        <v>73</v>
      </c>
      <c r="AW36" s="201">
        <v>0</v>
      </c>
      <c r="AX36" s="200">
        <f t="shared" si="3"/>
        <v>15468559</v>
      </c>
      <c r="AY36" s="123">
        <f t="shared" si="4"/>
        <v>0</v>
      </c>
      <c r="AZ36" s="124">
        <v>0</v>
      </c>
      <c r="BA36" s="122" t="s">
        <v>73</v>
      </c>
      <c r="BB36" s="114" t="s">
        <v>94</v>
      </c>
      <c r="BC36" s="198" t="s">
        <v>5868</v>
      </c>
      <c r="BD36" s="110" t="s">
        <v>65</v>
      </c>
      <c r="BE36" s="110" t="s">
        <v>101</v>
      </c>
    </row>
    <row r="37" spans="2:57" s="12" customFormat="1" ht="12.75" x14ac:dyDescent="0.2">
      <c r="B37" s="114">
        <v>2025</v>
      </c>
      <c r="C37" s="114">
        <v>891780111</v>
      </c>
      <c r="D37" s="114" t="s">
        <v>63</v>
      </c>
      <c r="E37" s="111" t="s">
        <v>5867</v>
      </c>
      <c r="F37" s="114" t="s">
        <v>5866</v>
      </c>
      <c r="G37" s="114">
        <v>0</v>
      </c>
      <c r="H37" s="114" t="s">
        <v>71</v>
      </c>
      <c r="I37" s="110" t="s">
        <v>64</v>
      </c>
      <c r="J37" s="115" t="s">
        <v>81</v>
      </c>
      <c r="K37" s="111" t="s">
        <v>5865</v>
      </c>
      <c r="L37" s="339">
        <v>59333400</v>
      </c>
      <c r="M37" s="110" t="s">
        <v>66</v>
      </c>
      <c r="N37" s="120" t="s">
        <v>5864</v>
      </c>
      <c r="O37" s="118">
        <v>901346015</v>
      </c>
      <c r="P37" s="118">
        <v>244</v>
      </c>
      <c r="Q37" s="340">
        <v>45692</v>
      </c>
      <c r="R37" s="339">
        <v>59333400</v>
      </c>
      <c r="S37" s="340">
        <v>45708</v>
      </c>
      <c r="T37" s="339">
        <v>59333400</v>
      </c>
      <c r="U37" s="114" t="s">
        <v>65</v>
      </c>
      <c r="V37" s="325">
        <v>85467461</v>
      </c>
      <c r="W37" s="207" t="s">
        <v>5545</v>
      </c>
      <c r="X37" s="341">
        <v>45708</v>
      </c>
      <c r="Y37" s="340">
        <v>45708</v>
      </c>
      <c r="Z37" s="341">
        <v>45708</v>
      </c>
      <c r="AA37" s="340">
        <v>45737</v>
      </c>
      <c r="AB37" s="112">
        <f t="shared" si="0"/>
        <v>29</v>
      </c>
      <c r="AC37" s="118">
        <v>0</v>
      </c>
      <c r="AD37" s="118">
        <v>0</v>
      </c>
      <c r="AE37" s="118">
        <v>0</v>
      </c>
      <c r="AF37" s="119" t="s">
        <v>73</v>
      </c>
      <c r="AG37" s="112">
        <f t="shared" si="1"/>
        <v>0</v>
      </c>
      <c r="AH37" s="118">
        <v>0</v>
      </c>
      <c r="AI37" s="118">
        <v>0</v>
      </c>
      <c r="AJ37" s="114" t="s">
        <v>73</v>
      </c>
      <c r="AK37" s="121" t="s">
        <v>73</v>
      </c>
      <c r="AL37" s="118">
        <v>0</v>
      </c>
      <c r="AM37" s="121" t="s">
        <v>73</v>
      </c>
      <c r="AN37" s="121" t="s">
        <v>73</v>
      </c>
      <c r="AO37" s="121" t="s">
        <v>73</v>
      </c>
      <c r="AP37" s="112">
        <f t="shared" si="2"/>
        <v>0</v>
      </c>
      <c r="AQ37" s="112">
        <f>+L37+AD37-AI37</f>
        <v>59333400</v>
      </c>
      <c r="AR37" s="114" t="s">
        <v>65</v>
      </c>
      <c r="AS37" s="118">
        <v>59333400</v>
      </c>
      <c r="AT37" s="114" t="s">
        <v>93</v>
      </c>
      <c r="AU37" s="118">
        <v>0</v>
      </c>
      <c r="AV37" s="122" t="s">
        <v>73</v>
      </c>
      <c r="AW37" s="201">
        <v>0</v>
      </c>
      <c r="AX37" s="200">
        <f t="shared" si="3"/>
        <v>59333400</v>
      </c>
      <c r="AY37" s="123">
        <f t="shared" si="4"/>
        <v>0</v>
      </c>
      <c r="AZ37" s="124">
        <v>1</v>
      </c>
      <c r="BA37" s="122" t="s">
        <v>73</v>
      </c>
      <c r="BB37" s="114" t="s">
        <v>344</v>
      </c>
      <c r="BC37" s="198" t="s">
        <v>5863</v>
      </c>
      <c r="BD37" s="110" t="s">
        <v>65</v>
      </c>
      <c r="BE37" s="110" t="s">
        <v>101</v>
      </c>
    </row>
    <row r="38" spans="2:57" s="12" customFormat="1" ht="12.75" x14ac:dyDescent="0.2">
      <c r="B38" s="114">
        <v>2025</v>
      </c>
      <c r="C38" s="114">
        <v>891780111</v>
      </c>
      <c r="D38" s="114" t="s">
        <v>63</v>
      </c>
      <c r="E38" s="111" t="s">
        <v>5862</v>
      </c>
      <c r="F38" s="114" t="s">
        <v>5861</v>
      </c>
      <c r="G38" s="114">
        <v>0</v>
      </c>
      <c r="H38" s="114" t="s">
        <v>71</v>
      </c>
      <c r="I38" s="110" t="s">
        <v>107</v>
      </c>
      <c r="J38" s="115" t="s">
        <v>81</v>
      </c>
      <c r="K38" s="111" t="s">
        <v>5860</v>
      </c>
      <c r="L38" s="339">
        <v>8765512</v>
      </c>
      <c r="M38" s="110" t="s">
        <v>66</v>
      </c>
      <c r="N38" s="120" t="s">
        <v>5859</v>
      </c>
      <c r="O38" s="118">
        <v>860014923</v>
      </c>
      <c r="P38" s="118">
        <v>315</v>
      </c>
      <c r="Q38" s="340">
        <v>45699</v>
      </c>
      <c r="R38" s="339">
        <v>315060339</v>
      </c>
      <c r="S38" s="340">
        <v>45708</v>
      </c>
      <c r="T38" s="339">
        <v>8765512</v>
      </c>
      <c r="U38" s="114" t="s">
        <v>65</v>
      </c>
      <c r="V38" s="325">
        <v>72175282</v>
      </c>
      <c r="W38" s="207" t="s">
        <v>1562</v>
      </c>
      <c r="X38" s="341">
        <v>45708</v>
      </c>
      <c r="Y38" s="340">
        <v>45708</v>
      </c>
      <c r="Z38" s="341" t="s">
        <v>73</v>
      </c>
      <c r="AA38" s="340">
        <v>45828</v>
      </c>
      <c r="AB38" s="112">
        <f t="shared" si="0"/>
        <v>120</v>
      </c>
      <c r="AC38" s="118">
        <v>0</v>
      </c>
      <c r="AD38" s="118">
        <v>0</v>
      </c>
      <c r="AE38" s="118">
        <v>0</v>
      </c>
      <c r="AF38" s="119" t="s">
        <v>73</v>
      </c>
      <c r="AG38" s="112">
        <f t="shared" si="1"/>
        <v>0</v>
      </c>
      <c r="AH38" s="118">
        <v>0</v>
      </c>
      <c r="AI38" s="118">
        <v>0</v>
      </c>
      <c r="AJ38" s="114" t="s">
        <v>73</v>
      </c>
      <c r="AK38" s="121" t="s">
        <v>73</v>
      </c>
      <c r="AL38" s="118">
        <v>0</v>
      </c>
      <c r="AM38" s="121" t="s">
        <v>73</v>
      </c>
      <c r="AN38" s="121" t="s">
        <v>73</v>
      </c>
      <c r="AO38" s="121" t="s">
        <v>73</v>
      </c>
      <c r="AP38" s="112">
        <f t="shared" si="2"/>
        <v>0</v>
      </c>
      <c r="AQ38" s="112">
        <f>+L38+AD38-AI38</f>
        <v>8765512</v>
      </c>
      <c r="AR38" s="114" t="s">
        <v>65</v>
      </c>
      <c r="AS38" s="118">
        <v>8765512</v>
      </c>
      <c r="AT38" s="114" t="s">
        <v>93</v>
      </c>
      <c r="AU38" s="118">
        <v>0</v>
      </c>
      <c r="AV38" s="122" t="s">
        <v>73</v>
      </c>
      <c r="AW38" s="201">
        <v>0</v>
      </c>
      <c r="AX38" s="200">
        <f t="shared" si="3"/>
        <v>8765512</v>
      </c>
      <c r="AY38" s="123">
        <f t="shared" si="4"/>
        <v>0</v>
      </c>
      <c r="AZ38" s="124">
        <v>0</v>
      </c>
      <c r="BA38" s="122" t="s">
        <v>73</v>
      </c>
      <c r="BB38" s="114" t="s">
        <v>94</v>
      </c>
      <c r="BC38" s="198" t="s">
        <v>5858</v>
      </c>
      <c r="BD38" s="110" t="s">
        <v>65</v>
      </c>
      <c r="BE38" s="110" t="s">
        <v>101</v>
      </c>
    </row>
    <row r="39" spans="2:57" s="12" customFormat="1" ht="12.75" x14ac:dyDescent="0.2">
      <c r="B39" s="114">
        <v>2025</v>
      </c>
      <c r="C39" s="114">
        <v>891780111</v>
      </c>
      <c r="D39" s="114" t="s">
        <v>63</v>
      </c>
      <c r="E39" s="111" t="s">
        <v>5857</v>
      </c>
      <c r="F39" s="114" t="s">
        <v>5856</v>
      </c>
      <c r="G39" s="114">
        <v>0</v>
      </c>
      <c r="H39" s="114" t="s">
        <v>71</v>
      </c>
      <c r="I39" s="110" t="s">
        <v>107</v>
      </c>
      <c r="J39" s="115" t="s">
        <v>81</v>
      </c>
      <c r="K39" s="111" t="s">
        <v>5855</v>
      </c>
      <c r="L39" s="339">
        <v>20000000</v>
      </c>
      <c r="M39" s="110" t="s">
        <v>66</v>
      </c>
      <c r="N39" s="120" t="s">
        <v>5854</v>
      </c>
      <c r="O39" s="118">
        <v>901086965</v>
      </c>
      <c r="P39" s="118">
        <v>315</v>
      </c>
      <c r="Q39" s="340">
        <v>45699</v>
      </c>
      <c r="R39" s="339">
        <v>315060339</v>
      </c>
      <c r="S39" s="340">
        <v>45708</v>
      </c>
      <c r="T39" s="339">
        <v>20000000</v>
      </c>
      <c r="U39" s="114" t="s">
        <v>65</v>
      </c>
      <c r="V39" s="325">
        <v>72175282</v>
      </c>
      <c r="W39" s="207" t="s">
        <v>1562</v>
      </c>
      <c r="X39" s="341">
        <v>45708</v>
      </c>
      <c r="Y39" s="340">
        <v>45708</v>
      </c>
      <c r="Z39" s="341" t="s">
        <v>73</v>
      </c>
      <c r="AA39" s="340">
        <v>45828</v>
      </c>
      <c r="AB39" s="112">
        <f t="shared" si="0"/>
        <v>120</v>
      </c>
      <c r="AC39" s="118">
        <v>0</v>
      </c>
      <c r="AD39" s="118">
        <v>0</v>
      </c>
      <c r="AE39" s="118">
        <v>0</v>
      </c>
      <c r="AF39" s="119" t="s">
        <v>73</v>
      </c>
      <c r="AG39" s="112">
        <f t="shared" si="1"/>
        <v>0</v>
      </c>
      <c r="AH39" s="118">
        <v>0</v>
      </c>
      <c r="AI39" s="118">
        <v>0</v>
      </c>
      <c r="AJ39" s="114" t="s">
        <v>73</v>
      </c>
      <c r="AK39" s="121" t="s">
        <v>73</v>
      </c>
      <c r="AL39" s="118">
        <v>0</v>
      </c>
      <c r="AM39" s="121" t="s">
        <v>73</v>
      </c>
      <c r="AN39" s="121" t="s">
        <v>73</v>
      </c>
      <c r="AO39" s="121" t="s">
        <v>73</v>
      </c>
      <c r="AP39" s="112">
        <f t="shared" si="2"/>
        <v>0</v>
      </c>
      <c r="AQ39" s="112">
        <f>+L39+AD39-AI39</f>
        <v>20000000</v>
      </c>
      <c r="AR39" s="114" t="s">
        <v>65</v>
      </c>
      <c r="AS39" s="118">
        <v>20000000</v>
      </c>
      <c r="AT39" s="114" t="s">
        <v>93</v>
      </c>
      <c r="AU39" s="118">
        <v>0</v>
      </c>
      <c r="AV39" s="122" t="s">
        <v>73</v>
      </c>
      <c r="AW39" s="201">
        <v>0</v>
      </c>
      <c r="AX39" s="200">
        <f t="shared" si="3"/>
        <v>20000000</v>
      </c>
      <c r="AY39" s="123">
        <f t="shared" si="4"/>
        <v>0</v>
      </c>
      <c r="AZ39" s="124">
        <v>0</v>
      </c>
      <c r="BA39" s="122" t="s">
        <v>73</v>
      </c>
      <c r="BB39" s="114" t="s">
        <v>94</v>
      </c>
      <c r="BC39" s="198" t="s">
        <v>5853</v>
      </c>
      <c r="BD39" s="110" t="s">
        <v>65</v>
      </c>
      <c r="BE39" s="110" t="s">
        <v>101</v>
      </c>
    </row>
    <row r="40" spans="2:57" s="12" customFormat="1" ht="12.75" x14ac:dyDescent="0.2">
      <c r="B40" s="114">
        <v>2025</v>
      </c>
      <c r="C40" s="114">
        <v>891780111</v>
      </c>
      <c r="D40" s="114" t="s">
        <v>63</v>
      </c>
      <c r="E40" s="111" t="s">
        <v>5852</v>
      </c>
      <c r="F40" s="114" t="s">
        <v>5851</v>
      </c>
      <c r="G40" s="114">
        <v>0</v>
      </c>
      <c r="H40" s="114" t="s">
        <v>71</v>
      </c>
      <c r="I40" s="110" t="s">
        <v>107</v>
      </c>
      <c r="J40" s="115" t="s">
        <v>81</v>
      </c>
      <c r="K40" s="111" t="s">
        <v>5850</v>
      </c>
      <c r="L40" s="339">
        <v>36960000</v>
      </c>
      <c r="M40" s="110" t="s">
        <v>66</v>
      </c>
      <c r="N40" s="120" t="s">
        <v>5849</v>
      </c>
      <c r="O40" s="118">
        <v>900244687</v>
      </c>
      <c r="P40" s="118">
        <v>315</v>
      </c>
      <c r="Q40" s="340">
        <v>45699</v>
      </c>
      <c r="R40" s="339">
        <v>315060339</v>
      </c>
      <c r="S40" s="340">
        <v>45712</v>
      </c>
      <c r="T40" s="339">
        <v>36960000</v>
      </c>
      <c r="U40" s="114" t="s">
        <v>65</v>
      </c>
      <c r="V40" s="325">
        <v>72175282</v>
      </c>
      <c r="W40" s="207" t="s">
        <v>1562</v>
      </c>
      <c r="X40" s="341">
        <v>45712</v>
      </c>
      <c r="Y40" s="340">
        <v>45712</v>
      </c>
      <c r="Z40" s="341" t="s">
        <v>73</v>
      </c>
      <c r="AA40" s="340">
        <v>45832</v>
      </c>
      <c r="AB40" s="112">
        <f t="shared" ref="AB40:AB71" si="5">+IF(Z40="1800-01-01",AA40-Y40,AA40-Z40)</f>
        <v>120</v>
      </c>
      <c r="AC40" s="118">
        <v>0</v>
      </c>
      <c r="AD40" s="118">
        <v>0</v>
      </c>
      <c r="AE40" s="118">
        <v>0</v>
      </c>
      <c r="AF40" s="119" t="s">
        <v>73</v>
      </c>
      <c r="AG40" s="112">
        <f t="shared" ref="AG40:AG71" si="6">+IF(AF40="1800-01-01",0,AF40-AA40)</f>
        <v>0</v>
      </c>
      <c r="AH40" s="118">
        <v>0</v>
      </c>
      <c r="AI40" s="118">
        <v>0</v>
      </c>
      <c r="AJ40" s="114" t="s">
        <v>73</v>
      </c>
      <c r="AK40" s="121" t="s">
        <v>73</v>
      </c>
      <c r="AL40" s="118">
        <v>0</v>
      </c>
      <c r="AM40" s="121" t="s">
        <v>73</v>
      </c>
      <c r="AN40" s="121" t="s">
        <v>73</v>
      </c>
      <c r="AO40" s="121" t="s">
        <v>73</v>
      </c>
      <c r="AP40" s="112">
        <f t="shared" ref="AP40:AP71" si="7">+IF(AM40="1800-01-01",0,AN40-AM40)</f>
        <v>0</v>
      </c>
      <c r="AQ40" s="112">
        <f>+L40+AD40-AI40</f>
        <v>36960000</v>
      </c>
      <c r="AR40" s="114" t="s">
        <v>65</v>
      </c>
      <c r="AS40" s="118">
        <v>36960000</v>
      </c>
      <c r="AT40" s="114" t="s">
        <v>93</v>
      </c>
      <c r="AU40" s="118">
        <v>0</v>
      </c>
      <c r="AV40" s="122" t="s">
        <v>73</v>
      </c>
      <c r="AW40" s="201">
        <v>0</v>
      </c>
      <c r="AX40" s="200">
        <f t="shared" ref="AX40:AX71" si="8">AQ40-AW40</f>
        <v>36960000</v>
      </c>
      <c r="AY40" s="123">
        <f t="shared" si="4"/>
        <v>0</v>
      </c>
      <c r="AZ40" s="124">
        <v>0</v>
      </c>
      <c r="BA40" s="122" t="s">
        <v>73</v>
      </c>
      <c r="BB40" s="114" t="s">
        <v>94</v>
      </c>
      <c r="BC40" s="198" t="s">
        <v>5848</v>
      </c>
      <c r="BD40" s="110" t="s">
        <v>65</v>
      </c>
      <c r="BE40" s="110" t="s">
        <v>101</v>
      </c>
    </row>
    <row r="41" spans="2:57" s="12" customFormat="1" ht="12.75" x14ac:dyDescent="0.2">
      <c r="B41" s="114">
        <v>2025</v>
      </c>
      <c r="C41" s="114">
        <v>891780111</v>
      </c>
      <c r="D41" s="114" t="s">
        <v>63</v>
      </c>
      <c r="E41" s="111" t="s">
        <v>5847</v>
      </c>
      <c r="F41" s="114" t="s">
        <v>5846</v>
      </c>
      <c r="G41" s="114">
        <v>0</v>
      </c>
      <c r="H41" s="114" t="s">
        <v>71</v>
      </c>
      <c r="I41" s="110" t="s">
        <v>107</v>
      </c>
      <c r="J41" s="115" t="s">
        <v>81</v>
      </c>
      <c r="K41" s="111" t="s">
        <v>5845</v>
      </c>
      <c r="L41" s="339">
        <v>20624743</v>
      </c>
      <c r="M41" s="110" t="s">
        <v>66</v>
      </c>
      <c r="N41" s="120" t="s">
        <v>5844</v>
      </c>
      <c r="O41" s="118">
        <v>900839919</v>
      </c>
      <c r="P41" s="118">
        <v>315</v>
      </c>
      <c r="Q41" s="340">
        <v>45699</v>
      </c>
      <c r="R41" s="339">
        <v>315060339</v>
      </c>
      <c r="S41" s="340">
        <v>45712</v>
      </c>
      <c r="T41" s="339">
        <v>20624743</v>
      </c>
      <c r="U41" s="114" t="s">
        <v>65</v>
      </c>
      <c r="V41" s="325">
        <v>72175282</v>
      </c>
      <c r="W41" s="207" t="s">
        <v>1562</v>
      </c>
      <c r="X41" s="341">
        <v>45712</v>
      </c>
      <c r="Y41" s="340">
        <v>45712</v>
      </c>
      <c r="Z41" s="341" t="s">
        <v>73</v>
      </c>
      <c r="AA41" s="340">
        <v>45832</v>
      </c>
      <c r="AB41" s="112">
        <f t="shared" si="5"/>
        <v>120</v>
      </c>
      <c r="AC41" s="118">
        <v>0</v>
      </c>
      <c r="AD41" s="118">
        <v>0</v>
      </c>
      <c r="AE41" s="118">
        <v>0</v>
      </c>
      <c r="AF41" s="119" t="s">
        <v>73</v>
      </c>
      <c r="AG41" s="112">
        <f t="shared" si="6"/>
        <v>0</v>
      </c>
      <c r="AH41" s="118">
        <v>0</v>
      </c>
      <c r="AI41" s="118">
        <v>0</v>
      </c>
      <c r="AJ41" s="114" t="s">
        <v>73</v>
      </c>
      <c r="AK41" s="121" t="s">
        <v>73</v>
      </c>
      <c r="AL41" s="118">
        <v>0</v>
      </c>
      <c r="AM41" s="121" t="s">
        <v>73</v>
      </c>
      <c r="AN41" s="121" t="s">
        <v>73</v>
      </c>
      <c r="AO41" s="121" t="s">
        <v>73</v>
      </c>
      <c r="AP41" s="112">
        <f t="shared" si="7"/>
        <v>0</v>
      </c>
      <c r="AQ41" s="112">
        <f>+L41+AD41-AI41</f>
        <v>20624743</v>
      </c>
      <c r="AR41" s="114" t="s">
        <v>65</v>
      </c>
      <c r="AS41" s="118">
        <v>20624743</v>
      </c>
      <c r="AT41" s="114" t="s">
        <v>93</v>
      </c>
      <c r="AU41" s="118">
        <v>0</v>
      </c>
      <c r="AV41" s="122" t="s">
        <v>73</v>
      </c>
      <c r="AW41" s="201">
        <v>0</v>
      </c>
      <c r="AX41" s="200">
        <f t="shared" si="8"/>
        <v>20624743</v>
      </c>
      <c r="AY41" s="123">
        <f t="shared" si="4"/>
        <v>0</v>
      </c>
      <c r="AZ41" s="124">
        <v>0</v>
      </c>
      <c r="BA41" s="122" t="s">
        <v>73</v>
      </c>
      <c r="BB41" s="114" t="s">
        <v>94</v>
      </c>
      <c r="BC41" s="198" t="s">
        <v>5843</v>
      </c>
      <c r="BD41" s="110" t="s">
        <v>65</v>
      </c>
      <c r="BE41" s="110" t="s">
        <v>101</v>
      </c>
    </row>
    <row r="42" spans="2:57" s="12" customFormat="1" ht="12.75" x14ac:dyDescent="0.2">
      <c r="B42" s="114">
        <v>2025</v>
      </c>
      <c r="C42" s="114">
        <v>891780111</v>
      </c>
      <c r="D42" s="114" t="s">
        <v>63</v>
      </c>
      <c r="E42" s="111" t="s">
        <v>5842</v>
      </c>
      <c r="F42" s="114" t="s">
        <v>5841</v>
      </c>
      <c r="G42" s="114">
        <v>0</v>
      </c>
      <c r="H42" s="114" t="s">
        <v>71</v>
      </c>
      <c r="I42" s="110" t="s">
        <v>107</v>
      </c>
      <c r="J42" s="115" t="s">
        <v>81</v>
      </c>
      <c r="K42" s="111" t="s">
        <v>5840</v>
      </c>
      <c r="L42" s="339">
        <v>12000000</v>
      </c>
      <c r="M42" s="110" t="s">
        <v>66</v>
      </c>
      <c r="N42" s="120" t="s">
        <v>5839</v>
      </c>
      <c r="O42" s="118">
        <v>901794993</v>
      </c>
      <c r="P42" s="118">
        <v>315</v>
      </c>
      <c r="Q42" s="340">
        <v>45699</v>
      </c>
      <c r="R42" s="339">
        <v>315060339</v>
      </c>
      <c r="S42" s="340">
        <v>45712</v>
      </c>
      <c r="T42" s="339">
        <v>12000000</v>
      </c>
      <c r="U42" s="114" t="s">
        <v>65</v>
      </c>
      <c r="V42" s="325">
        <v>72175282</v>
      </c>
      <c r="W42" s="207" t="s">
        <v>1562</v>
      </c>
      <c r="X42" s="341">
        <v>45712</v>
      </c>
      <c r="Y42" s="340">
        <v>45712</v>
      </c>
      <c r="Z42" s="341" t="s">
        <v>73</v>
      </c>
      <c r="AA42" s="340">
        <v>45832</v>
      </c>
      <c r="AB42" s="112">
        <f t="shared" si="5"/>
        <v>120</v>
      </c>
      <c r="AC42" s="118">
        <v>0</v>
      </c>
      <c r="AD42" s="118">
        <v>0</v>
      </c>
      <c r="AE42" s="118">
        <v>0</v>
      </c>
      <c r="AF42" s="119" t="s">
        <v>73</v>
      </c>
      <c r="AG42" s="112">
        <f t="shared" si="6"/>
        <v>0</v>
      </c>
      <c r="AH42" s="118">
        <v>0</v>
      </c>
      <c r="AI42" s="118">
        <v>0</v>
      </c>
      <c r="AJ42" s="114" t="s">
        <v>73</v>
      </c>
      <c r="AK42" s="121" t="s">
        <v>73</v>
      </c>
      <c r="AL42" s="118">
        <v>0</v>
      </c>
      <c r="AM42" s="121" t="s">
        <v>73</v>
      </c>
      <c r="AN42" s="121" t="s">
        <v>73</v>
      </c>
      <c r="AO42" s="121" t="s">
        <v>73</v>
      </c>
      <c r="AP42" s="112">
        <f t="shared" si="7"/>
        <v>0</v>
      </c>
      <c r="AQ42" s="112">
        <f>+L42+AD42-AI42</f>
        <v>12000000</v>
      </c>
      <c r="AR42" s="114" t="s">
        <v>65</v>
      </c>
      <c r="AS42" s="118">
        <v>12000000</v>
      </c>
      <c r="AT42" s="114" t="s">
        <v>93</v>
      </c>
      <c r="AU42" s="118">
        <v>0</v>
      </c>
      <c r="AV42" s="122" t="s">
        <v>73</v>
      </c>
      <c r="AW42" s="201">
        <v>0</v>
      </c>
      <c r="AX42" s="200">
        <f t="shared" si="8"/>
        <v>12000000</v>
      </c>
      <c r="AY42" s="123">
        <f t="shared" si="4"/>
        <v>0</v>
      </c>
      <c r="AZ42" s="124">
        <v>0</v>
      </c>
      <c r="BA42" s="122" t="s">
        <v>73</v>
      </c>
      <c r="BB42" s="114" t="s">
        <v>94</v>
      </c>
      <c r="BC42" s="198" t="s">
        <v>5838</v>
      </c>
      <c r="BD42" s="110" t="s">
        <v>65</v>
      </c>
      <c r="BE42" s="110" t="s">
        <v>101</v>
      </c>
    </row>
    <row r="43" spans="2:57" s="12" customFormat="1" ht="12.75" x14ac:dyDescent="0.2">
      <c r="B43" s="114">
        <v>2025</v>
      </c>
      <c r="C43" s="114">
        <v>891780111</v>
      </c>
      <c r="D43" s="114" t="s">
        <v>63</v>
      </c>
      <c r="E43" s="111" t="s">
        <v>5837</v>
      </c>
      <c r="F43" s="114" t="s">
        <v>5836</v>
      </c>
      <c r="G43" s="114">
        <v>0</v>
      </c>
      <c r="H43" s="114" t="s">
        <v>71</v>
      </c>
      <c r="I43" s="110" t="s">
        <v>107</v>
      </c>
      <c r="J43" s="115" t="s">
        <v>81</v>
      </c>
      <c r="K43" s="111" t="s">
        <v>5835</v>
      </c>
      <c r="L43" s="339">
        <v>23202837</v>
      </c>
      <c r="M43" s="110" t="s">
        <v>66</v>
      </c>
      <c r="N43" s="120" t="s">
        <v>5834</v>
      </c>
      <c r="O43" s="118">
        <v>900246064</v>
      </c>
      <c r="P43" s="118">
        <v>315</v>
      </c>
      <c r="Q43" s="340">
        <v>45699</v>
      </c>
      <c r="R43" s="339">
        <v>315060339</v>
      </c>
      <c r="S43" s="340">
        <v>45712</v>
      </c>
      <c r="T43" s="339">
        <v>23202837</v>
      </c>
      <c r="U43" s="114" t="s">
        <v>65</v>
      </c>
      <c r="V43" s="325">
        <v>72175282</v>
      </c>
      <c r="W43" s="207" t="s">
        <v>1562</v>
      </c>
      <c r="X43" s="341">
        <v>45712</v>
      </c>
      <c r="Y43" s="340">
        <v>45712</v>
      </c>
      <c r="Z43" s="341" t="s">
        <v>73</v>
      </c>
      <c r="AA43" s="340">
        <v>45832</v>
      </c>
      <c r="AB43" s="112">
        <f t="shared" si="5"/>
        <v>120</v>
      </c>
      <c r="AC43" s="118">
        <v>0</v>
      </c>
      <c r="AD43" s="118">
        <v>0</v>
      </c>
      <c r="AE43" s="118">
        <v>0</v>
      </c>
      <c r="AF43" s="119" t="s">
        <v>73</v>
      </c>
      <c r="AG43" s="112">
        <f t="shared" si="6"/>
        <v>0</v>
      </c>
      <c r="AH43" s="118">
        <v>0</v>
      </c>
      <c r="AI43" s="118">
        <v>0</v>
      </c>
      <c r="AJ43" s="114" t="s">
        <v>73</v>
      </c>
      <c r="AK43" s="121" t="s">
        <v>73</v>
      </c>
      <c r="AL43" s="118">
        <v>0</v>
      </c>
      <c r="AM43" s="121" t="s">
        <v>73</v>
      </c>
      <c r="AN43" s="121" t="s">
        <v>73</v>
      </c>
      <c r="AO43" s="121" t="s">
        <v>73</v>
      </c>
      <c r="AP43" s="112">
        <f t="shared" si="7"/>
        <v>0</v>
      </c>
      <c r="AQ43" s="112">
        <f>+L43+AD43-AI43</f>
        <v>23202837</v>
      </c>
      <c r="AR43" s="114" t="s">
        <v>65</v>
      </c>
      <c r="AS43" s="118">
        <v>23202837</v>
      </c>
      <c r="AT43" s="114" t="s">
        <v>93</v>
      </c>
      <c r="AU43" s="118">
        <v>0</v>
      </c>
      <c r="AV43" s="122" t="s">
        <v>73</v>
      </c>
      <c r="AW43" s="201">
        <v>0</v>
      </c>
      <c r="AX43" s="200">
        <f t="shared" si="8"/>
        <v>23202837</v>
      </c>
      <c r="AY43" s="123">
        <f t="shared" si="4"/>
        <v>0</v>
      </c>
      <c r="AZ43" s="124">
        <v>0</v>
      </c>
      <c r="BA43" s="122" t="s">
        <v>73</v>
      </c>
      <c r="BB43" s="114" t="s">
        <v>94</v>
      </c>
      <c r="BC43" s="198" t="s">
        <v>5833</v>
      </c>
      <c r="BD43" s="110" t="s">
        <v>65</v>
      </c>
      <c r="BE43" s="110" t="s">
        <v>101</v>
      </c>
    </row>
    <row r="44" spans="2:57" s="12" customFormat="1" ht="12.75" x14ac:dyDescent="0.2">
      <c r="B44" s="114">
        <v>2025</v>
      </c>
      <c r="C44" s="114">
        <v>891780111</v>
      </c>
      <c r="D44" s="114" t="s">
        <v>63</v>
      </c>
      <c r="E44" s="111" t="s">
        <v>5832</v>
      </c>
      <c r="F44" s="114" t="s">
        <v>5831</v>
      </c>
      <c r="G44" s="114">
        <v>0</v>
      </c>
      <c r="H44" s="114" t="s">
        <v>71</v>
      </c>
      <c r="I44" s="110" t="s">
        <v>64</v>
      </c>
      <c r="J44" s="115" t="s">
        <v>81</v>
      </c>
      <c r="K44" s="111" t="s">
        <v>5830</v>
      </c>
      <c r="L44" s="339">
        <v>27427200</v>
      </c>
      <c r="M44" s="110" t="s">
        <v>66</v>
      </c>
      <c r="N44" s="120" t="s">
        <v>5829</v>
      </c>
      <c r="O44" s="118">
        <v>900570454</v>
      </c>
      <c r="P44" s="118">
        <v>366</v>
      </c>
      <c r="Q44" s="340">
        <v>45702</v>
      </c>
      <c r="R44" s="339">
        <v>27427200</v>
      </c>
      <c r="S44" s="340">
        <v>45712</v>
      </c>
      <c r="T44" s="339">
        <v>27427200</v>
      </c>
      <c r="U44" s="114" t="s">
        <v>65</v>
      </c>
      <c r="V44" s="325">
        <v>85465146</v>
      </c>
      <c r="W44" s="207" t="s">
        <v>5601</v>
      </c>
      <c r="X44" s="341">
        <v>45712</v>
      </c>
      <c r="Y44" s="340">
        <v>45712</v>
      </c>
      <c r="Z44" s="341" t="s">
        <v>73</v>
      </c>
      <c r="AA44" s="340">
        <v>46076</v>
      </c>
      <c r="AB44" s="112">
        <f t="shared" si="5"/>
        <v>364</v>
      </c>
      <c r="AC44" s="118">
        <v>0</v>
      </c>
      <c r="AD44" s="118">
        <v>0</v>
      </c>
      <c r="AE44" s="118">
        <v>0</v>
      </c>
      <c r="AF44" s="119" t="s">
        <v>73</v>
      </c>
      <c r="AG44" s="112">
        <f t="shared" si="6"/>
        <v>0</v>
      </c>
      <c r="AH44" s="118">
        <v>0</v>
      </c>
      <c r="AI44" s="118">
        <v>0</v>
      </c>
      <c r="AJ44" s="114" t="s">
        <v>73</v>
      </c>
      <c r="AK44" s="121" t="s">
        <v>73</v>
      </c>
      <c r="AL44" s="118">
        <v>0</v>
      </c>
      <c r="AM44" s="121" t="s">
        <v>73</v>
      </c>
      <c r="AN44" s="121" t="s">
        <v>73</v>
      </c>
      <c r="AO44" s="121" t="s">
        <v>73</v>
      </c>
      <c r="AP44" s="112">
        <f t="shared" si="7"/>
        <v>0</v>
      </c>
      <c r="AQ44" s="112">
        <f>+L44+AD44-AI44</f>
        <v>27427200</v>
      </c>
      <c r="AR44" s="114" t="s">
        <v>65</v>
      </c>
      <c r="AS44" s="118">
        <v>24427200</v>
      </c>
      <c r="AT44" s="114" t="s">
        <v>93</v>
      </c>
      <c r="AU44" s="118">
        <v>0</v>
      </c>
      <c r="AV44" s="122" t="s">
        <v>73</v>
      </c>
      <c r="AW44" s="201">
        <v>0</v>
      </c>
      <c r="AX44" s="200">
        <f t="shared" si="8"/>
        <v>27427200</v>
      </c>
      <c r="AY44" s="123">
        <f t="shared" si="4"/>
        <v>0</v>
      </c>
      <c r="AZ44" s="124">
        <v>0</v>
      </c>
      <c r="BA44" s="122" t="s">
        <v>73</v>
      </c>
      <c r="BB44" s="114" t="s">
        <v>94</v>
      </c>
      <c r="BC44" s="198" t="s">
        <v>5828</v>
      </c>
      <c r="BD44" s="110" t="s">
        <v>65</v>
      </c>
      <c r="BE44" s="110" t="s">
        <v>101</v>
      </c>
    </row>
    <row r="45" spans="2:57" s="12" customFormat="1" ht="12.75" x14ac:dyDescent="0.2">
      <c r="B45" s="114">
        <v>2025</v>
      </c>
      <c r="C45" s="114">
        <v>891780111</v>
      </c>
      <c r="D45" s="114" t="s">
        <v>63</v>
      </c>
      <c r="E45" s="111" t="s">
        <v>5827</v>
      </c>
      <c r="F45" s="114" t="s">
        <v>5826</v>
      </c>
      <c r="G45" s="114">
        <v>0</v>
      </c>
      <c r="H45" s="114" t="s">
        <v>71</v>
      </c>
      <c r="I45" s="110" t="s">
        <v>64</v>
      </c>
      <c r="J45" s="115" t="s">
        <v>81</v>
      </c>
      <c r="K45" s="111" t="s">
        <v>5825</v>
      </c>
      <c r="L45" s="339">
        <v>63937510</v>
      </c>
      <c r="M45" s="110" t="s">
        <v>66</v>
      </c>
      <c r="N45" s="120" t="s">
        <v>5824</v>
      </c>
      <c r="O45" s="118">
        <v>901458487</v>
      </c>
      <c r="P45" s="118">
        <v>215</v>
      </c>
      <c r="Q45" s="340">
        <v>45691</v>
      </c>
      <c r="R45" s="339">
        <v>63937510</v>
      </c>
      <c r="S45" s="340">
        <v>45714</v>
      </c>
      <c r="T45" s="339">
        <v>63937510</v>
      </c>
      <c r="U45" s="114" t="s">
        <v>65</v>
      </c>
      <c r="V45" s="325">
        <v>85467461</v>
      </c>
      <c r="W45" s="207" t="s">
        <v>5545</v>
      </c>
      <c r="X45" s="341">
        <v>45714</v>
      </c>
      <c r="Y45" s="340">
        <v>45714</v>
      </c>
      <c r="Z45" s="341">
        <v>45714</v>
      </c>
      <c r="AA45" s="340">
        <v>46022</v>
      </c>
      <c r="AB45" s="112">
        <f t="shared" si="5"/>
        <v>308</v>
      </c>
      <c r="AC45" s="118">
        <v>0</v>
      </c>
      <c r="AD45" s="118">
        <v>0</v>
      </c>
      <c r="AE45" s="118">
        <v>0</v>
      </c>
      <c r="AF45" s="119" t="s">
        <v>73</v>
      </c>
      <c r="AG45" s="112">
        <f t="shared" si="6"/>
        <v>0</v>
      </c>
      <c r="AH45" s="118">
        <v>0</v>
      </c>
      <c r="AI45" s="118">
        <v>0</v>
      </c>
      <c r="AJ45" s="114" t="s">
        <v>73</v>
      </c>
      <c r="AK45" s="121" t="s">
        <v>73</v>
      </c>
      <c r="AL45" s="118">
        <v>0</v>
      </c>
      <c r="AM45" s="121" t="s">
        <v>73</v>
      </c>
      <c r="AN45" s="121" t="s">
        <v>73</v>
      </c>
      <c r="AO45" s="121" t="s">
        <v>73</v>
      </c>
      <c r="AP45" s="112">
        <f t="shared" si="7"/>
        <v>0</v>
      </c>
      <c r="AQ45" s="112">
        <f>+L45+AD45-AI45</f>
        <v>63937510</v>
      </c>
      <c r="AR45" s="114" t="s">
        <v>65</v>
      </c>
      <c r="AS45" s="118">
        <v>63937510</v>
      </c>
      <c r="AT45" s="114" t="s">
        <v>93</v>
      </c>
      <c r="AU45" s="118">
        <v>0</v>
      </c>
      <c r="AV45" s="122" t="s">
        <v>73</v>
      </c>
      <c r="AW45" s="201">
        <v>0</v>
      </c>
      <c r="AX45" s="200">
        <f t="shared" si="8"/>
        <v>63937510</v>
      </c>
      <c r="AY45" s="123">
        <f t="shared" si="4"/>
        <v>0</v>
      </c>
      <c r="AZ45" s="124">
        <v>0</v>
      </c>
      <c r="BA45" s="122" t="s">
        <v>73</v>
      </c>
      <c r="BB45" s="114" t="s">
        <v>94</v>
      </c>
      <c r="BC45" s="198" t="s">
        <v>5823</v>
      </c>
      <c r="BD45" s="110" t="s">
        <v>65</v>
      </c>
      <c r="BE45" s="110" t="s">
        <v>101</v>
      </c>
    </row>
    <row r="46" spans="2:57" s="12" customFormat="1" ht="12.75" x14ac:dyDescent="0.2">
      <c r="B46" s="114">
        <v>2025</v>
      </c>
      <c r="C46" s="114">
        <v>891780111</v>
      </c>
      <c r="D46" s="114" t="s">
        <v>63</v>
      </c>
      <c r="E46" s="111" t="s">
        <v>5822</v>
      </c>
      <c r="F46" s="114" t="s">
        <v>5821</v>
      </c>
      <c r="G46" s="114">
        <v>0</v>
      </c>
      <c r="H46" s="114" t="s">
        <v>71</v>
      </c>
      <c r="I46" s="110" t="s">
        <v>107</v>
      </c>
      <c r="J46" s="115" t="s">
        <v>81</v>
      </c>
      <c r="K46" s="111" t="s">
        <v>5820</v>
      </c>
      <c r="L46" s="339">
        <v>10500000</v>
      </c>
      <c r="M46" s="110" t="s">
        <v>66</v>
      </c>
      <c r="N46" s="120" t="s">
        <v>5819</v>
      </c>
      <c r="O46" s="118">
        <v>901251648</v>
      </c>
      <c r="P46" s="118">
        <v>315</v>
      </c>
      <c r="Q46" s="340">
        <v>45699</v>
      </c>
      <c r="R46" s="339">
        <v>315060339</v>
      </c>
      <c r="S46" s="340">
        <v>45705</v>
      </c>
      <c r="T46" s="339">
        <v>10500000</v>
      </c>
      <c r="U46" s="114" t="s">
        <v>65</v>
      </c>
      <c r="V46" s="325">
        <v>72175282</v>
      </c>
      <c r="W46" s="207" t="s">
        <v>1562</v>
      </c>
      <c r="X46" s="341">
        <v>45715</v>
      </c>
      <c r="Y46" s="340">
        <v>45715</v>
      </c>
      <c r="Z46" s="341" t="s">
        <v>73</v>
      </c>
      <c r="AA46" s="340">
        <v>45835</v>
      </c>
      <c r="AB46" s="112">
        <f t="shared" si="5"/>
        <v>120</v>
      </c>
      <c r="AC46" s="118">
        <v>0</v>
      </c>
      <c r="AD46" s="118">
        <v>0</v>
      </c>
      <c r="AE46" s="118">
        <v>0</v>
      </c>
      <c r="AF46" s="119" t="s">
        <v>73</v>
      </c>
      <c r="AG46" s="112">
        <f t="shared" si="6"/>
        <v>0</v>
      </c>
      <c r="AH46" s="118">
        <v>0</v>
      </c>
      <c r="AI46" s="118">
        <v>0</v>
      </c>
      <c r="AJ46" s="114" t="s">
        <v>73</v>
      </c>
      <c r="AK46" s="121" t="s">
        <v>73</v>
      </c>
      <c r="AL46" s="118">
        <v>0</v>
      </c>
      <c r="AM46" s="121" t="s">
        <v>73</v>
      </c>
      <c r="AN46" s="121" t="s">
        <v>73</v>
      </c>
      <c r="AO46" s="121" t="s">
        <v>73</v>
      </c>
      <c r="AP46" s="112">
        <f t="shared" si="7"/>
        <v>0</v>
      </c>
      <c r="AQ46" s="112">
        <f>+L46+AD46-AI46</f>
        <v>10500000</v>
      </c>
      <c r="AR46" s="114" t="s">
        <v>65</v>
      </c>
      <c r="AS46" s="118">
        <v>10500000</v>
      </c>
      <c r="AT46" s="114" t="s">
        <v>93</v>
      </c>
      <c r="AU46" s="118">
        <v>0</v>
      </c>
      <c r="AV46" s="122" t="s">
        <v>73</v>
      </c>
      <c r="AW46" s="201">
        <v>0</v>
      </c>
      <c r="AX46" s="200">
        <f t="shared" si="8"/>
        <v>10500000</v>
      </c>
      <c r="AY46" s="123">
        <f t="shared" si="4"/>
        <v>0</v>
      </c>
      <c r="AZ46" s="124">
        <v>0</v>
      </c>
      <c r="BA46" s="122" t="s">
        <v>73</v>
      </c>
      <c r="BB46" s="114" t="s">
        <v>94</v>
      </c>
      <c r="BC46" s="198" t="s">
        <v>5818</v>
      </c>
      <c r="BD46" s="110" t="s">
        <v>65</v>
      </c>
      <c r="BE46" s="110" t="s">
        <v>101</v>
      </c>
    </row>
    <row r="47" spans="2:57" s="12" customFormat="1" ht="12.75" x14ac:dyDescent="0.2">
      <c r="B47" s="114">
        <v>2025</v>
      </c>
      <c r="C47" s="114">
        <v>891780111</v>
      </c>
      <c r="D47" s="114" t="s">
        <v>63</v>
      </c>
      <c r="E47" s="111" t="s">
        <v>5817</v>
      </c>
      <c r="F47" s="114" t="s">
        <v>5812</v>
      </c>
      <c r="G47" s="114">
        <v>0</v>
      </c>
      <c r="H47" s="114" t="s">
        <v>71</v>
      </c>
      <c r="I47" s="110" t="s">
        <v>64</v>
      </c>
      <c r="J47" s="115" t="s">
        <v>81</v>
      </c>
      <c r="K47" s="111" t="s">
        <v>5816</v>
      </c>
      <c r="L47" s="339">
        <v>98000000</v>
      </c>
      <c r="M47" s="110" t="s">
        <v>66</v>
      </c>
      <c r="N47" s="120" t="s">
        <v>5815</v>
      </c>
      <c r="O47" s="118">
        <v>900880521</v>
      </c>
      <c r="P47" s="118">
        <v>459</v>
      </c>
      <c r="Q47" s="340">
        <v>45714</v>
      </c>
      <c r="R47" s="339">
        <v>98000000</v>
      </c>
      <c r="S47" s="340">
        <v>45716</v>
      </c>
      <c r="T47" s="339">
        <v>98000000</v>
      </c>
      <c r="U47" s="114" t="s">
        <v>65</v>
      </c>
      <c r="V47" s="325">
        <v>57444673</v>
      </c>
      <c r="W47" s="207" t="s">
        <v>1592</v>
      </c>
      <c r="X47" s="341">
        <v>45716</v>
      </c>
      <c r="Y47" s="340">
        <v>45717</v>
      </c>
      <c r="Z47" s="341">
        <v>45716</v>
      </c>
      <c r="AA47" s="340">
        <v>46053</v>
      </c>
      <c r="AB47" s="112">
        <f t="shared" si="5"/>
        <v>337</v>
      </c>
      <c r="AC47" s="118">
        <v>0</v>
      </c>
      <c r="AD47" s="118">
        <v>0</v>
      </c>
      <c r="AE47" s="118">
        <v>0</v>
      </c>
      <c r="AF47" s="119" t="s">
        <v>73</v>
      </c>
      <c r="AG47" s="112">
        <f t="shared" si="6"/>
        <v>0</v>
      </c>
      <c r="AH47" s="118">
        <v>0</v>
      </c>
      <c r="AI47" s="118">
        <v>0</v>
      </c>
      <c r="AJ47" s="114" t="s">
        <v>73</v>
      </c>
      <c r="AK47" s="121" t="s">
        <v>73</v>
      </c>
      <c r="AL47" s="118">
        <v>0</v>
      </c>
      <c r="AM47" s="121" t="s">
        <v>73</v>
      </c>
      <c r="AN47" s="121" t="s">
        <v>73</v>
      </c>
      <c r="AO47" s="121" t="s">
        <v>73</v>
      </c>
      <c r="AP47" s="112">
        <f t="shared" si="7"/>
        <v>0</v>
      </c>
      <c r="AQ47" s="112">
        <f>+L47+AD47-AI47</f>
        <v>98000000</v>
      </c>
      <c r="AR47" s="114" t="s">
        <v>65</v>
      </c>
      <c r="AS47" s="118">
        <v>98000000</v>
      </c>
      <c r="AT47" s="114" t="s">
        <v>93</v>
      </c>
      <c r="AU47" s="118">
        <v>0</v>
      </c>
      <c r="AV47" s="122" t="s">
        <v>73</v>
      </c>
      <c r="AW47" s="201">
        <v>0</v>
      </c>
      <c r="AX47" s="200">
        <f t="shared" si="8"/>
        <v>98000000</v>
      </c>
      <c r="AY47" s="123">
        <f t="shared" si="4"/>
        <v>0</v>
      </c>
      <c r="AZ47" s="124">
        <v>0</v>
      </c>
      <c r="BA47" s="122" t="s">
        <v>73</v>
      </c>
      <c r="BB47" s="114" t="s">
        <v>94</v>
      </c>
      <c r="BC47" s="198" t="s">
        <v>5814</v>
      </c>
      <c r="BD47" s="110" t="s">
        <v>65</v>
      </c>
      <c r="BE47" s="110" t="s">
        <v>101</v>
      </c>
    </row>
    <row r="48" spans="2:57" s="12" customFormat="1" ht="12.75" x14ac:dyDescent="0.2">
      <c r="B48" s="114">
        <v>2025</v>
      </c>
      <c r="C48" s="114">
        <v>891780111</v>
      </c>
      <c r="D48" s="114" t="s">
        <v>63</v>
      </c>
      <c r="E48" s="111" t="s">
        <v>5813</v>
      </c>
      <c r="F48" s="114" t="s">
        <v>5812</v>
      </c>
      <c r="G48" s="114">
        <v>0</v>
      </c>
      <c r="H48" s="114" t="s">
        <v>71</v>
      </c>
      <c r="I48" s="110" t="s">
        <v>64</v>
      </c>
      <c r="J48" s="115" t="s">
        <v>81</v>
      </c>
      <c r="K48" s="111" t="s">
        <v>5811</v>
      </c>
      <c r="L48" s="339">
        <v>247201260</v>
      </c>
      <c r="M48" s="110" t="s">
        <v>66</v>
      </c>
      <c r="N48" s="120" t="s">
        <v>5810</v>
      </c>
      <c r="O48" s="118">
        <v>901572832</v>
      </c>
      <c r="P48" s="118">
        <v>458</v>
      </c>
      <c r="Q48" s="340">
        <v>45714</v>
      </c>
      <c r="R48" s="339">
        <v>247201260</v>
      </c>
      <c r="S48" s="340">
        <v>45720</v>
      </c>
      <c r="T48" s="339">
        <v>247201260</v>
      </c>
      <c r="U48" s="114" t="s">
        <v>65</v>
      </c>
      <c r="V48" s="325">
        <v>85465146</v>
      </c>
      <c r="W48" s="207" t="s">
        <v>5601</v>
      </c>
      <c r="X48" s="341">
        <v>45720</v>
      </c>
      <c r="Y48" s="340">
        <v>45721</v>
      </c>
      <c r="Z48" s="341">
        <v>45716</v>
      </c>
      <c r="AA48" s="340">
        <v>45723</v>
      </c>
      <c r="AB48" s="112">
        <f t="shared" si="5"/>
        <v>7</v>
      </c>
      <c r="AC48" s="118">
        <v>0</v>
      </c>
      <c r="AD48" s="118">
        <v>0</v>
      </c>
      <c r="AE48" s="118">
        <v>0</v>
      </c>
      <c r="AF48" s="119" t="s">
        <v>73</v>
      </c>
      <c r="AG48" s="112">
        <f t="shared" si="6"/>
        <v>0</v>
      </c>
      <c r="AH48" s="118">
        <v>0</v>
      </c>
      <c r="AI48" s="118">
        <v>0</v>
      </c>
      <c r="AJ48" s="114" t="s">
        <v>73</v>
      </c>
      <c r="AK48" s="121" t="s">
        <v>73</v>
      </c>
      <c r="AL48" s="118">
        <v>0</v>
      </c>
      <c r="AM48" s="121" t="s">
        <v>73</v>
      </c>
      <c r="AN48" s="121" t="s">
        <v>73</v>
      </c>
      <c r="AO48" s="121" t="s">
        <v>73</v>
      </c>
      <c r="AP48" s="112">
        <f t="shared" si="7"/>
        <v>0</v>
      </c>
      <c r="AQ48" s="112">
        <f>+L48+AD48-AI48</f>
        <v>247201260</v>
      </c>
      <c r="AR48" s="114" t="s">
        <v>65</v>
      </c>
      <c r="AS48" s="118">
        <v>247201260</v>
      </c>
      <c r="AT48" s="114" t="s">
        <v>93</v>
      </c>
      <c r="AU48" s="118">
        <v>0</v>
      </c>
      <c r="AV48" s="122" t="s">
        <v>73</v>
      </c>
      <c r="AW48" s="201">
        <v>247201260</v>
      </c>
      <c r="AX48" s="200">
        <f t="shared" si="8"/>
        <v>0</v>
      </c>
      <c r="AY48" s="123">
        <f t="shared" si="4"/>
        <v>1</v>
      </c>
      <c r="AZ48" s="124">
        <v>1</v>
      </c>
      <c r="BA48" s="122" t="s">
        <v>73</v>
      </c>
      <c r="BB48" s="114" t="s">
        <v>344</v>
      </c>
      <c r="BC48" s="198" t="s">
        <v>5809</v>
      </c>
      <c r="BD48" s="110" t="s">
        <v>65</v>
      </c>
      <c r="BE48" s="110" t="s">
        <v>101</v>
      </c>
    </row>
    <row r="49" spans="2:57" s="12" customFormat="1" ht="12.75" x14ac:dyDescent="0.2">
      <c r="B49" s="114">
        <v>2025</v>
      </c>
      <c r="C49" s="114">
        <v>891780111</v>
      </c>
      <c r="D49" s="114" t="s">
        <v>63</v>
      </c>
      <c r="E49" s="111" t="s">
        <v>5808</v>
      </c>
      <c r="F49" s="114" t="s">
        <v>5807</v>
      </c>
      <c r="G49" s="114">
        <v>0</v>
      </c>
      <c r="H49" s="114" t="s">
        <v>71</v>
      </c>
      <c r="I49" s="110" t="s">
        <v>107</v>
      </c>
      <c r="J49" s="115" t="s">
        <v>81</v>
      </c>
      <c r="K49" s="111" t="s">
        <v>5806</v>
      </c>
      <c r="L49" s="339">
        <v>23968208</v>
      </c>
      <c r="M49" s="110" t="s">
        <v>66</v>
      </c>
      <c r="N49" s="120" t="s">
        <v>5805</v>
      </c>
      <c r="O49" s="118">
        <v>79418273</v>
      </c>
      <c r="P49" s="118">
        <v>315</v>
      </c>
      <c r="Q49" s="340">
        <v>45699</v>
      </c>
      <c r="R49" s="339">
        <v>315060339</v>
      </c>
      <c r="S49" s="340">
        <v>45721</v>
      </c>
      <c r="T49" s="339">
        <v>23968208</v>
      </c>
      <c r="U49" s="114" t="s">
        <v>65</v>
      </c>
      <c r="V49" s="325">
        <v>72175282</v>
      </c>
      <c r="W49" s="207" t="s">
        <v>1562</v>
      </c>
      <c r="X49" s="341">
        <v>45721</v>
      </c>
      <c r="Y49" s="340">
        <v>45721</v>
      </c>
      <c r="Z49" s="341" t="s">
        <v>73</v>
      </c>
      <c r="AA49" s="340">
        <v>45843</v>
      </c>
      <c r="AB49" s="112">
        <f t="shared" si="5"/>
        <v>122</v>
      </c>
      <c r="AC49" s="118">
        <v>0</v>
      </c>
      <c r="AD49" s="118">
        <v>0</v>
      </c>
      <c r="AE49" s="118">
        <v>0</v>
      </c>
      <c r="AF49" s="119" t="s">
        <v>73</v>
      </c>
      <c r="AG49" s="112">
        <f t="shared" si="6"/>
        <v>0</v>
      </c>
      <c r="AH49" s="118">
        <v>0</v>
      </c>
      <c r="AI49" s="118">
        <v>0</v>
      </c>
      <c r="AJ49" s="114" t="s">
        <v>73</v>
      </c>
      <c r="AK49" s="121" t="s">
        <v>73</v>
      </c>
      <c r="AL49" s="118">
        <v>0</v>
      </c>
      <c r="AM49" s="121" t="s">
        <v>73</v>
      </c>
      <c r="AN49" s="121" t="s">
        <v>73</v>
      </c>
      <c r="AO49" s="121" t="s">
        <v>73</v>
      </c>
      <c r="AP49" s="112">
        <f t="shared" si="7"/>
        <v>0</v>
      </c>
      <c r="AQ49" s="112">
        <f>+L49+AD49-AI49</f>
        <v>23968208</v>
      </c>
      <c r="AR49" s="114" t="s">
        <v>65</v>
      </c>
      <c r="AS49" s="118">
        <v>23968208</v>
      </c>
      <c r="AT49" s="114" t="s">
        <v>93</v>
      </c>
      <c r="AU49" s="118">
        <v>0</v>
      </c>
      <c r="AV49" s="122" t="s">
        <v>73</v>
      </c>
      <c r="AW49" s="201"/>
      <c r="AX49" s="200">
        <f t="shared" si="8"/>
        <v>23968208</v>
      </c>
      <c r="AY49" s="123">
        <f t="shared" si="4"/>
        <v>0</v>
      </c>
      <c r="AZ49" s="124">
        <v>0</v>
      </c>
      <c r="BA49" s="122" t="s">
        <v>73</v>
      </c>
      <c r="BB49" s="114" t="s">
        <v>94</v>
      </c>
      <c r="BC49" s="198" t="s">
        <v>5804</v>
      </c>
      <c r="BD49" s="110" t="s">
        <v>65</v>
      </c>
      <c r="BE49" s="110" t="s">
        <v>101</v>
      </c>
    </row>
    <row r="50" spans="2:57" s="12" customFormat="1" ht="12.75" x14ac:dyDescent="0.2">
      <c r="B50" s="114">
        <v>2025</v>
      </c>
      <c r="C50" s="114">
        <v>891780111</v>
      </c>
      <c r="D50" s="114" t="s">
        <v>63</v>
      </c>
      <c r="E50" s="111" t="s">
        <v>5803</v>
      </c>
      <c r="F50" s="114" t="s">
        <v>5802</v>
      </c>
      <c r="G50" s="114">
        <v>0</v>
      </c>
      <c r="H50" s="114" t="s">
        <v>71</v>
      </c>
      <c r="I50" s="110" t="s">
        <v>64</v>
      </c>
      <c r="J50" s="115" t="s">
        <v>81</v>
      </c>
      <c r="K50" s="111" t="s">
        <v>5801</v>
      </c>
      <c r="L50" s="339">
        <v>308550000</v>
      </c>
      <c r="M50" s="110" t="s">
        <v>66</v>
      </c>
      <c r="N50" s="120" t="s">
        <v>5800</v>
      </c>
      <c r="O50" s="118">
        <v>900435931</v>
      </c>
      <c r="P50" s="118">
        <v>427</v>
      </c>
      <c r="Q50" s="340">
        <v>45709</v>
      </c>
      <c r="R50" s="339">
        <v>308550000</v>
      </c>
      <c r="S50" s="340">
        <v>45722</v>
      </c>
      <c r="T50" s="339">
        <v>308550000</v>
      </c>
      <c r="U50" s="114" t="s">
        <v>65</v>
      </c>
      <c r="V50" s="325">
        <v>1082868728</v>
      </c>
      <c r="W50" s="207" t="s">
        <v>1484</v>
      </c>
      <c r="X50" s="341">
        <v>45722</v>
      </c>
      <c r="Y50" s="340">
        <v>45726</v>
      </c>
      <c r="Z50" s="341">
        <v>45726</v>
      </c>
      <c r="AA50" s="340">
        <v>46091</v>
      </c>
      <c r="AB50" s="112">
        <f t="shared" si="5"/>
        <v>365</v>
      </c>
      <c r="AC50" s="118">
        <v>0</v>
      </c>
      <c r="AD50" s="118">
        <v>0</v>
      </c>
      <c r="AE50" s="118">
        <v>0</v>
      </c>
      <c r="AF50" s="119" t="s">
        <v>73</v>
      </c>
      <c r="AG50" s="112">
        <f t="shared" si="6"/>
        <v>0</v>
      </c>
      <c r="AH50" s="118">
        <v>0</v>
      </c>
      <c r="AI50" s="118">
        <v>0</v>
      </c>
      <c r="AJ50" s="114" t="s">
        <v>73</v>
      </c>
      <c r="AK50" s="121" t="s">
        <v>73</v>
      </c>
      <c r="AL50" s="118">
        <v>0</v>
      </c>
      <c r="AM50" s="121" t="s">
        <v>73</v>
      </c>
      <c r="AN50" s="121" t="s">
        <v>73</v>
      </c>
      <c r="AO50" s="121" t="s">
        <v>73</v>
      </c>
      <c r="AP50" s="112">
        <f t="shared" si="7"/>
        <v>0</v>
      </c>
      <c r="AQ50" s="112">
        <f>+L50+AD50-AI50</f>
        <v>308550000</v>
      </c>
      <c r="AR50" s="114" t="s">
        <v>65</v>
      </c>
      <c r="AS50" s="118">
        <v>308550000</v>
      </c>
      <c r="AT50" s="114" t="s">
        <v>93</v>
      </c>
      <c r="AU50" s="118">
        <v>0</v>
      </c>
      <c r="AV50" s="122" t="s">
        <v>73</v>
      </c>
      <c r="AW50" s="201"/>
      <c r="AX50" s="200">
        <f t="shared" si="8"/>
        <v>308550000</v>
      </c>
      <c r="AY50" s="123">
        <f t="shared" si="4"/>
        <v>0</v>
      </c>
      <c r="AZ50" s="124">
        <v>0</v>
      </c>
      <c r="BA50" s="122" t="s">
        <v>73</v>
      </c>
      <c r="BB50" s="114" t="s">
        <v>94</v>
      </c>
      <c r="BC50" s="198" t="s">
        <v>5799</v>
      </c>
      <c r="BD50" s="110" t="s">
        <v>65</v>
      </c>
      <c r="BE50" s="110" t="s">
        <v>101</v>
      </c>
    </row>
    <row r="51" spans="2:57" s="12" customFormat="1" ht="12.75" x14ac:dyDescent="0.2">
      <c r="B51" s="114">
        <v>2025</v>
      </c>
      <c r="C51" s="114">
        <v>891780111</v>
      </c>
      <c r="D51" s="114" t="s">
        <v>63</v>
      </c>
      <c r="E51" s="111" t="s">
        <v>5798</v>
      </c>
      <c r="F51" s="114" t="s">
        <v>5797</v>
      </c>
      <c r="G51" s="114">
        <v>0</v>
      </c>
      <c r="H51" s="114" t="s">
        <v>71</v>
      </c>
      <c r="I51" s="110" t="s">
        <v>64</v>
      </c>
      <c r="J51" s="115" t="s">
        <v>81</v>
      </c>
      <c r="K51" s="111" t="s">
        <v>5796</v>
      </c>
      <c r="L51" s="339">
        <v>3712800</v>
      </c>
      <c r="M51" s="110" t="s">
        <v>66</v>
      </c>
      <c r="N51" s="120" t="s">
        <v>5771</v>
      </c>
      <c r="O51" s="118">
        <v>900499033</v>
      </c>
      <c r="P51" s="118">
        <v>531</v>
      </c>
      <c r="Q51" s="340">
        <v>45720</v>
      </c>
      <c r="R51" s="339">
        <v>3712800</v>
      </c>
      <c r="S51" s="340">
        <v>45722</v>
      </c>
      <c r="T51" s="339">
        <v>3712800</v>
      </c>
      <c r="U51" s="114" t="s">
        <v>65</v>
      </c>
      <c r="V51" s="325">
        <v>85467461</v>
      </c>
      <c r="W51" s="207" t="s">
        <v>5545</v>
      </c>
      <c r="X51" s="341">
        <v>45722</v>
      </c>
      <c r="Y51" s="340">
        <v>45723</v>
      </c>
      <c r="Z51" s="341" t="s">
        <v>73</v>
      </c>
      <c r="AA51" s="340">
        <v>46087</v>
      </c>
      <c r="AB51" s="112">
        <f t="shared" si="5"/>
        <v>364</v>
      </c>
      <c r="AC51" s="118">
        <v>0</v>
      </c>
      <c r="AD51" s="118">
        <v>0</v>
      </c>
      <c r="AE51" s="118">
        <v>0</v>
      </c>
      <c r="AF51" s="119" t="s">
        <v>73</v>
      </c>
      <c r="AG51" s="112">
        <f t="shared" si="6"/>
        <v>0</v>
      </c>
      <c r="AH51" s="118">
        <v>0</v>
      </c>
      <c r="AI51" s="118">
        <v>0</v>
      </c>
      <c r="AJ51" s="114" t="s">
        <v>73</v>
      </c>
      <c r="AK51" s="121" t="s">
        <v>73</v>
      </c>
      <c r="AL51" s="118">
        <v>0</v>
      </c>
      <c r="AM51" s="121" t="s">
        <v>73</v>
      </c>
      <c r="AN51" s="121" t="s">
        <v>73</v>
      </c>
      <c r="AO51" s="121" t="s">
        <v>73</v>
      </c>
      <c r="AP51" s="112">
        <f t="shared" si="7"/>
        <v>0</v>
      </c>
      <c r="AQ51" s="112">
        <f>+L51+AD51-AI51</f>
        <v>3712800</v>
      </c>
      <c r="AR51" s="114" t="s">
        <v>65</v>
      </c>
      <c r="AS51" s="118">
        <v>3712800</v>
      </c>
      <c r="AT51" s="114" t="s">
        <v>93</v>
      </c>
      <c r="AU51" s="118">
        <v>0</v>
      </c>
      <c r="AV51" s="122" t="s">
        <v>73</v>
      </c>
      <c r="AW51" s="201"/>
      <c r="AX51" s="200">
        <f t="shared" si="8"/>
        <v>3712800</v>
      </c>
      <c r="AY51" s="123">
        <f t="shared" si="4"/>
        <v>0</v>
      </c>
      <c r="AZ51" s="124">
        <v>0</v>
      </c>
      <c r="BA51" s="122" t="s">
        <v>73</v>
      </c>
      <c r="BB51" s="114" t="s">
        <v>94</v>
      </c>
      <c r="BC51" s="198" t="s">
        <v>5795</v>
      </c>
      <c r="BD51" s="110" t="s">
        <v>65</v>
      </c>
      <c r="BE51" s="110" t="s">
        <v>101</v>
      </c>
    </row>
    <row r="52" spans="2:57" s="12" customFormat="1" ht="12.75" x14ac:dyDescent="0.2">
      <c r="B52" s="114">
        <v>2025</v>
      </c>
      <c r="C52" s="114">
        <v>891780111</v>
      </c>
      <c r="D52" s="114" t="s">
        <v>63</v>
      </c>
      <c r="E52" s="111" t="s">
        <v>5794</v>
      </c>
      <c r="F52" s="114" t="s">
        <v>5793</v>
      </c>
      <c r="G52" s="114">
        <v>0</v>
      </c>
      <c r="H52" s="114" t="s">
        <v>71</v>
      </c>
      <c r="I52" s="110" t="s">
        <v>64</v>
      </c>
      <c r="J52" s="115" t="s">
        <v>81</v>
      </c>
      <c r="K52" s="111" t="s">
        <v>5792</v>
      </c>
      <c r="L52" s="339">
        <v>10800000</v>
      </c>
      <c r="M52" s="110" t="s">
        <v>66</v>
      </c>
      <c r="N52" s="120" t="s">
        <v>5791</v>
      </c>
      <c r="O52" s="118">
        <v>901146796</v>
      </c>
      <c r="P52" s="118">
        <v>463</v>
      </c>
      <c r="Q52" s="340">
        <v>45714</v>
      </c>
      <c r="R52" s="339">
        <v>10800000</v>
      </c>
      <c r="S52" s="340">
        <v>45722</v>
      </c>
      <c r="T52" s="339">
        <v>10800000</v>
      </c>
      <c r="U52" s="114" t="s">
        <v>65</v>
      </c>
      <c r="V52" s="325">
        <v>85465146</v>
      </c>
      <c r="W52" s="207" t="s">
        <v>5601</v>
      </c>
      <c r="X52" s="341">
        <v>45722</v>
      </c>
      <c r="Y52" s="340">
        <v>45722</v>
      </c>
      <c r="Z52" s="341" t="s">
        <v>73</v>
      </c>
      <c r="AA52" s="340">
        <v>45727</v>
      </c>
      <c r="AB52" s="112">
        <f t="shared" si="5"/>
        <v>5</v>
      </c>
      <c r="AC52" s="118">
        <v>0</v>
      </c>
      <c r="AD52" s="118">
        <v>0</v>
      </c>
      <c r="AE52" s="118">
        <v>0</v>
      </c>
      <c r="AF52" s="119" t="s">
        <v>73</v>
      </c>
      <c r="AG52" s="112">
        <f t="shared" si="6"/>
        <v>0</v>
      </c>
      <c r="AH52" s="118">
        <v>0</v>
      </c>
      <c r="AI52" s="118">
        <v>0</v>
      </c>
      <c r="AJ52" s="114" t="s">
        <v>73</v>
      </c>
      <c r="AK52" s="121" t="s">
        <v>73</v>
      </c>
      <c r="AL52" s="118">
        <v>0</v>
      </c>
      <c r="AM52" s="121" t="s">
        <v>73</v>
      </c>
      <c r="AN52" s="121" t="s">
        <v>73</v>
      </c>
      <c r="AO52" s="121" t="s">
        <v>73</v>
      </c>
      <c r="AP52" s="112">
        <f t="shared" si="7"/>
        <v>0</v>
      </c>
      <c r="AQ52" s="112">
        <f>+L52+AD52-AI52</f>
        <v>10800000</v>
      </c>
      <c r="AR52" s="114" t="s">
        <v>65</v>
      </c>
      <c r="AS52" s="118">
        <v>10800000</v>
      </c>
      <c r="AT52" s="114" t="s">
        <v>93</v>
      </c>
      <c r="AU52" s="118">
        <v>0</v>
      </c>
      <c r="AV52" s="122" t="s">
        <v>73</v>
      </c>
      <c r="AW52" s="201">
        <v>10799999.699999999</v>
      </c>
      <c r="AX52" s="200">
        <f t="shared" si="8"/>
        <v>0.30000000074505806</v>
      </c>
      <c r="AY52" s="123">
        <f t="shared" si="4"/>
        <v>0.99999997222222214</v>
      </c>
      <c r="AZ52" s="124">
        <v>1</v>
      </c>
      <c r="BA52" s="122" t="s">
        <v>73</v>
      </c>
      <c r="BB52" s="114" t="s">
        <v>344</v>
      </c>
      <c r="BC52" s="198" t="s">
        <v>5790</v>
      </c>
      <c r="BD52" s="110" t="s">
        <v>65</v>
      </c>
      <c r="BE52" s="110" t="s">
        <v>101</v>
      </c>
    </row>
    <row r="53" spans="2:57" s="12" customFormat="1" ht="12.75" x14ac:dyDescent="0.2">
      <c r="B53" s="114">
        <v>2025</v>
      </c>
      <c r="C53" s="114">
        <v>891780111</v>
      </c>
      <c r="D53" s="114" t="s">
        <v>63</v>
      </c>
      <c r="E53" s="111" t="s">
        <v>5789</v>
      </c>
      <c r="F53" s="114" t="s">
        <v>5788</v>
      </c>
      <c r="G53" s="114">
        <v>0</v>
      </c>
      <c r="H53" s="114" t="s">
        <v>71</v>
      </c>
      <c r="I53" s="110" t="s">
        <v>64</v>
      </c>
      <c r="J53" s="115" t="s">
        <v>81</v>
      </c>
      <c r="K53" s="111" t="s">
        <v>5787</v>
      </c>
      <c r="L53" s="339">
        <v>146300000</v>
      </c>
      <c r="M53" s="110" t="s">
        <v>66</v>
      </c>
      <c r="N53" s="120" t="s">
        <v>5786</v>
      </c>
      <c r="O53" s="118">
        <v>85469041</v>
      </c>
      <c r="P53" s="118">
        <v>293</v>
      </c>
      <c r="Q53" s="340">
        <v>45695</v>
      </c>
      <c r="R53" s="339">
        <v>146300000</v>
      </c>
      <c r="S53" s="340">
        <v>45727</v>
      </c>
      <c r="T53" s="339">
        <v>146300000</v>
      </c>
      <c r="U53" s="114" t="s">
        <v>65</v>
      </c>
      <c r="V53" s="325">
        <v>36665858</v>
      </c>
      <c r="W53" s="207" t="s">
        <v>2992</v>
      </c>
      <c r="X53" s="341">
        <v>45727</v>
      </c>
      <c r="Y53" s="340">
        <v>45735</v>
      </c>
      <c r="Z53" s="341">
        <v>45729</v>
      </c>
      <c r="AA53" s="340">
        <v>46022</v>
      </c>
      <c r="AB53" s="112">
        <f t="shared" si="5"/>
        <v>293</v>
      </c>
      <c r="AC53" s="118">
        <v>0</v>
      </c>
      <c r="AD53" s="118">
        <v>0</v>
      </c>
      <c r="AE53" s="118">
        <v>0</v>
      </c>
      <c r="AF53" s="119" t="s">
        <v>73</v>
      </c>
      <c r="AG53" s="112">
        <f t="shared" si="6"/>
        <v>0</v>
      </c>
      <c r="AH53" s="118">
        <v>0</v>
      </c>
      <c r="AI53" s="118">
        <v>0</v>
      </c>
      <c r="AJ53" s="114" t="s">
        <v>73</v>
      </c>
      <c r="AK53" s="121" t="s">
        <v>73</v>
      </c>
      <c r="AL53" s="118">
        <v>0</v>
      </c>
      <c r="AM53" s="121" t="s">
        <v>73</v>
      </c>
      <c r="AN53" s="121" t="s">
        <v>73</v>
      </c>
      <c r="AO53" s="121" t="s">
        <v>73</v>
      </c>
      <c r="AP53" s="112">
        <f t="shared" si="7"/>
        <v>0</v>
      </c>
      <c r="AQ53" s="112">
        <f>+L53+AD53-AI53</f>
        <v>146300000</v>
      </c>
      <c r="AR53" s="114" t="s">
        <v>65</v>
      </c>
      <c r="AS53" s="118">
        <v>146300000</v>
      </c>
      <c r="AT53" s="114" t="s">
        <v>93</v>
      </c>
      <c r="AU53" s="118">
        <v>0</v>
      </c>
      <c r="AV53" s="122" t="s">
        <v>73</v>
      </c>
      <c r="AW53" s="201"/>
      <c r="AX53" s="200">
        <f t="shared" si="8"/>
        <v>146300000</v>
      </c>
      <c r="AY53" s="123">
        <f t="shared" si="4"/>
        <v>0</v>
      </c>
      <c r="AZ53" s="124">
        <v>0</v>
      </c>
      <c r="BA53" s="122" t="s">
        <v>73</v>
      </c>
      <c r="BB53" s="114" t="s">
        <v>94</v>
      </c>
      <c r="BC53" s="198" t="s">
        <v>5785</v>
      </c>
      <c r="BD53" s="110" t="s">
        <v>65</v>
      </c>
      <c r="BE53" s="110" t="s">
        <v>101</v>
      </c>
    </row>
    <row r="54" spans="2:57" s="12" customFormat="1" ht="12.75" x14ac:dyDescent="0.2">
      <c r="B54" s="114">
        <v>2025</v>
      </c>
      <c r="C54" s="114">
        <v>891780111</v>
      </c>
      <c r="D54" s="114" t="s">
        <v>63</v>
      </c>
      <c r="E54" s="111" t="s">
        <v>5784</v>
      </c>
      <c r="F54" s="114" t="s">
        <v>5783</v>
      </c>
      <c r="G54" s="114">
        <v>0</v>
      </c>
      <c r="H54" s="114" t="s">
        <v>71</v>
      </c>
      <c r="I54" s="110" t="s">
        <v>64</v>
      </c>
      <c r="J54" s="115" t="s">
        <v>81</v>
      </c>
      <c r="K54" s="111" t="s">
        <v>5782</v>
      </c>
      <c r="L54" s="339">
        <v>2320000</v>
      </c>
      <c r="M54" s="110" t="s">
        <v>66</v>
      </c>
      <c r="N54" s="120" t="s">
        <v>5781</v>
      </c>
      <c r="O54" s="118">
        <v>85475929</v>
      </c>
      <c r="P54" s="118">
        <v>34</v>
      </c>
      <c r="Q54" s="340">
        <v>45671</v>
      </c>
      <c r="R54" s="339">
        <v>2320000</v>
      </c>
      <c r="S54" s="340">
        <v>45727</v>
      </c>
      <c r="T54" s="339">
        <v>2320000</v>
      </c>
      <c r="U54" s="114" t="s">
        <v>65</v>
      </c>
      <c r="V54" s="325">
        <v>12621405</v>
      </c>
      <c r="W54" s="207" t="s">
        <v>2685</v>
      </c>
      <c r="X54" s="341">
        <v>45727</v>
      </c>
      <c r="Y54" s="340">
        <v>45727</v>
      </c>
      <c r="Z54" s="341" t="s">
        <v>73</v>
      </c>
      <c r="AA54" s="340">
        <v>46010</v>
      </c>
      <c r="AB54" s="112">
        <f t="shared" si="5"/>
        <v>283</v>
      </c>
      <c r="AC54" s="118">
        <v>0</v>
      </c>
      <c r="AD54" s="118">
        <v>0</v>
      </c>
      <c r="AE54" s="118">
        <v>0</v>
      </c>
      <c r="AF54" s="119" t="s">
        <v>73</v>
      </c>
      <c r="AG54" s="112">
        <f t="shared" si="6"/>
        <v>0</v>
      </c>
      <c r="AH54" s="118">
        <v>0</v>
      </c>
      <c r="AI54" s="118">
        <v>0</v>
      </c>
      <c r="AJ54" s="114" t="s">
        <v>73</v>
      </c>
      <c r="AK54" s="121" t="s">
        <v>73</v>
      </c>
      <c r="AL54" s="118">
        <v>0</v>
      </c>
      <c r="AM54" s="121" t="s">
        <v>73</v>
      </c>
      <c r="AN54" s="121" t="s">
        <v>73</v>
      </c>
      <c r="AO54" s="121" t="s">
        <v>73</v>
      </c>
      <c r="AP54" s="112">
        <f t="shared" si="7"/>
        <v>0</v>
      </c>
      <c r="AQ54" s="112">
        <f>+L54+AD54-AI54</f>
        <v>2320000</v>
      </c>
      <c r="AR54" s="114" t="s">
        <v>65</v>
      </c>
      <c r="AS54" s="118">
        <v>2320000</v>
      </c>
      <c r="AT54" s="114" t="s">
        <v>93</v>
      </c>
      <c r="AU54" s="118">
        <v>0</v>
      </c>
      <c r="AV54" s="122" t="s">
        <v>73</v>
      </c>
      <c r="AW54" s="201"/>
      <c r="AX54" s="200">
        <f t="shared" si="8"/>
        <v>2320000</v>
      </c>
      <c r="AY54" s="123">
        <f t="shared" si="4"/>
        <v>0</v>
      </c>
      <c r="AZ54" s="124">
        <v>0</v>
      </c>
      <c r="BA54" s="122" t="s">
        <v>73</v>
      </c>
      <c r="BB54" s="114" t="s">
        <v>94</v>
      </c>
      <c r="BC54" s="198" t="s">
        <v>5780</v>
      </c>
      <c r="BD54" s="110" t="s">
        <v>65</v>
      </c>
      <c r="BE54" s="110" t="s">
        <v>101</v>
      </c>
    </row>
    <row r="55" spans="2:57" s="12" customFormat="1" ht="12.75" x14ac:dyDescent="0.2">
      <c r="B55" s="114">
        <v>2025</v>
      </c>
      <c r="C55" s="114">
        <v>891780111</v>
      </c>
      <c r="D55" s="114" t="s">
        <v>63</v>
      </c>
      <c r="E55" s="111" t="s">
        <v>5779</v>
      </c>
      <c r="F55" s="114" t="s">
        <v>5778</v>
      </c>
      <c r="G55" s="114">
        <v>0</v>
      </c>
      <c r="H55" s="114" t="s">
        <v>71</v>
      </c>
      <c r="I55" s="110" t="s">
        <v>64</v>
      </c>
      <c r="J55" s="115" t="s">
        <v>81</v>
      </c>
      <c r="K55" s="111" t="s">
        <v>5777</v>
      </c>
      <c r="L55" s="339">
        <v>200000000</v>
      </c>
      <c r="M55" s="110" t="s">
        <v>66</v>
      </c>
      <c r="N55" s="120" t="s">
        <v>5776</v>
      </c>
      <c r="O55" s="118">
        <v>1082881269</v>
      </c>
      <c r="P55" s="118">
        <v>445</v>
      </c>
      <c r="Q55" s="340">
        <v>45713</v>
      </c>
      <c r="R55" s="339">
        <v>200000000</v>
      </c>
      <c r="S55" s="340">
        <v>45727</v>
      </c>
      <c r="T55" s="339">
        <v>200000000</v>
      </c>
      <c r="U55" s="114" t="s">
        <v>65</v>
      </c>
      <c r="V55" s="325">
        <v>72175282</v>
      </c>
      <c r="W55" s="207" t="s">
        <v>1562</v>
      </c>
      <c r="X55" s="341">
        <v>45727</v>
      </c>
      <c r="Y55" s="340">
        <v>45727</v>
      </c>
      <c r="Z55" s="341">
        <v>45727</v>
      </c>
      <c r="AA55" s="340">
        <v>46022</v>
      </c>
      <c r="AB55" s="112">
        <f t="shared" si="5"/>
        <v>295</v>
      </c>
      <c r="AC55" s="118">
        <v>0</v>
      </c>
      <c r="AD55" s="118">
        <v>0</v>
      </c>
      <c r="AE55" s="118">
        <v>0</v>
      </c>
      <c r="AF55" s="119" t="s">
        <v>73</v>
      </c>
      <c r="AG55" s="112">
        <f t="shared" si="6"/>
        <v>0</v>
      </c>
      <c r="AH55" s="118">
        <v>0</v>
      </c>
      <c r="AI55" s="118">
        <v>0</v>
      </c>
      <c r="AJ55" s="114" t="s">
        <v>73</v>
      </c>
      <c r="AK55" s="121" t="s">
        <v>73</v>
      </c>
      <c r="AL55" s="118">
        <v>0</v>
      </c>
      <c r="AM55" s="121" t="s">
        <v>73</v>
      </c>
      <c r="AN55" s="121" t="s">
        <v>73</v>
      </c>
      <c r="AO55" s="121" t="s">
        <v>73</v>
      </c>
      <c r="AP55" s="112">
        <f t="shared" si="7"/>
        <v>0</v>
      </c>
      <c r="AQ55" s="112">
        <f>+L55+AD55-AI55</f>
        <v>200000000</v>
      </c>
      <c r="AR55" s="114" t="s">
        <v>65</v>
      </c>
      <c r="AS55" s="118">
        <v>200000000</v>
      </c>
      <c r="AT55" s="114" t="s">
        <v>93</v>
      </c>
      <c r="AU55" s="118">
        <v>0</v>
      </c>
      <c r="AV55" s="122" t="s">
        <v>73</v>
      </c>
      <c r="AW55" s="201">
        <v>68863872</v>
      </c>
      <c r="AX55" s="200">
        <f t="shared" si="8"/>
        <v>131136128</v>
      </c>
      <c r="AY55" s="123">
        <f t="shared" si="4"/>
        <v>0.34431936000000002</v>
      </c>
      <c r="AZ55" s="124">
        <v>0.34</v>
      </c>
      <c r="BA55" s="122" t="s">
        <v>73</v>
      </c>
      <c r="BB55" s="114" t="s">
        <v>94</v>
      </c>
      <c r="BC55" s="198" t="s">
        <v>5775</v>
      </c>
      <c r="BD55" s="110" t="s">
        <v>65</v>
      </c>
      <c r="BE55" s="110" t="s">
        <v>101</v>
      </c>
    </row>
    <row r="56" spans="2:57" s="12" customFormat="1" ht="12.75" x14ac:dyDescent="0.2">
      <c r="B56" s="114">
        <v>2025</v>
      </c>
      <c r="C56" s="114">
        <v>891780111</v>
      </c>
      <c r="D56" s="114" t="s">
        <v>63</v>
      </c>
      <c r="E56" s="111" t="s">
        <v>5774</v>
      </c>
      <c r="F56" s="114" t="s">
        <v>5773</v>
      </c>
      <c r="G56" s="114">
        <v>0</v>
      </c>
      <c r="H56" s="114" t="s">
        <v>71</v>
      </c>
      <c r="I56" s="110" t="s">
        <v>64</v>
      </c>
      <c r="J56" s="115" t="s">
        <v>81</v>
      </c>
      <c r="K56" s="111" t="s">
        <v>5772</v>
      </c>
      <c r="L56" s="339">
        <v>4712400</v>
      </c>
      <c r="M56" s="110" t="s">
        <v>66</v>
      </c>
      <c r="N56" s="120" t="s">
        <v>5771</v>
      </c>
      <c r="O56" s="118">
        <v>900499033</v>
      </c>
      <c r="P56" s="118">
        <v>532</v>
      </c>
      <c r="Q56" s="340">
        <v>45721</v>
      </c>
      <c r="R56" s="339">
        <v>4712400</v>
      </c>
      <c r="S56" s="340">
        <v>45728</v>
      </c>
      <c r="T56" s="339">
        <v>4712400</v>
      </c>
      <c r="U56" s="114" t="s">
        <v>65</v>
      </c>
      <c r="V56" s="325">
        <v>85467461</v>
      </c>
      <c r="W56" s="207" t="s">
        <v>5545</v>
      </c>
      <c r="X56" s="341">
        <v>45728</v>
      </c>
      <c r="Y56" s="340">
        <v>45730</v>
      </c>
      <c r="Z56" s="341" t="s">
        <v>73</v>
      </c>
      <c r="AA56" s="340">
        <v>45730</v>
      </c>
      <c r="AB56" s="112">
        <f t="shared" si="5"/>
        <v>0</v>
      </c>
      <c r="AC56" s="118">
        <v>0</v>
      </c>
      <c r="AD56" s="118">
        <v>0</v>
      </c>
      <c r="AE56" s="118">
        <v>0</v>
      </c>
      <c r="AF56" s="119" t="s">
        <v>73</v>
      </c>
      <c r="AG56" s="112">
        <f t="shared" si="6"/>
        <v>0</v>
      </c>
      <c r="AH56" s="118">
        <v>0</v>
      </c>
      <c r="AI56" s="118">
        <v>0</v>
      </c>
      <c r="AJ56" s="114" t="s">
        <v>73</v>
      </c>
      <c r="AK56" s="121" t="s">
        <v>73</v>
      </c>
      <c r="AL56" s="118">
        <v>0</v>
      </c>
      <c r="AM56" s="121" t="s">
        <v>73</v>
      </c>
      <c r="AN56" s="121" t="s">
        <v>73</v>
      </c>
      <c r="AO56" s="121" t="s">
        <v>73</v>
      </c>
      <c r="AP56" s="112">
        <f t="shared" si="7"/>
        <v>0</v>
      </c>
      <c r="AQ56" s="112">
        <f>+L56+AD56-AI56</f>
        <v>4712400</v>
      </c>
      <c r="AR56" s="114" t="s">
        <v>65</v>
      </c>
      <c r="AS56" s="118">
        <v>4712400</v>
      </c>
      <c r="AT56" s="114" t="s">
        <v>93</v>
      </c>
      <c r="AU56" s="118">
        <v>0</v>
      </c>
      <c r="AV56" s="122" t="s">
        <v>73</v>
      </c>
      <c r="AW56" s="201"/>
      <c r="AX56" s="200">
        <f t="shared" si="8"/>
        <v>4712400</v>
      </c>
      <c r="AY56" s="123">
        <f t="shared" si="4"/>
        <v>0</v>
      </c>
      <c r="AZ56" s="124">
        <v>1</v>
      </c>
      <c r="BA56" s="122" t="s">
        <v>73</v>
      </c>
      <c r="BB56" s="114" t="s">
        <v>344</v>
      </c>
      <c r="BC56" s="198" t="s">
        <v>5770</v>
      </c>
      <c r="BD56" s="110" t="s">
        <v>65</v>
      </c>
      <c r="BE56" s="110" t="s">
        <v>101</v>
      </c>
    </row>
    <row r="57" spans="2:57" s="12" customFormat="1" ht="12.75" x14ac:dyDescent="0.2">
      <c r="B57" s="114">
        <v>2025</v>
      </c>
      <c r="C57" s="114">
        <v>891780111</v>
      </c>
      <c r="D57" s="114" t="s">
        <v>63</v>
      </c>
      <c r="E57" s="111" t="s">
        <v>5769</v>
      </c>
      <c r="F57" s="114" t="s">
        <v>5768</v>
      </c>
      <c r="G57" s="114">
        <v>0</v>
      </c>
      <c r="H57" s="114" t="s">
        <v>71</v>
      </c>
      <c r="I57" s="110" t="s">
        <v>64</v>
      </c>
      <c r="J57" s="115" t="s">
        <v>81</v>
      </c>
      <c r="K57" s="111" t="s">
        <v>5767</v>
      </c>
      <c r="L57" s="339">
        <v>33000000</v>
      </c>
      <c r="M57" s="110" t="s">
        <v>66</v>
      </c>
      <c r="N57" s="120" t="s">
        <v>5766</v>
      </c>
      <c r="O57" s="118">
        <v>901204044</v>
      </c>
      <c r="P57" s="118">
        <v>491</v>
      </c>
      <c r="Q57" s="340">
        <v>45715</v>
      </c>
      <c r="R57" s="339">
        <v>33000000</v>
      </c>
      <c r="S57" s="340">
        <v>45728</v>
      </c>
      <c r="T57" s="339">
        <v>33000000</v>
      </c>
      <c r="U57" s="114" t="s">
        <v>65</v>
      </c>
      <c r="V57" s="325">
        <v>7633815</v>
      </c>
      <c r="W57" s="207" t="s">
        <v>1586</v>
      </c>
      <c r="X57" s="341">
        <v>45728</v>
      </c>
      <c r="Y57" s="340">
        <v>45729</v>
      </c>
      <c r="Z57" s="341">
        <v>45729</v>
      </c>
      <c r="AA57" s="340">
        <v>45730</v>
      </c>
      <c r="AB57" s="112">
        <f t="shared" si="5"/>
        <v>1</v>
      </c>
      <c r="AC57" s="118">
        <v>0</v>
      </c>
      <c r="AD57" s="118">
        <v>0</v>
      </c>
      <c r="AE57" s="118">
        <v>0</v>
      </c>
      <c r="AF57" s="119" t="s">
        <v>73</v>
      </c>
      <c r="AG57" s="112">
        <f t="shared" si="6"/>
        <v>0</v>
      </c>
      <c r="AH57" s="118">
        <v>0</v>
      </c>
      <c r="AI57" s="118">
        <v>0</v>
      </c>
      <c r="AJ57" s="114" t="s">
        <v>73</v>
      </c>
      <c r="AK57" s="121" t="s">
        <v>73</v>
      </c>
      <c r="AL57" s="118">
        <v>0</v>
      </c>
      <c r="AM57" s="121" t="s">
        <v>73</v>
      </c>
      <c r="AN57" s="121" t="s">
        <v>73</v>
      </c>
      <c r="AO57" s="121" t="s">
        <v>73</v>
      </c>
      <c r="AP57" s="112">
        <f t="shared" si="7"/>
        <v>0</v>
      </c>
      <c r="AQ57" s="112">
        <f>+L57+AD57-AI57</f>
        <v>33000000</v>
      </c>
      <c r="AR57" s="114" t="s">
        <v>65</v>
      </c>
      <c r="AS57" s="118">
        <v>33000000</v>
      </c>
      <c r="AT57" s="114" t="s">
        <v>93</v>
      </c>
      <c r="AU57" s="118">
        <v>0</v>
      </c>
      <c r="AV57" s="122" t="s">
        <v>73</v>
      </c>
      <c r="AW57" s="201"/>
      <c r="AX57" s="200">
        <f t="shared" si="8"/>
        <v>33000000</v>
      </c>
      <c r="AY57" s="123">
        <f t="shared" si="4"/>
        <v>0</v>
      </c>
      <c r="AZ57" s="124">
        <v>1</v>
      </c>
      <c r="BA57" s="122" t="s">
        <v>73</v>
      </c>
      <c r="BB57" s="114" t="s">
        <v>344</v>
      </c>
      <c r="BC57" s="198" t="s">
        <v>5765</v>
      </c>
      <c r="BD57" s="110" t="s">
        <v>65</v>
      </c>
      <c r="BE57" s="110" t="s">
        <v>101</v>
      </c>
    </row>
    <row r="58" spans="2:57" s="12" customFormat="1" ht="12.75" x14ac:dyDescent="0.2">
      <c r="B58" s="114">
        <v>2025</v>
      </c>
      <c r="C58" s="114">
        <v>891780111</v>
      </c>
      <c r="D58" s="114" t="s">
        <v>63</v>
      </c>
      <c r="E58" s="111" t="s">
        <v>5764</v>
      </c>
      <c r="F58" s="114" t="s">
        <v>5763</v>
      </c>
      <c r="G58" s="114">
        <v>0</v>
      </c>
      <c r="H58" s="114" t="s">
        <v>71</v>
      </c>
      <c r="I58" s="110" t="s">
        <v>64</v>
      </c>
      <c r="J58" s="115" t="s">
        <v>81</v>
      </c>
      <c r="K58" s="111" t="s">
        <v>5762</v>
      </c>
      <c r="L58" s="339">
        <v>70000000</v>
      </c>
      <c r="M58" s="110" t="s">
        <v>66</v>
      </c>
      <c r="N58" s="120" t="s">
        <v>5761</v>
      </c>
      <c r="O58" s="118">
        <v>900724151</v>
      </c>
      <c r="P58" s="118">
        <v>85</v>
      </c>
      <c r="Q58" s="340">
        <v>45677</v>
      </c>
      <c r="R58" s="339">
        <v>70000000</v>
      </c>
      <c r="S58" s="340">
        <v>45729</v>
      </c>
      <c r="T58" s="339">
        <v>70000000</v>
      </c>
      <c r="U58" s="114" t="s">
        <v>65</v>
      </c>
      <c r="V58" s="325">
        <v>85466528</v>
      </c>
      <c r="W58" s="207" t="s">
        <v>5760</v>
      </c>
      <c r="X58" s="341">
        <v>45729</v>
      </c>
      <c r="Y58" s="340">
        <v>45730</v>
      </c>
      <c r="Z58" s="341" t="s">
        <v>73</v>
      </c>
      <c r="AA58" s="340">
        <v>46022</v>
      </c>
      <c r="AB58" s="112">
        <f t="shared" si="5"/>
        <v>292</v>
      </c>
      <c r="AC58" s="118">
        <v>0</v>
      </c>
      <c r="AD58" s="118">
        <v>0</v>
      </c>
      <c r="AE58" s="118">
        <v>0</v>
      </c>
      <c r="AF58" s="119" t="s">
        <v>73</v>
      </c>
      <c r="AG58" s="112">
        <f t="shared" si="6"/>
        <v>0</v>
      </c>
      <c r="AH58" s="118">
        <v>0</v>
      </c>
      <c r="AI58" s="118">
        <v>0</v>
      </c>
      <c r="AJ58" s="114" t="s">
        <v>73</v>
      </c>
      <c r="AK58" s="121" t="s">
        <v>73</v>
      </c>
      <c r="AL58" s="118">
        <v>0</v>
      </c>
      <c r="AM58" s="121" t="s">
        <v>73</v>
      </c>
      <c r="AN58" s="121" t="s">
        <v>73</v>
      </c>
      <c r="AO58" s="121" t="s">
        <v>73</v>
      </c>
      <c r="AP58" s="112">
        <f t="shared" si="7"/>
        <v>0</v>
      </c>
      <c r="AQ58" s="112">
        <f>+L58+AD58-AI58</f>
        <v>70000000</v>
      </c>
      <c r="AR58" s="114" t="s">
        <v>65</v>
      </c>
      <c r="AS58" s="118">
        <v>70000000</v>
      </c>
      <c r="AT58" s="114" t="s">
        <v>93</v>
      </c>
      <c r="AU58" s="118">
        <v>0</v>
      </c>
      <c r="AV58" s="122" t="s">
        <v>73</v>
      </c>
      <c r="AW58" s="201"/>
      <c r="AX58" s="200">
        <f t="shared" si="8"/>
        <v>70000000</v>
      </c>
      <c r="AY58" s="123">
        <f t="shared" si="4"/>
        <v>0</v>
      </c>
      <c r="AZ58" s="124">
        <v>0</v>
      </c>
      <c r="BA58" s="122" t="s">
        <v>73</v>
      </c>
      <c r="BB58" s="114" t="s">
        <v>94</v>
      </c>
      <c r="BC58" s="198" t="s">
        <v>5759</v>
      </c>
      <c r="BD58" s="110" t="s">
        <v>65</v>
      </c>
      <c r="BE58" s="110" t="s">
        <v>101</v>
      </c>
    </row>
    <row r="59" spans="2:57" s="12" customFormat="1" ht="12.75" x14ac:dyDescent="0.2">
      <c r="B59" s="114">
        <v>2025</v>
      </c>
      <c r="C59" s="114">
        <v>891780111</v>
      </c>
      <c r="D59" s="114" t="s">
        <v>63</v>
      </c>
      <c r="E59" s="111" t="s">
        <v>5758</v>
      </c>
      <c r="F59" s="114" t="s">
        <v>5757</v>
      </c>
      <c r="G59" s="114">
        <v>0</v>
      </c>
      <c r="H59" s="114" t="s">
        <v>71</v>
      </c>
      <c r="I59" s="110" t="s">
        <v>64</v>
      </c>
      <c r="J59" s="115" t="s">
        <v>81</v>
      </c>
      <c r="K59" s="111" t="s">
        <v>5756</v>
      </c>
      <c r="L59" s="339">
        <v>120456000</v>
      </c>
      <c r="M59" s="110" t="s">
        <v>66</v>
      </c>
      <c r="N59" s="120" t="s">
        <v>5755</v>
      </c>
      <c r="O59" s="118">
        <v>901578681</v>
      </c>
      <c r="P59" s="118">
        <v>494</v>
      </c>
      <c r="Q59" s="340">
        <v>45715</v>
      </c>
      <c r="R59" s="339">
        <v>120456000</v>
      </c>
      <c r="S59" s="340">
        <v>45729</v>
      </c>
      <c r="T59" s="339">
        <v>120456000</v>
      </c>
      <c r="U59" s="114" t="s">
        <v>65</v>
      </c>
      <c r="V59" s="325">
        <v>7633815</v>
      </c>
      <c r="W59" s="207" t="s">
        <v>1586</v>
      </c>
      <c r="X59" s="341">
        <v>45729</v>
      </c>
      <c r="Y59" s="340">
        <v>45730</v>
      </c>
      <c r="Z59" s="341">
        <v>45729</v>
      </c>
      <c r="AA59" s="340">
        <v>45733</v>
      </c>
      <c r="AB59" s="112">
        <f t="shared" si="5"/>
        <v>4</v>
      </c>
      <c r="AC59" s="118">
        <v>0</v>
      </c>
      <c r="AD59" s="118">
        <v>0</v>
      </c>
      <c r="AE59" s="118">
        <v>0</v>
      </c>
      <c r="AF59" s="119" t="s">
        <v>73</v>
      </c>
      <c r="AG59" s="112">
        <f t="shared" si="6"/>
        <v>0</v>
      </c>
      <c r="AH59" s="118">
        <v>0</v>
      </c>
      <c r="AI59" s="118">
        <v>0</v>
      </c>
      <c r="AJ59" s="114" t="s">
        <v>73</v>
      </c>
      <c r="AK59" s="121" t="s">
        <v>73</v>
      </c>
      <c r="AL59" s="118">
        <v>0</v>
      </c>
      <c r="AM59" s="121" t="s">
        <v>73</v>
      </c>
      <c r="AN59" s="121" t="s">
        <v>73</v>
      </c>
      <c r="AO59" s="121" t="s">
        <v>73</v>
      </c>
      <c r="AP59" s="112">
        <f t="shared" si="7"/>
        <v>0</v>
      </c>
      <c r="AQ59" s="112">
        <f>+L59+AD59-AI59</f>
        <v>120456000</v>
      </c>
      <c r="AR59" s="114" t="s">
        <v>65</v>
      </c>
      <c r="AS59" s="118">
        <v>120456000</v>
      </c>
      <c r="AT59" s="114" t="s">
        <v>93</v>
      </c>
      <c r="AU59" s="118">
        <v>0</v>
      </c>
      <c r="AV59" s="122" t="s">
        <v>73</v>
      </c>
      <c r="AW59" s="201">
        <v>120456000</v>
      </c>
      <c r="AX59" s="200">
        <f t="shared" si="8"/>
        <v>0</v>
      </c>
      <c r="AY59" s="123">
        <f t="shared" si="4"/>
        <v>1</v>
      </c>
      <c r="AZ59" s="124">
        <v>1</v>
      </c>
      <c r="BA59" s="122" t="s">
        <v>73</v>
      </c>
      <c r="BB59" s="114" t="s">
        <v>344</v>
      </c>
      <c r="BC59" s="198" t="s">
        <v>5754</v>
      </c>
      <c r="BD59" s="110" t="s">
        <v>65</v>
      </c>
      <c r="BE59" s="110" t="s">
        <v>101</v>
      </c>
    </row>
    <row r="60" spans="2:57" s="12" customFormat="1" ht="12.75" x14ac:dyDescent="0.2">
      <c r="B60" s="114">
        <v>2025</v>
      </c>
      <c r="C60" s="114">
        <v>891780111</v>
      </c>
      <c r="D60" s="114" t="s">
        <v>63</v>
      </c>
      <c r="E60" s="111" t="s">
        <v>5753</v>
      </c>
      <c r="F60" s="114" t="s">
        <v>5752</v>
      </c>
      <c r="G60" s="114">
        <v>0</v>
      </c>
      <c r="H60" s="114" t="s">
        <v>71</v>
      </c>
      <c r="I60" s="110" t="s">
        <v>64</v>
      </c>
      <c r="J60" s="115" t="s">
        <v>81</v>
      </c>
      <c r="K60" s="111" t="s">
        <v>5751</v>
      </c>
      <c r="L60" s="339">
        <v>22030880</v>
      </c>
      <c r="M60" s="110" t="s">
        <v>66</v>
      </c>
      <c r="N60" s="120" t="s">
        <v>5750</v>
      </c>
      <c r="O60" s="118">
        <v>860012336</v>
      </c>
      <c r="P60" s="118">
        <v>473</v>
      </c>
      <c r="Q60" s="340">
        <v>45714</v>
      </c>
      <c r="R60" s="339">
        <v>22030880</v>
      </c>
      <c r="S60" s="340">
        <v>45729</v>
      </c>
      <c r="T60" s="339">
        <v>22030880</v>
      </c>
      <c r="U60" s="114" t="s">
        <v>65</v>
      </c>
      <c r="V60" s="325">
        <v>21400608</v>
      </c>
      <c r="W60" s="207" t="s">
        <v>249</v>
      </c>
      <c r="X60" s="341">
        <v>45729</v>
      </c>
      <c r="Y60" s="340">
        <v>45754</v>
      </c>
      <c r="Z60" s="341" t="s">
        <v>73</v>
      </c>
      <c r="AA60" s="340">
        <v>45937</v>
      </c>
      <c r="AB60" s="112">
        <f t="shared" si="5"/>
        <v>183</v>
      </c>
      <c r="AC60" s="118">
        <v>0</v>
      </c>
      <c r="AD60" s="118">
        <v>0</v>
      </c>
      <c r="AE60" s="118">
        <v>0</v>
      </c>
      <c r="AF60" s="119" t="s">
        <v>73</v>
      </c>
      <c r="AG60" s="112">
        <f t="shared" si="6"/>
        <v>0</v>
      </c>
      <c r="AH60" s="118">
        <v>0</v>
      </c>
      <c r="AI60" s="118">
        <v>0</v>
      </c>
      <c r="AJ60" s="114" t="s">
        <v>73</v>
      </c>
      <c r="AK60" s="121" t="s">
        <v>73</v>
      </c>
      <c r="AL60" s="118">
        <v>0</v>
      </c>
      <c r="AM60" s="121" t="s">
        <v>73</v>
      </c>
      <c r="AN60" s="121" t="s">
        <v>73</v>
      </c>
      <c r="AO60" s="121" t="s">
        <v>73</v>
      </c>
      <c r="AP60" s="112">
        <f t="shared" si="7"/>
        <v>0</v>
      </c>
      <c r="AQ60" s="112">
        <f>+L60+AD60-AI60</f>
        <v>22030880</v>
      </c>
      <c r="AR60" s="114" t="s">
        <v>65</v>
      </c>
      <c r="AS60" s="118">
        <v>22030880</v>
      </c>
      <c r="AT60" s="114" t="s">
        <v>93</v>
      </c>
      <c r="AU60" s="118">
        <v>0</v>
      </c>
      <c r="AV60" s="122" t="s">
        <v>73</v>
      </c>
      <c r="AW60" s="201"/>
      <c r="AX60" s="200">
        <f t="shared" si="8"/>
        <v>22030880</v>
      </c>
      <c r="AY60" s="123">
        <f t="shared" si="4"/>
        <v>0</v>
      </c>
      <c r="AZ60" s="124">
        <v>0</v>
      </c>
      <c r="BA60" s="122" t="s">
        <v>73</v>
      </c>
      <c r="BB60" s="114" t="s">
        <v>94</v>
      </c>
      <c r="BC60" s="198" t="s">
        <v>5749</v>
      </c>
      <c r="BD60" s="110" t="s">
        <v>65</v>
      </c>
      <c r="BE60" s="110" t="s">
        <v>101</v>
      </c>
    </row>
    <row r="61" spans="2:57" s="12" customFormat="1" ht="12.75" x14ac:dyDescent="0.2">
      <c r="B61" s="114">
        <v>2025</v>
      </c>
      <c r="C61" s="114">
        <v>891780111</v>
      </c>
      <c r="D61" s="114" t="s">
        <v>63</v>
      </c>
      <c r="E61" s="111" t="s">
        <v>5748</v>
      </c>
      <c r="F61" s="114" t="s">
        <v>5747</v>
      </c>
      <c r="G61" s="114">
        <v>0</v>
      </c>
      <c r="H61" s="114" t="s">
        <v>71</v>
      </c>
      <c r="I61" s="110" t="s">
        <v>107</v>
      </c>
      <c r="J61" s="115" t="s">
        <v>81</v>
      </c>
      <c r="K61" s="111" t="s">
        <v>5746</v>
      </c>
      <c r="L61" s="339">
        <v>15468560</v>
      </c>
      <c r="M61" s="110" t="s">
        <v>66</v>
      </c>
      <c r="N61" s="120" t="s">
        <v>5745</v>
      </c>
      <c r="O61" s="118">
        <v>57293412</v>
      </c>
      <c r="P61" s="118">
        <v>315</v>
      </c>
      <c r="Q61" s="340">
        <v>45699</v>
      </c>
      <c r="R61" s="339">
        <v>315060339</v>
      </c>
      <c r="S61" s="340">
        <v>45730</v>
      </c>
      <c r="T61" s="339">
        <v>15468560</v>
      </c>
      <c r="U61" s="114" t="s">
        <v>65</v>
      </c>
      <c r="V61" s="325">
        <v>72175282</v>
      </c>
      <c r="W61" s="207" t="s">
        <v>1562</v>
      </c>
      <c r="X61" s="341">
        <v>45730</v>
      </c>
      <c r="Y61" s="340">
        <v>45730</v>
      </c>
      <c r="Z61" s="341" t="s">
        <v>73</v>
      </c>
      <c r="AA61" s="340">
        <v>45852</v>
      </c>
      <c r="AB61" s="112">
        <f t="shared" si="5"/>
        <v>122</v>
      </c>
      <c r="AC61" s="118">
        <v>0</v>
      </c>
      <c r="AD61" s="118">
        <v>0</v>
      </c>
      <c r="AE61" s="118">
        <v>0</v>
      </c>
      <c r="AF61" s="119" t="s">
        <v>73</v>
      </c>
      <c r="AG61" s="112">
        <f t="shared" si="6"/>
        <v>0</v>
      </c>
      <c r="AH61" s="118">
        <v>0</v>
      </c>
      <c r="AI61" s="118">
        <v>0</v>
      </c>
      <c r="AJ61" s="114" t="s">
        <v>73</v>
      </c>
      <c r="AK61" s="121" t="s">
        <v>73</v>
      </c>
      <c r="AL61" s="118">
        <v>0</v>
      </c>
      <c r="AM61" s="121" t="s">
        <v>73</v>
      </c>
      <c r="AN61" s="121" t="s">
        <v>73</v>
      </c>
      <c r="AO61" s="121" t="s">
        <v>73</v>
      </c>
      <c r="AP61" s="112">
        <f t="shared" si="7"/>
        <v>0</v>
      </c>
      <c r="AQ61" s="112">
        <f>+L61+AD61-AI61</f>
        <v>15468560</v>
      </c>
      <c r="AR61" s="114" t="s">
        <v>65</v>
      </c>
      <c r="AS61" s="118">
        <v>15468560</v>
      </c>
      <c r="AT61" s="114" t="s">
        <v>93</v>
      </c>
      <c r="AU61" s="118">
        <v>0</v>
      </c>
      <c r="AV61" s="122" t="s">
        <v>73</v>
      </c>
      <c r="AW61" s="201"/>
      <c r="AX61" s="200">
        <f t="shared" si="8"/>
        <v>15468560</v>
      </c>
      <c r="AY61" s="123">
        <f t="shared" si="4"/>
        <v>0</v>
      </c>
      <c r="AZ61" s="124">
        <v>0</v>
      </c>
      <c r="BA61" s="122" t="s">
        <v>73</v>
      </c>
      <c r="BB61" s="114" t="s">
        <v>94</v>
      </c>
      <c r="BC61" s="198" t="s">
        <v>5744</v>
      </c>
      <c r="BD61" s="110" t="s">
        <v>65</v>
      </c>
      <c r="BE61" s="110" t="s">
        <v>101</v>
      </c>
    </row>
    <row r="62" spans="2:57" s="12" customFormat="1" ht="12.75" x14ac:dyDescent="0.2">
      <c r="B62" s="114">
        <v>2025</v>
      </c>
      <c r="C62" s="114">
        <v>891780111</v>
      </c>
      <c r="D62" s="114" t="s">
        <v>63</v>
      </c>
      <c r="E62" s="111" t="s">
        <v>5743</v>
      </c>
      <c r="F62" s="114" t="s">
        <v>5742</v>
      </c>
      <c r="G62" s="114">
        <v>0</v>
      </c>
      <c r="H62" s="114" t="s">
        <v>71</v>
      </c>
      <c r="I62" s="110" t="s">
        <v>64</v>
      </c>
      <c r="J62" s="115" t="s">
        <v>81</v>
      </c>
      <c r="K62" s="111" t="s">
        <v>6016</v>
      </c>
      <c r="L62" s="339">
        <v>76032075</v>
      </c>
      <c r="M62" s="110" t="s">
        <v>66</v>
      </c>
      <c r="N62" s="120" t="s">
        <v>5741</v>
      </c>
      <c r="O62" s="118">
        <v>900197421</v>
      </c>
      <c r="P62" s="118">
        <v>365</v>
      </c>
      <c r="Q62" s="340">
        <v>45702</v>
      </c>
      <c r="R62" s="339">
        <v>76032075</v>
      </c>
      <c r="S62" s="340">
        <v>45730</v>
      </c>
      <c r="T62" s="339">
        <v>76032075</v>
      </c>
      <c r="U62" s="114" t="s">
        <v>65</v>
      </c>
      <c r="V62" s="325">
        <v>85467461</v>
      </c>
      <c r="W62" s="207" t="s">
        <v>5545</v>
      </c>
      <c r="X62" s="341">
        <v>45730</v>
      </c>
      <c r="Y62" s="340">
        <v>45741</v>
      </c>
      <c r="Z62" s="341">
        <v>45741</v>
      </c>
      <c r="AA62" s="340">
        <v>45750</v>
      </c>
      <c r="AB62" s="112">
        <f t="shared" si="5"/>
        <v>9</v>
      </c>
      <c r="AC62" s="118">
        <v>0</v>
      </c>
      <c r="AD62" s="118">
        <v>0</v>
      </c>
      <c r="AE62" s="118">
        <v>0</v>
      </c>
      <c r="AF62" s="121">
        <v>45785</v>
      </c>
      <c r="AG62" s="112">
        <f t="shared" si="6"/>
        <v>35</v>
      </c>
      <c r="AH62" s="118">
        <v>0</v>
      </c>
      <c r="AI62" s="118">
        <v>0</v>
      </c>
      <c r="AJ62" s="114" t="s">
        <v>73</v>
      </c>
      <c r="AK62" s="121" t="s">
        <v>73</v>
      </c>
      <c r="AL62" s="118">
        <v>0</v>
      </c>
      <c r="AM62" s="121" t="s">
        <v>73</v>
      </c>
      <c r="AN62" s="121" t="s">
        <v>73</v>
      </c>
      <c r="AO62" s="121" t="s">
        <v>73</v>
      </c>
      <c r="AP62" s="112">
        <f t="shared" si="7"/>
        <v>0</v>
      </c>
      <c r="AQ62" s="112">
        <f>+L62+AD62-AI62</f>
        <v>76032075</v>
      </c>
      <c r="AR62" s="114" t="s">
        <v>65</v>
      </c>
      <c r="AS62" s="118">
        <v>76032075</v>
      </c>
      <c r="AT62" s="114" t="s">
        <v>93</v>
      </c>
      <c r="AU62" s="118">
        <v>0</v>
      </c>
      <c r="AV62" s="122" t="s">
        <v>73</v>
      </c>
      <c r="AW62" s="201"/>
      <c r="AX62" s="200">
        <f t="shared" si="8"/>
        <v>76032075</v>
      </c>
      <c r="AY62" s="123">
        <f t="shared" si="4"/>
        <v>0</v>
      </c>
      <c r="AZ62" s="124">
        <v>0</v>
      </c>
      <c r="BA62" s="122" t="s">
        <v>73</v>
      </c>
      <c r="BB62" s="114" t="s">
        <v>94</v>
      </c>
      <c r="BC62" s="198" t="s">
        <v>6017</v>
      </c>
      <c r="BD62" s="110" t="s">
        <v>65</v>
      </c>
      <c r="BE62" s="110" t="s">
        <v>101</v>
      </c>
    </row>
    <row r="63" spans="2:57" s="12" customFormat="1" ht="12.75" x14ac:dyDescent="0.2">
      <c r="B63" s="114">
        <v>2025</v>
      </c>
      <c r="C63" s="114">
        <v>891780111</v>
      </c>
      <c r="D63" s="114" t="s">
        <v>63</v>
      </c>
      <c r="E63" s="111" t="s">
        <v>5740</v>
      </c>
      <c r="F63" s="114" t="s">
        <v>5739</v>
      </c>
      <c r="G63" s="114">
        <v>0</v>
      </c>
      <c r="H63" s="114" t="s">
        <v>71</v>
      </c>
      <c r="I63" s="110" t="s">
        <v>64</v>
      </c>
      <c r="J63" s="115" t="s">
        <v>81</v>
      </c>
      <c r="K63" s="111" t="s">
        <v>5738</v>
      </c>
      <c r="L63" s="339">
        <v>17728620</v>
      </c>
      <c r="M63" s="110" t="s">
        <v>66</v>
      </c>
      <c r="N63" s="120" t="s">
        <v>5737</v>
      </c>
      <c r="O63" s="118">
        <v>900512750</v>
      </c>
      <c r="P63" s="118">
        <v>535</v>
      </c>
      <c r="Q63" s="340">
        <v>45721</v>
      </c>
      <c r="R63" s="339">
        <v>17728620</v>
      </c>
      <c r="S63" s="340">
        <v>45733</v>
      </c>
      <c r="T63" s="339">
        <v>17728620</v>
      </c>
      <c r="U63" s="114" t="s">
        <v>65</v>
      </c>
      <c r="V63" s="325">
        <v>85467461</v>
      </c>
      <c r="W63" s="207" t="s">
        <v>5545</v>
      </c>
      <c r="X63" s="341">
        <v>45733</v>
      </c>
      <c r="Y63" s="340">
        <v>45737</v>
      </c>
      <c r="Z63" s="341">
        <v>45733</v>
      </c>
      <c r="AA63" s="340">
        <v>45777</v>
      </c>
      <c r="AB63" s="112">
        <f t="shared" si="5"/>
        <v>44</v>
      </c>
      <c r="AC63" s="118">
        <v>0</v>
      </c>
      <c r="AD63" s="118">
        <v>0</v>
      </c>
      <c r="AE63" s="118">
        <v>0</v>
      </c>
      <c r="AF63" s="119" t="s">
        <v>73</v>
      </c>
      <c r="AG63" s="112">
        <f t="shared" si="6"/>
        <v>0</v>
      </c>
      <c r="AH63" s="118">
        <v>0</v>
      </c>
      <c r="AI63" s="118">
        <v>0</v>
      </c>
      <c r="AJ63" s="114" t="s">
        <v>73</v>
      </c>
      <c r="AK63" s="121" t="s">
        <v>73</v>
      </c>
      <c r="AL63" s="118">
        <v>0</v>
      </c>
      <c r="AM63" s="121" t="s">
        <v>73</v>
      </c>
      <c r="AN63" s="121" t="s">
        <v>73</v>
      </c>
      <c r="AO63" s="121" t="s">
        <v>73</v>
      </c>
      <c r="AP63" s="112">
        <f t="shared" si="7"/>
        <v>0</v>
      </c>
      <c r="AQ63" s="112">
        <f>+L63+AD63-AI63</f>
        <v>17728620</v>
      </c>
      <c r="AR63" s="114" t="s">
        <v>65</v>
      </c>
      <c r="AS63" s="118">
        <v>17728620</v>
      </c>
      <c r="AT63" s="114" t="s">
        <v>93</v>
      </c>
      <c r="AU63" s="118">
        <v>0</v>
      </c>
      <c r="AV63" s="122" t="s">
        <v>73</v>
      </c>
      <c r="AW63" s="201"/>
      <c r="AX63" s="200">
        <f t="shared" si="8"/>
        <v>17728620</v>
      </c>
      <c r="AY63" s="123">
        <f t="shared" si="4"/>
        <v>0</v>
      </c>
      <c r="AZ63" s="124">
        <v>0</v>
      </c>
      <c r="BA63" s="122" t="s">
        <v>73</v>
      </c>
      <c r="BB63" s="114" t="s">
        <v>94</v>
      </c>
      <c r="BC63" s="198" t="s">
        <v>5736</v>
      </c>
      <c r="BD63" s="110" t="s">
        <v>65</v>
      </c>
      <c r="BE63" s="110" t="s">
        <v>101</v>
      </c>
    </row>
    <row r="64" spans="2:57" s="12" customFormat="1" ht="12.75" x14ac:dyDescent="0.2">
      <c r="B64" s="114">
        <v>2025</v>
      </c>
      <c r="C64" s="114">
        <v>891780111</v>
      </c>
      <c r="D64" s="114" t="s">
        <v>63</v>
      </c>
      <c r="E64" s="111" t="s">
        <v>5735</v>
      </c>
      <c r="F64" s="114" t="s">
        <v>5734</v>
      </c>
      <c r="G64" s="114">
        <v>0</v>
      </c>
      <c r="H64" s="114" t="s">
        <v>71</v>
      </c>
      <c r="I64" s="110" t="s">
        <v>64</v>
      </c>
      <c r="J64" s="115" t="s">
        <v>81</v>
      </c>
      <c r="K64" s="111" t="s">
        <v>5733</v>
      </c>
      <c r="L64" s="339">
        <v>119226200</v>
      </c>
      <c r="M64" s="110" t="s">
        <v>66</v>
      </c>
      <c r="N64" s="120" t="s">
        <v>5732</v>
      </c>
      <c r="O64" s="118">
        <v>84457251</v>
      </c>
      <c r="P64" s="118">
        <v>538</v>
      </c>
      <c r="Q64" s="340">
        <v>45721</v>
      </c>
      <c r="R64" s="339">
        <v>119226200</v>
      </c>
      <c r="S64" s="340">
        <v>45734</v>
      </c>
      <c r="T64" s="339">
        <v>119226200</v>
      </c>
      <c r="U64" s="114" t="s">
        <v>65</v>
      </c>
      <c r="V64" s="325">
        <v>85459497</v>
      </c>
      <c r="W64" s="207" t="s">
        <v>1212</v>
      </c>
      <c r="X64" s="341">
        <v>45734</v>
      </c>
      <c r="Y64" s="340">
        <v>45735</v>
      </c>
      <c r="Z64" s="341">
        <v>45735</v>
      </c>
      <c r="AA64" s="340">
        <v>46022</v>
      </c>
      <c r="AB64" s="112">
        <f t="shared" si="5"/>
        <v>287</v>
      </c>
      <c r="AC64" s="118">
        <v>0</v>
      </c>
      <c r="AD64" s="118">
        <v>0</v>
      </c>
      <c r="AE64" s="118">
        <v>0</v>
      </c>
      <c r="AF64" s="119" t="s">
        <v>73</v>
      </c>
      <c r="AG64" s="112">
        <f t="shared" si="6"/>
        <v>0</v>
      </c>
      <c r="AH64" s="118">
        <v>0</v>
      </c>
      <c r="AI64" s="118">
        <v>0</v>
      </c>
      <c r="AJ64" s="114" t="s">
        <v>73</v>
      </c>
      <c r="AK64" s="121" t="s">
        <v>73</v>
      </c>
      <c r="AL64" s="118">
        <v>0</v>
      </c>
      <c r="AM64" s="121" t="s">
        <v>73</v>
      </c>
      <c r="AN64" s="121" t="s">
        <v>73</v>
      </c>
      <c r="AO64" s="121" t="s">
        <v>73</v>
      </c>
      <c r="AP64" s="112">
        <f t="shared" si="7"/>
        <v>0</v>
      </c>
      <c r="AQ64" s="112">
        <f>+L64+AD64-AI64</f>
        <v>119226200</v>
      </c>
      <c r="AR64" s="114" t="s">
        <v>65</v>
      </c>
      <c r="AS64" s="118">
        <v>119226200</v>
      </c>
      <c r="AT64" s="114" t="s">
        <v>93</v>
      </c>
      <c r="AU64" s="118">
        <v>0</v>
      </c>
      <c r="AV64" s="122" t="s">
        <v>73</v>
      </c>
      <c r="AW64" s="201"/>
      <c r="AX64" s="200">
        <f t="shared" si="8"/>
        <v>119226200</v>
      </c>
      <c r="AY64" s="123">
        <f t="shared" si="4"/>
        <v>0</v>
      </c>
      <c r="AZ64" s="124">
        <v>0</v>
      </c>
      <c r="BA64" s="122" t="s">
        <v>73</v>
      </c>
      <c r="BB64" s="114" t="s">
        <v>94</v>
      </c>
      <c r="BC64" s="198" t="s">
        <v>5731</v>
      </c>
      <c r="BD64" s="110" t="s">
        <v>65</v>
      </c>
      <c r="BE64" s="110" t="s">
        <v>101</v>
      </c>
    </row>
    <row r="65" spans="2:57" s="12" customFormat="1" ht="12.75" x14ac:dyDescent="0.2">
      <c r="B65" s="114">
        <v>2025</v>
      </c>
      <c r="C65" s="114">
        <v>891780111</v>
      </c>
      <c r="D65" s="114" t="s">
        <v>63</v>
      </c>
      <c r="E65" s="111" t="s">
        <v>5730</v>
      </c>
      <c r="F65" s="114" t="s">
        <v>5729</v>
      </c>
      <c r="G65" s="114">
        <v>0</v>
      </c>
      <c r="H65" s="114" t="s">
        <v>71</v>
      </c>
      <c r="I65" s="110" t="s">
        <v>64</v>
      </c>
      <c r="J65" s="115" t="s">
        <v>81</v>
      </c>
      <c r="K65" s="111" t="s">
        <v>5728</v>
      </c>
      <c r="L65" s="339">
        <v>12337000</v>
      </c>
      <c r="M65" s="110" t="s">
        <v>66</v>
      </c>
      <c r="N65" s="120" t="s">
        <v>5727</v>
      </c>
      <c r="O65" s="118">
        <v>85455127</v>
      </c>
      <c r="P65" s="118">
        <v>464</v>
      </c>
      <c r="Q65" s="340">
        <v>45714</v>
      </c>
      <c r="R65" s="339">
        <v>12337000</v>
      </c>
      <c r="S65" s="340">
        <v>45736</v>
      </c>
      <c r="T65" s="339">
        <v>12337000</v>
      </c>
      <c r="U65" s="114" t="s">
        <v>65</v>
      </c>
      <c r="V65" s="325">
        <v>85459497</v>
      </c>
      <c r="W65" s="207" t="s">
        <v>1212</v>
      </c>
      <c r="X65" s="341">
        <v>45736</v>
      </c>
      <c r="Y65" s="340">
        <v>45737</v>
      </c>
      <c r="Z65" s="341">
        <v>45737</v>
      </c>
      <c r="AA65" s="340">
        <v>45869</v>
      </c>
      <c r="AB65" s="112">
        <f t="shared" si="5"/>
        <v>132</v>
      </c>
      <c r="AC65" s="118">
        <v>0</v>
      </c>
      <c r="AD65" s="118">
        <v>0</v>
      </c>
      <c r="AE65" s="118">
        <v>0</v>
      </c>
      <c r="AF65" s="119" t="s">
        <v>73</v>
      </c>
      <c r="AG65" s="112">
        <f t="shared" si="6"/>
        <v>0</v>
      </c>
      <c r="AH65" s="118">
        <v>0</v>
      </c>
      <c r="AI65" s="118">
        <v>0</v>
      </c>
      <c r="AJ65" s="114" t="s">
        <v>73</v>
      </c>
      <c r="AK65" s="121" t="s">
        <v>73</v>
      </c>
      <c r="AL65" s="118">
        <v>0</v>
      </c>
      <c r="AM65" s="121" t="s">
        <v>73</v>
      </c>
      <c r="AN65" s="121" t="s">
        <v>73</v>
      </c>
      <c r="AO65" s="121" t="s">
        <v>73</v>
      </c>
      <c r="AP65" s="112">
        <f t="shared" si="7"/>
        <v>0</v>
      </c>
      <c r="AQ65" s="112">
        <f>+L65+AD65-AI65</f>
        <v>12337000</v>
      </c>
      <c r="AR65" s="114" t="s">
        <v>65</v>
      </c>
      <c r="AS65" s="118">
        <v>12337000</v>
      </c>
      <c r="AT65" s="114" t="s">
        <v>93</v>
      </c>
      <c r="AU65" s="118">
        <v>0</v>
      </c>
      <c r="AV65" s="122" t="s">
        <v>73</v>
      </c>
      <c r="AW65" s="201">
        <v>11380000</v>
      </c>
      <c r="AX65" s="200">
        <f t="shared" si="8"/>
        <v>957000</v>
      </c>
      <c r="AY65" s="123">
        <f t="shared" si="4"/>
        <v>0.92242846721245031</v>
      </c>
      <c r="AZ65" s="124">
        <v>0.92</v>
      </c>
      <c r="BA65" s="122" t="s">
        <v>73</v>
      </c>
      <c r="BB65" s="114" t="s">
        <v>94</v>
      </c>
      <c r="BC65" s="198" t="s">
        <v>5726</v>
      </c>
      <c r="BD65" s="110" t="s">
        <v>65</v>
      </c>
      <c r="BE65" s="110" t="s">
        <v>101</v>
      </c>
    </row>
    <row r="66" spans="2:57" s="12" customFormat="1" ht="12.75" x14ac:dyDescent="0.2">
      <c r="B66" s="114">
        <v>2025</v>
      </c>
      <c r="C66" s="114">
        <v>891780111</v>
      </c>
      <c r="D66" s="114" t="s">
        <v>63</v>
      </c>
      <c r="E66" s="111" t="s">
        <v>5725</v>
      </c>
      <c r="F66" s="114" t="s">
        <v>5724</v>
      </c>
      <c r="G66" s="114">
        <v>0</v>
      </c>
      <c r="H66" s="114" t="s">
        <v>71</v>
      </c>
      <c r="I66" s="110" t="s">
        <v>64</v>
      </c>
      <c r="J66" s="115" t="s">
        <v>81</v>
      </c>
      <c r="K66" s="111" t="s">
        <v>5723</v>
      </c>
      <c r="L66" s="339">
        <v>50921000</v>
      </c>
      <c r="M66" s="110" t="s">
        <v>66</v>
      </c>
      <c r="N66" s="120" t="s">
        <v>5708</v>
      </c>
      <c r="O66" s="118">
        <v>901246775</v>
      </c>
      <c r="P66" s="118">
        <v>696</v>
      </c>
      <c r="Q66" s="340">
        <v>45733</v>
      </c>
      <c r="R66" s="339">
        <v>50921000</v>
      </c>
      <c r="S66" s="340">
        <v>45736</v>
      </c>
      <c r="T66" s="339">
        <v>50921000</v>
      </c>
      <c r="U66" s="114" t="s">
        <v>65</v>
      </c>
      <c r="V66" s="325">
        <v>85465146</v>
      </c>
      <c r="W66" s="207" t="s">
        <v>5601</v>
      </c>
      <c r="X66" s="341">
        <v>45736</v>
      </c>
      <c r="Y66" s="340">
        <v>45737</v>
      </c>
      <c r="Z66" s="341">
        <v>45737</v>
      </c>
      <c r="AA66" s="340">
        <v>45749</v>
      </c>
      <c r="AB66" s="112">
        <f t="shared" si="5"/>
        <v>12</v>
      </c>
      <c r="AC66" s="118">
        <v>0</v>
      </c>
      <c r="AD66" s="118">
        <v>0</v>
      </c>
      <c r="AE66" s="118">
        <v>0</v>
      </c>
      <c r="AF66" s="119" t="s">
        <v>73</v>
      </c>
      <c r="AG66" s="112">
        <f t="shared" si="6"/>
        <v>0</v>
      </c>
      <c r="AH66" s="118">
        <v>0</v>
      </c>
      <c r="AI66" s="118">
        <v>0</v>
      </c>
      <c r="AJ66" s="114" t="s">
        <v>73</v>
      </c>
      <c r="AK66" s="121" t="s">
        <v>73</v>
      </c>
      <c r="AL66" s="118">
        <v>0</v>
      </c>
      <c r="AM66" s="121" t="s">
        <v>73</v>
      </c>
      <c r="AN66" s="121" t="s">
        <v>73</v>
      </c>
      <c r="AO66" s="121" t="s">
        <v>73</v>
      </c>
      <c r="AP66" s="112">
        <f t="shared" si="7"/>
        <v>0</v>
      </c>
      <c r="AQ66" s="112">
        <f>+L66+AD66-AI66</f>
        <v>50921000</v>
      </c>
      <c r="AR66" s="114" t="s">
        <v>65</v>
      </c>
      <c r="AS66" s="118">
        <v>50921000</v>
      </c>
      <c r="AT66" s="114" t="s">
        <v>93</v>
      </c>
      <c r="AU66" s="118">
        <v>0</v>
      </c>
      <c r="AV66" s="122" t="s">
        <v>73</v>
      </c>
      <c r="AW66" s="201">
        <v>50921000</v>
      </c>
      <c r="AX66" s="200">
        <f t="shared" si="8"/>
        <v>0</v>
      </c>
      <c r="AY66" s="123">
        <f t="shared" si="4"/>
        <v>1</v>
      </c>
      <c r="AZ66" s="124">
        <v>1</v>
      </c>
      <c r="BA66" s="122" t="s">
        <v>73</v>
      </c>
      <c r="BB66" s="114" t="s">
        <v>94</v>
      </c>
      <c r="BC66" s="198" t="s">
        <v>5722</v>
      </c>
      <c r="BD66" s="110" t="s">
        <v>65</v>
      </c>
      <c r="BE66" s="110" t="s">
        <v>101</v>
      </c>
    </row>
    <row r="67" spans="2:57" s="12" customFormat="1" ht="12.75" x14ac:dyDescent="0.2">
      <c r="B67" s="114">
        <v>2025</v>
      </c>
      <c r="C67" s="114">
        <v>891780111</v>
      </c>
      <c r="D67" s="114" t="s">
        <v>63</v>
      </c>
      <c r="E67" s="111" t="s">
        <v>5721</v>
      </c>
      <c r="F67" s="114" t="s">
        <v>5720</v>
      </c>
      <c r="G67" s="114">
        <v>0</v>
      </c>
      <c r="H67" s="114" t="s">
        <v>71</v>
      </c>
      <c r="I67" s="110" t="s">
        <v>64</v>
      </c>
      <c r="J67" s="115" t="s">
        <v>81</v>
      </c>
      <c r="K67" s="111" t="s">
        <v>5719</v>
      </c>
      <c r="L67" s="339">
        <v>180000000</v>
      </c>
      <c r="M67" s="110" t="s">
        <v>66</v>
      </c>
      <c r="N67" s="120" t="s">
        <v>5718</v>
      </c>
      <c r="O67" s="118">
        <v>901550798</v>
      </c>
      <c r="P67" s="118">
        <v>578</v>
      </c>
      <c r="Q67" s="340">
        <v>45723</v>
      </c>
      <c r="R67" s="339">
        <v>180000000</v>
      </c>
      <c r="S67" s="340">
        <v>45737</v>
      </c>
      <c r="T67" s="339">
        <v>180000000</v>
      </c>
      <c r="U67" s="114" t="s">
        <v>65</v>
      </c>
      <c r="V67" s="325">
        <v>85467461</v>
      </c>
      <c r="W67" s="207" t="s">
        <v>5545</v>
      </c>
      <c r="X67" s="341">
        <v>45737</v>
      </c>
      <c r="Y67" s="340">
        <v>45737</v>
      </c>
      <c r="Z67" s="341">
        <v>45737</v>
      </c>
      <c r="AA67" s="340">
        <v>45890</v>
      </c>
      <c r="AB67" s="112">
        <f t="shared" si="5"/>
        <v>153</v>
      </c>
      <c r="AC67" s="118">
        <v>0</v>
      </c>
      <c r="AD67" s="118">
        <v>0</v>
      </c>
      <c r="AE67" s="118">
        <v>0</v>
      </c>
      <c r="AF67" s="119" t="s">
        <v>73</v>
      </c>
      <c r="AG67" s="112">
        <f t="shared" si="6"/>
        <v>0</v>
      </c>
      <c r="AH67" s="118">
        <v>0</v>
      </c>
      <c r="AI67" s="118">
        <v>0</v>
      </c>
      <c r="AJ67" s="114" t="s">
        <v>73</v>
      </c>
      <c r="AK67" s="121" t="s">
        <v>73</v>
      </c>
      <c r="AL67" s="118">
        <v>0</v>
      </c>
      <c r="AM67" s="121" t="s">
        <v>73</v>
      </c>
      <c r="AN67" s="121" t="s">
        <v>73</v>
      </c>
      <c r="AO67" s="121" t="s">
        <v>73</v>
      </c>
      <c r="AP67" s="112">
        <f t="shared" si="7"/>
        <v>0</v>
      </c>
      <c r="AQ67" s="112">
        <f>+L67+AD67-AI67</f>
        <v>180000000</v>
      </c>
      <c r="AR67" s="114" t="s">
        <v>65</v>
      </c>
      <c r="AS67" s="118">
        <v>180000000</v>
      </c>
      <c r="AT67" s="114" t="s">
        <v>93</v>
      </c>
      <c r="AU67" s="118">
        <v>0</v>
      </c>
      <c r="AV67" s="122" t="s">
        <v>73</v>
      </c>
      <c r="AW67" s="201"/>
      <c r="AX67" s="200">
        <f t="shared" si="8"/>
        <v>180000000</v>
      </c>
      <c r="AY67" s="123">
        <f t="shared" si="4"/>
        <v>0</v>
      </c>
      <c r="AZ67" s="124">
        <v>0</v>
      </c>
      <c r="BA67" s="122" t="s">
        <v>73</v>
      </c>
      <c r="BB67" s="114" t="s">
        <v>94</v>
      </c>
      <c r="BC67" s="198" t="s">
        <v>5717</v>
      </c>
      <c r="BD67" s="110" t="s">
        <v>65</v>
      </c>
      <c r="BE67" s="110" t="s">
        <v>101</v>
      </c>
    </row>
    <row r="68" spans="2:57" s="12" customFormat="1" ht="12.75" x14ac:dyDescent="0.2">
      <c r="B68" s="114">
        <v>2025</v>
      </c>
      <c r="C68" s="114">
        <v>891780111</v>
      </c>
      <c r="D68" s="114" t="s">
        <v>63</v>
      </c>
      <c r="E68" s="111" t="s">
        <v>5716</v>
      </c>
      <c r="F68" s="114" t="s">
        <v>5715</v>
      </c>
      <c r="G68" s="114">
        <v>0</v>
      </c>
      <c r="H68" s="114" t="s">
        <v>71</v>
      </c>
      <c r="I68" s="110" t="s">
        <v>64</v>
      </c>
      <c r="J68" s="115" t="s">
        <v>81</v>
      </c>
      <c r="K68" s="111" t="s">
        <v>5714</v>
      </c>
      <c r="L68" s="339">
        <v>79088058</v>
      </c>
      <c r="M68" s="110" t="s">
        <v>66</v>
      </c>
      <c r="N68" s="120" t="s">
        <v>5713</v>
      </c>
      <c r="O68" s="118">
        <v>800177588</v>
      </c>
      <c r="P68" s="118">
        <v>667</v>
      </c>
      <c r="Q68" s="340">
        <v>45729</v>
      </c>
      <c r="R68" s="339">
        <v>79088058</v>
      </c>
      <c r="S68" s="340">
        <v>45737</v>
      </c>
      <c r="T68" s="339">
        <v>79088058</v>
      </c>
      <c r="U68" s="114" t="s">
        <v>65</v>
      </c>
      <c r="V68" s="325">
        <v>85465146</v>
      </c>
      <c r="W68" s="207" t="s">
        <v>5601</v>
      </c>
      <c r="X68" s="341">
        <v>45737</v>
      </c>
      <c r="Y68" s="340">
        <v>45742</v>
      </c>
      <c r="Z68" s="341">
        <v>45742</v>
      </c>
      <c r="AA68" s="340">
        <v>45751</v>
      </c>
      <c r="AB68" s="112">
        <f t="shared" si="5"/>
        <v>9</v>
      </c>
      <c r="AC68" s="118">
        <v>0</v>
      </c>
      <c r="AD68" s="118">
        <v>0</v>
      </c>
      <c r="AE68" s="118">
        <v>0</v>
      </c>
      <c r="AF68" s="119" t="s">
        <v>73</v>
      </c>
      <c r="AG68" s="112">
        <f t="shared" si="6"/>
        <v>0</v>
      </c>
      <c r="AH68" s="118">
        <v>0</v>
      </c>
      <c r="AI68" s="118">
        <v>0</v>
      </c>
      <c r="AJ68" s="114" t="s">
        <v>73</v>
      </c>
      <c r="AK68" s="121" t="s">
        <v>73</v>
      </c>
      <c r="AL68" s="118">
        <v>0</v>
      </c>
      <c r="AM68" s="121" t="s">
        <v>73</v>
      </c>
      <c r="AN68" s="121" t="s">
        <v>73</v>
      </c>
      <c r="AO68" s="121" t="s">
        <v>73</v>
      </c>
      <c r="AP68" s="112">
        <f t="shared" si="7"/>
        <v>0</v>
      </c>
      <c r="AQ68" s="112">
        <f>+L68+AD68-AI68</f>
        <v>79088058</v>
      </c>
      <c r="AR68" s="114" t="s">
        <v>65</v>
      </c>
      <c r="AS68" s="118">
        <v>79088058</v>
      </c>
      <c r="AT68" s="114" t="s">
        <v>93</v>
      </c>
      <c r="AU68" s="118">
        <v>0</v>
      </c>
      <c r="AV68" s="122" t="s">
        <v>73</v>
      </c>
      <c r="AW68" s="201"/>
      <c r="AX68" s="200">
        <f t="shared" si="8"/>
        <v>79088058</v>
      </c>
      <c r="AY68" s="123">
        <f t="shared" si="4"/>
        <v>0</v>
      </c>
      <c r="AZ68" s="124">
        <v>0</v>
      </c>
      <c r="BA68" s="122" t="s">
        <v>73</v>
      </c>
      <c r="BB68" s="114" t="s">
        <v>94</v>
      </c>
      <c r="BC68" s="198" t="s">
        <v>5712</v>
      </c>
      <c r="BD68" s="110" t="s">
        <v>65</v>
      </c>
      <c r="BE68" s="110" t="s">
        <v>101</v>
      </c>
    </row>
    <row r="69" spans="2:57" s="12" customFormat="1" ht="12.75" x14ac:dyDescent="0.2">
      <c r="B69" s="114">
        <v>2025</v>
      </c>
      <c r="C69" s="114">
        <v>891780111</v>
      </c>
      <c r="D69" s="114" t="s">
        <v>63</v>
      </c>
      <c r="E69" s="111" t="s">
        <v>5711</v>
      </c>
      <c r="F69" s="114" t="s">
        <v>5710</v>
      </c>
      <c r="G69" s="114">
        <v>0</v>
      </c>
      <c r="H69" s="114" t="s">
        <v>71</v>
      </c>
      <c r="I69" s="110" t="s">
        <v>64</v>
      </c>
      <c r="J69" s="115" t="s">
        <v>81</v>
      </c>
      <c r="K69" s="111" t="s">
        <v>5709</v>
      </c>
      <c r="L69" s="339">
        <v>188797000</v>
      </c>
      <c r="M69" s="110" t="s">
        <v>66</v>
      </c>
      <c r="N69" s="120" t="s">
        <v>5708</v>
      </c>
      <c r="O69" s="118">
        <v>901246775</v>
      </c>
      <c r="P69" s="118">
        <v>714</v>
      </c>
      <c r="Q69" s="340">
        <v>45735</v>
      </c>
      <c r="R69" s="339">
        <v>188797000</v>
      </c>
      <c r="S69" s="340">
        <v>45742</v>
      </c>
      <c r="T69" s="339">
        <v>188797000</v>
      </c>
      <c r="U69" s="114" t="s">
        <v>65</v>
      </c>
      <c r="V69" s="325">
        <v>85465146</v>
      </c>
      <c r="W69" s="207" t="s">
        <v>5601</v>
      </c>
      <c r="X69" s="341">
        <v>45742</v>
      </c>
      <c r="Y69" s="340">
        <v>45742</v>
      </c>
      <c r="Z69" s="341">
        <v>45742</v>
      </c>
      <c r="AA69" s="340">
        <v>45751</v>
      </c>
      <c r="AB69" s="112">
        <f t="shared" si="5"/>
        <v>9</v>
      </c>
      <c r="AC69" s="118">
        <v>0</v>
      </c>
      <c r="AD69" s="118">
        <v>0</v>
      </c>
      <c r="AE69" s="118">
        <v>0</v>
      </c>
      <c r="AF69" s="119" t="s">
        <v>73</v>
      </c>
      <c r="AG69" s="112">
        <f t="shared" si="6"/>
        <v>0</v>
      </c>
      <c r="AH69" s="118">
        <v>0</v>
      </c>
      <c r="AI69" s="118">
        <v>0</v>
      </c>
      <c r="AJ69" s="114" t="s">
        <v>73</v>
      </c>
      <c r="AK69" s="121" t="s">
        <v>73</v>
      </c>
      <c r="AL69" s="118">
        <v>0</v>
      </c>
      <c r="AM69" s="121" t="s">
        <v>73</v>
      </c>
      <c r="AN69" s="121" t="s">
        <v>73</v>
      </c>
      <c r="AO69" s="121" t="s">
        <v>73</v>
      </c>
      <c r="AP69" s="112">
        <f t="shared" si="7"/>
        <v>0</v>
      </c>
      <c r="AQ69" s="112">
        <f>+L69+AD69-AI69</f>
        <v>188797000</v>
      </c>
      <c r="AR69" s="114" t="s">
        <v>65</v>
      </c>
      <c r="AS69" s="118">
        <v>188797000</v>
      </c>
      <c r="AT69" s="114" t="s">
        <v>93</v>
      </c>
      <c r="AU69" s="118">
        <v>0</v>
      </c>
      <c r="AV69" s="122" t="s">
        <v>73</v>
      </c>
      <c r="AW69" s="201">
        <v>188797000</v>
      </c>
      <c r="AX69" s="200">
        <f t="shared" si="8"/>
        <v>0</v>
      </c>
      <c r="AY69" s="123">
        <f t="shared" si="4"/>
        <v>1</v>
      </c>
      <c r="AZ69" s="124">
        <v>1</v>
      </c>
      <c r="BA69" s="122" t="s">
        <v>73</v>
      </c>
      <c r="BB69" s="114" t="s">
        <v>94</v>
      </c>
      <c r="BC69" s="198" t="s">
        <v>5707</v>
      </c>
      <c r="BD69" s="110" t="s">
        <v>65</v>
      </c>
      <c r="BE69" s="110" t="s">
        <v>101</v>
      </c>
    </row>
    <row r="70" spans="2:57" s="12" customFormat="1" ht="12.75" x14ac:dyDescent="0.2">
      <c r="B70" s="114">
        <v>2025</v>
      </c>
      <c r="C70" s="114">
        <v>891780111</v>
      </c>
      <c r="D70" s="114" t="s">
        <v>63</v>
      </c>
      <c r="E70" s="111" t="s">
        <v>5706</v>
      </c>
      <c r="F70" s="114" t="s">
        <v>5705</v>
      </c>
      <c r="G70" s="114">
        <v>0</v>
      </c>
      <c r="H70" s="114" t="s">
        <v>71</v>
      </c>
      <c r="I70" s="110" t="s">
        <v>107</v>
      </c>
      <c r="J70" s="115" t="s">
        <v>81</v>
      </c>
      <c r="K70" s="111" t="s">
        <v>5704</v>
      </c>
      <c r="L70" s="339">
        <v>15106014</v>
      </c>
      <c r="M70" s="110" t="s">
        <v>66</v>
      </c>
      <c r="N70" s="120" t="s">
        <v>5703</v>
      </c>
      <c r="O70" s="118">
        <v>900938372</v>
      </c>
      <c r="P70" s="118">
        <v>315</v>
      </c>
      <c r="Q70" s="340">
        <v>45699</v>
      </c>
      <c r="R70" s="339">
        <v>315060339</v>
      </c>
      <c r="S70" s="340">
        <v>45742</v>
      </c>
      <c r="T70" s="339">
        <v>15106014</v>
      </c>
      <c r="U70" s="114" t="s">
        <v>65</v>
      </c>
      <c r="V70" s="325">
        <v>72175282</v>
      </c>
      <c r="W70" s="207" t="s">
        <v>1562</v>
      </c>
      <c r="X70" s="341">
        <v>45742</v>
      </c>
      <c r="Y70" s="340">
        <v>45742</v>
      </c>
      <c r="Z70" s="341" t="s">
        <v>73</v>
      </c>
      <c r="AA70" s="340">
        <v>45834</v>
      </c>
      <c r="AB70" s="112">
        <f t="shared" si="5"/>
        <v>92</v>
      </c>
      <c r="AC70" s="118">
        <v>0</v>
      </c>
      <c r="AD70" s="118">
        <v>0</v>
      </c>
      <c r="AE70" s="118">
        <v>0</v>
      </c>
      <c r="AF70" s="119" t="s">
        <v>73</v>
      </c>
      <c r="AG70" s="112">
        <f t="shared" si="6"/>
        <v>0</v>
      </c>
      <c r="AH70" s="118">
        <v>0</v>
      </c>
      <c r="AI70" s="118">
        <v>0</v>
      </c>
      <c r="AJ70" s="114" t="s">
        <v>73</v>
      </c>
      <c r="AK70" s="121" t="s">
        <v>73</v>
      </c>
      <c r="AL70" s="118">
        <v>0</v>
      </c>
      <c r="AM70" s="121" t="s">
        <v>73</v>
      </c>
      <c r="AN70" s="121" t="s">
        <v>73</v>
      </c>
      <c r="AO70" s="121" t="s">
        <v>73</v>
      </c>
      <c r="AP70" s="112">
        <f t="shared" si="7"/>
        <v>0</v>
      </c>
      <c r="AQ70" s="112">
        <f>+L70+AD70-AI70</f>
        <v>15106014</v>
      </c>
      <c r="AR70" s="114" t="s">
        <v>65</v>
      </c>
      <c r="AS70" s="118">
        <v>15106014</v>
      </c>
      <c r="AT70" s="114" t="s">
        <v>93</v>
      </c>
      <c r="AU70" s="118">
        <v>0</v>
      </c>
      <c r="AV70" s="122" t="s">
        <v>73</v>
      </c>
      <c r="AW70" s="201"/>
      <c r="AX70" s="200">
        <f t="shared" si="8"/>
        <v>15106014</v>
      </c>
      <c r="AY70" s="123">
        <f t="shared" si="4"/>
        <v>0</v>
      </c>
      <c r="AZ70" s="124">
        <v>0</v>
      </c>
      <c r="BA70" s="122" t="s">
        <v>73</v>
      </c>
      <c r="BB70" s="114" t="s">
        <v>94</v>
      </c>
      <c r="BC70" s="198" t="s">
        <v>5702</v>
      </c>
      <c r="BD70" s="110" t="s">
        <v>65</v>
      </c>
      <c r="BE70" s="110" t="s">
        <v>101</v>
      </c>
    </row>
    <row r="71" spans="2:57" s="12" customFormat="1" ht="12.75" x14ac:dyDescent="0.2">
      <c r="B71" s="114">
        <v>2025</v>
      </c>
      <c r="C71" s="114">
        <v>891780111</v>
      </c>
      <c r="D71" s="114" t="s">
        <v>63</v>
      </c>
      <c r="E71" s="111" t="s">
        <v>5701</v>
      </c>
      <c r="F71" s="114" t="s">
        <v>5700</v>
      </c>
      <c r="G71" s="114">
        <v>0</v>
      </c>
      <c r="H71" s="114" t="s">
        <v>71</v>
      </c>
      <c r="I71" s="110" t="s">
        <v>107</v>
      </c>
      <c r="J71" s="115" t="s">
        <v>81</v>
      </c>
      <c r="K71" s="111" t="s">
        <v>5699</v>
      </c>
      <c r="L71" s="339">
        <v>106387077</v>
      </c>
      <c r="M71" s="110" t="s">
        <v>66</v>
      </c>
      <c r="N71" s="120" t="s">
        <v>5698</v>
      </c>
      <c r="O71" s="118">
        <v>900692909</v>
      </c>
      <c r="P71" s="118">
        <v>782</v>
      </c>
      <c r="Q71" s="340">
        <v>45742</v>
      </c>
      <c r="R71" s="339">
        <v>106387077</v>
      </c>
      <c r="S71" s="340">
        <v>45743</v>
      </c>
      <c r="T71" s="339">
        <v>106387077</v>
      </c>
      <c r="U71" s="114" t="s">
        <v>65</v>
      </c>
      <c r="V71" s="325">
        <v>36724655</v>
      </c>
      <c r="W71" s="207" t="s">
        <v>1574</v>
      </c>
      <c r="X71" s="341">
        <v>45743</v>
      </c>
      <c r="Y71" s="340">
        <v>45744</v>
      </c>
      <c r="Z71" s="341">
        <v>45743</v>
      </c>
      <c r="AA71" s="340">
        <v>45745</v>
      </c>
      <c r="AB71" s="112">
        <f t="shared" si="5"/>
        <v>2</v>
      </c>
      <c r="AC71" s="118">
        <v>0</v>
      </c>
      <c r="AD71" s="118">
        <v>0</v>
      </c>
      <c r="AE71" s="118">
        <v>0</v>
      </c>
      <c r="AF71" s="119" t="s">
        <v>73</v>
      </c>
      <c r="AG71" s="112">
        <f t="shared" si="6"/>
        <v>0</v>
      </c>
      <c r="AH71" s="118">
        <v>0</v>
      </c>
      <c r="AI71" s="118">
        <v>0</v>
      </c>
      <c r="AJ71" s="114" t="s">
        <v>73</v>
      </c>
      <c r="AK71" s="121" t="s">
        <v>73</v>
      </c>
      <c r="AL71" s="118">
        <v>0</v>
      </c>
      <c r="AM71" s="121" t="s">
        <v>73</v>
      </c>
      <c r="AN71" s="121" t="s">
        <v>73</v>
      </c>
      <c r="AO71" s="121" t="s">
        <v>73</v>
      </c>
      <c r="AP71" s="112">
        <f t="shared" si="7"/>
        <v>0</v>
      </c>
      <c r="AQ71" s="112">
        <f>+L71+AD71-AI71</f>
        <v>106387077</v>
      </c>
      <c r="AR71" s="114" t="s">
        <v>65</v>
      </c>
      <c r="AS71" s="118">
        <v>106387077</v>
      </c>
      <c r="AT71" s="114" t="s">
        <v>93</v>
      </c>
      <c r="AU71" s="118"/>
      <c r="AV71" s="122" t="s">
        <v>73</v>
      </c>
      <c r="AW71" s="201">
        <v>106387077</v>
      </c>
      <c r="AX71" s="200">
        <f t="shared" si="8"/>
        <v>0</v>
      </c>
      <c r="AY71" s="123">
        <f t="shared" si="4"/>
        <v>1</v>
      </c>
      <c r="AZ71" s="124">
        <v>1</v>
      </c>
      <c r="BA71" s="122" t="s">
        <v>73</v>
      </c>
      <c r="BB71" s="114" t="s">
        <v>344</v>
      </c>
      <c r="BC71" s="198" t="s">
        <v>5697</v>
      </c>
      <c r="BD71" s="110" t="s">
        <v>65</v>
      </c>
      <c r="BE71" s="110" t="s">
        <v>101</v>
      </c>
    </row>
    <row r="72" spans="2:57" x14ac:dyDescent="0.25">
      <c r="B72" s="114">
        <v>2025</v>
      </c>
      <c r="C72" s="114">
        <v>891780111</v>
      </c>
      <c r="D72" s="114" t="s">
        <v>63</v>
      </c>
      <c r="E72" s="111" t="s">
        <v>5696</v>
      </c>
      <c r="F72" s="114" t="s">
        <v>5695</v>
      </c>
      <c r="G72" s="114">
        <v>0</v>
      </c>
      <c r="H72" s="114" t="s">
        <v>71</v>
      </c>
      <c r="I72" s="110" t="s">
        <v>64</v>
      </c>
      <c r="J72" s="115" t="s">
        <v>106</v>
      </c>
      <c r="K72" s="111" t="s">
        <v>5694</v>
      </c>
      <c r="L72" s="339">
        <v>15528100</v>
      </c>
      <c r="M72" s="110" t="s">
        <v>66</v>
      </c>
      <c r="N72" s="120" t="s">
        <v>5693</v>
      </c>
      <c r="O72" s="118">
        <v>860035467</v>
      </c>
      <c r="P72" s="118">
        <v>101</v>
      </c>
      <c r="Q72" s="340">
        <v>45677</v>
      </c>
      <c r="R72" s="339">
        <v>15528100</v>
      </c>
      <c r="S72" s="340">
        <v>45693</v>
      </c>
      <c r="T72" s="339">
        <v>15528100</v>
      </c>
      <c r="U72" s="114" t="s">
        <v>65</v>
      </c>
      <c r="V72" s="325">
        <v>85467461</v>
      </c>
      <c r="W72" s="207" t="s">
        <v>5545</v>
      </c>
      <c r="X72" s="341">
        <v>45693</v>
      </c>
      <c r="Y72" s="340">
        <v>45693</v>
      </c>
      <c r="Z72" s="341" t="s">
        <v>73</v>
      </c>
      <c r="AA72" s="340">
        <v>45756</v>
      </c>
      <c r="AB72" s="112">
        <f t="shared" ref="AB72:AB103" si="9">+IF(Z72="1800-01-01",AA72-Y72,AA72-Z72)</f>
        <v>63</v>
      </c>
      <c r="AC72" s="118">
        <v>0</v>
      </c>
      <c r="AD72" s="118">
        <v>0</v>
      </c>
      <c r="AE72" s="118">
        <v>0</v>
      </c>
      <c r="AF72" s="119" t="s">
        <v>73</v>
      </c>
      <c r="AG72" s="112">
        <f t="shared" ref="AG72:AG103" si="10">+IF(AF72="1800-01-01",0,AF72-AA72)</f>
        <v>0</v>
      </c>
      <c r="AH72" s="118">
        <v>0</v>
      </c>
      <c r="AI72" s="118">
        <v>0</v>
      </c>
      <c r="AJ72" s="114" t="s">
        <v>73</v>
      </c>
      <c r="AK72" s="121" t="s">
        <v>73</v>
      </c>
      <c r="AL72" s="118">
        <v>0</v>
      </c>
      <c r="AM72" s="121" t="s">
        <v>73</v>
      </c>
      <c r="AN72" s="121" t="s">
        <v>73</v>
      </c>
      <c r="AO72" s="121" t="s">
        <v>73</v>
      </c>
      <c r="AP72" s="112">
        <f t="shared" ref="AP72:AP105" si="11">+IF(AM72="1800-01-01",0,AN72-AM72)</f>
        <v>0</v>
      </c>
      <c r="AQ72" s="112">
        <f>+L72+AD72-AI72</f>
        <v>15528100</v>
      </c>
      <c r="AR72" s="114" t="s">
        <v>65</v>
      </c>
      <c r="AS72" s="118">
        <v>15528100</v>
      </c>
      <c r="AT72" s="114" t="s">
        <v>93</v>
      </c>
      <c r="AU72" s="118">
        <v>0</v>
      </c>
      <c r="AV72" s="122" t="s">
        <v>73</v>
      </c>
      <c r="AW72" s="201">
        <v>0</v>
      </c>
      <c r="AX72" s="200">
        <f t="shared" ref="AX72:AX103" si="12">AQ72-AW72</f>
        <v>15528100</v>
      </c>
      <c r="AY72" s="123">
        <f t="shared" ref="AY72:AY105" si="13">+IFERROR(AW72/AQ72,"_")</f>
        <v>0</v>
      </c>
      <c r="AZ72" s="124">
        <v>0</v>
      </c>
      <c r="BA72" s="122" t="s">
        <v>73</v>
      </c>
      <c r="BB72" s="114" t="s">
        <v>94</v>
      </c>
      <c r="BC72" s="198" t="s">
        <v>5692</v>
      </c>
      <c r="BD72" s="110" t="s">
        <v>65</v>
      </c>
      <c r="BE72" s="110" t="s">
        <v>101</v>
      </c>
    </row>
    <row r="73" spans="2:57" x14ac:dyDescent="0.25">
      <c r="B73" s="114">
        <v>2025</v>
      </c>
      <c r="C73" s="114">
        <v>891780111</v>
      </c>
      <c r="D73" s="114" t="s">
        <v>63</v>
      </c>
      <c r="E73" s="111" t="s">
        <v>5691</v>
      </c>
      <c r="F73" s="114" t="s">
        <v>5690</v>
      </c>
      <c r="G73" s="114">
        <v>0</v>
      </c>
      <c r="H73" s="114" t="s">
        <v>71</v>
      </c>
      <c r="I73" s="110" t="s">
        <v>64</v>
      </c>
      <c r="J73" s="115" t="s">
        <v>106</v>
      </c>
      <c r="K73" s="111" t="s">
        <v>5689</v>
      </c>
      <c r="L73" s="339">
        <v>198283750</v>
      </c>
      <c r="M73" s="110" t="s">
        <v>66</v>
      </c>
      <c r="N73" s="120" t="s">
        <v>5688</v>
      </c>
      <c r="O73" s="118">
        <v>901039840</v>
      </c>
      <c r="P73" s="118">
        <v>239</v>
      </c>
      <c r="Q73" s="340">
        <v>45692</v>
      </c>
      <c r="R73" s="339">
        <v>198283750</v>
      </c>
      <c r="S73" s="340">
        <v>45695</v>
      </c>
      <c r="T73" s="339">
        <v>198283750</v>
      </c>
      <c r="U73" s="114" t="s">
        <v>65</v>
      </c>
      <c r="V73" s="325">
        <v>85465146</v>
      </c>
      <c r="W73" s="207" t="s">
        <v>5601</v>
      </c>
      <c r="X73" s="341">
        <v>45695</v>
      </c>
      <c r="Y73" s="340">
        <v>45699</v>
      </c>
      <c r="Z73" s="341">
        <v>45695</v>
      </c>
      <c r="AA73" s="340">
        <v>45748</v>
      </c>
      <c r="AB73" s="112">
        <f t="shared" si="9"/>
        <v>53</v>
      </c>
      <c r="AC73" s="118">
        <v>0</v>
      </c>
      <c r="AD73" s="118">
        <v>0</v>
      </c>
      <c r="AE73" s="118">
        <v>0</v>
      </c>
      <c r="AF73" s="119" t="s">
        <v>73</v>
      </c>
      <c r="AG73" s="112">
        <f t="shared" si="10"/>
        <v>0</v>
      </c>
      <c r="AH73" s="118">
        <v>0</v>
      </c>
      <c r="AI73" s="118">
        <v>0</v>
      </c>
      <c r="AJ73" s="114" t="s">
        <v>73</v>
      </c>
      <c r="AK73" s="121" t="s">
        <v>73</v>
      </c>
      <c r="AL73" s="118">
        <v>0</v>
      </c>
      <c r="AM73" s="121" t="s">
        <v>73</v>
      </c>
      <c r="AN73" s="121" t="s">
        <v>73</v>
      </c>
      <c r="AO73" s="121" t="s">
        <v>73</v>
      </c>
      <c r="AP73" s="112">
        <f t="shared" si="11"/>
        <v>0</v>
      </c>
      <c r="AQ73" s="112">
        <f>+L73+AD73-AI73</f>
        <v>198283750</v>
      </c>
      <c r="AR73" s="114" t="s">
        <v>65</v>
      </c>
      <c r="AS73" s="118">
        <v>198283750</v>
      </c>
      <c r="AT73" s="114" t="s">
        <v>65</v>
      </c>
      <c r="AU73" s="118">
        <v>99141875</v>
      </c>
      <c r="AV73" s="122" t="s">
        <v>73</v>
      </c>
      <c r="AW73" s="201">
        <v>0</v>
      </c>
      <c r="AX73" s="200">
        <f t="shared" si="12"/>
        <v>198283750</v>
      </c>
      <c r="AY73" s="123">
        <f t="shared" si="13"/>
        <v>0</v>
      </c>
      <c r="AZ73" s="124">
        <v>0</v>
      </c>
      <c r="BA73" s="122" t="s">
        <v>73</v>
      </c>
      <c r="BB73" s="114" t="s">
        <v>94</v>
      </c>
      <c r="BC73" s="198" t="s">
        <v>5687</v>
      </c>
      <c r="BD73" s="110" t="s">
        <v>65</v>
      </c>
      <c r="BE73" s="110" t="s">
        <v>101</v>
      </c>
    </row>
    <row r="74" spans="2:57" s="12" customFormat="1" ht="12.75" x14ac:dyDescent="0.2">
      <c r="B74" s="114">
        <v>2025</v>
      </c>
      <c r="C74" s="114">
        <v>891780111</v>
      </c>
      <c r="D74" s="114" t="s">
        <v>63</v>
      </c>
      <c r="E74" s="111" t="s">
        <v>5686</v>
      </c>
      <c r="F74" s="114" t="s">
        <v>5685</v>
      </c>
      <c r="G74" s="114">
        <v>0</v>
      </c>
      <c r="H74" s="114" t="s">
        <v>71</v>
      </c>
      <c r="I74" s="110" t="s">
        <v>107</v>
      </c>
      <c r="J74" s="115" t="s">
        <v>106</v>
      </c>
      <c r="K74" s="111" t="s">
        <v>5684</v>
      </c>
      <c r="L74" s="339">
        <v>11791603</v>
      </c>
      <c r="M74" s="110" t="s">
        <v>66</v>
      </c>
      <c r="N74" s="120" t="s">
        <v>1195</v>
      </c>
      <c r="O74" s="118">
        <v>84450925</v>
      </c>
      <c r="P74" s="118">
        <v>237</v>
      </c>
      <c r="Q74" s="340">
        <v>45692</v>
      </c>
      <c r="R74" s="339">
        <v>11791603</v>
      </c>
      <c r="S74" s="340">
        <v>45698</v>
      </c>
      <c r="T74" s="339">
        <v>11791603</v>
      </c>
      <c r="U74" s="114" t="s">
        <v>65</v>
      </c>
      <c r="V74" s="325">
        <v>85459497</v>
      </c>
      <c r="W74" s="207" t="s">
        <v>1212</v>
      </c>
      <c r="X74" s="341">
        <v>45698</v>
      </c>
      <c r="Y74" s="340">
        <v>45698</v>
      </c>
      <c r="Z74" s="341" t="s">
        <v>73</v>
      </c>
      <c r="AA74" s="340">
        <v>45702</v>
      </c>
      <c r="AB74" s="112">
        <f t="shared" si="9"/>
        <v>4</v>
      </c>
      <c r="AC74" s="118">
        <v>0</v>
      </c>
      <c r="AD74" s="118">
        <v>0</v>
      </c>
      <c r="AE74" s="118">
        <v>0</v>
      </c>
      <c r="AF74" s="119" t="s">
        <v>73</v>
      </c>
      <c r="AG74" s="112">
        <f t="shared" si="10"/>
        <v>0</v>
      </c>
      <c r="AH74" s="118">
        <v>0</v>
      </c>
      <c r="AI74" s="118">
        <v>0</v>
      </c>
      <c r="AJ74" s="114" t="s">
        <v>73</v>
      </c>
      <c r="AK74" s="121" t="s">
        <v>73</v>
      </c>
      <c r="AL74" s="118">
        <v>0</v>
      </c>
      <c r="AM74" s="121" t="s">
        <v>73</v>
      </c>
      <c r="AN74" s="121" t="s">
        <v>73</v>
      </c>
      <c r="AO74" s="121" t="s">
        <v>73</v>
      </c>
      <c r="AP74" s="112">
        <f t="shared" si="11"/>
        <v>0</v>
      </c>
      <c r="AQ74" s="112">
        <f>+L74+AD74-AI74</f>
        <v>11791603</v>
      </c>
      <c r="AR74" s="114" t="s">
        <v>65</v>
      </c>
      <c r="AS74" s="118">
        <v>11791603</v>
      </c>
      <c r="AT74" s="114" t="s">
        <v>93</v>
      </c>
      <c r="AU74" s="118">
        <v>0</v>
      </c>
      <c r="AV74" s="122" t="s">
        <v>73</v>
      </c>
      <c r="AW74" s="201">
        <v>0</v>
      </c>
      <c r="AX74" s="200">
        <f t="shared" si="12"/>
        <v>11791603</v>
      </c>
      <c r="AY74" s="123">
        <f t="shared" si="13"/>
        <v>0</v>
      </c>
      <c r="AZ74" s="124">
        <v>1</v>
      </c>
      <c r="BA74" s="122" t="s">
        <v>73</v>
      </c>
      <c r="BB74" s="114" t="s">
        <v>344</v>
      </c>
      <c r="BC74" s="198" t="s">
        <v>5683</v>
      </c>
      <c r="BD74" s="110" t="s">
        <v>65</v>
      </c>
      <c r="BE74" s="110" t="s">
        <v>101</v>
      </c>
    </row>
    <row r="75" spans="2:57" s="12" customFormat="1" ht="12.75" x14ac:dyDescent="0.2">
      <c r="B75" s="114">
        <v>2025</v>
      </c>
      <c r="C75" s="114">
        <v>891780111</v>
      </c>
      <c r="D75" s="114" t="s">
        <v>63</v>
      </c>
      <c r="E75" s="111" t="s">
        <v>5682</v>
      </c>
      <c r="F75" s="114" t="s">
        <v>5681</v>
      </c>
      <c r="G75" s="114">
        <v>0</v>
      </c>
      <c r="H75" s="114" t="s">
        <v>71</v>
      </c>
      <c r="I75" s="110" t="s">
        <v>107</v>
      </c>
      <c r="J75" s="115" t="s">
        <v>106</v>
      </c>
      <c r="K75" s="111" t="s">
        <v>5680</v>
      </c>
      <c r="L75" s="339">
        <v>14160000</v>
      </c>
      <c r="M75" s="110" t="s">
        <v>66</v>
      </c>
      <c r="N75" s="120" t="s">
        <v>5679</v>
      </c>
      <c r="O75" s="118">
        <v>17956722</v>
      </c>
      <c r="P75" s="118">
        <v>243</v>
      </c>
      <c r="Q75" s="340">
        <v>45692</v>
      </c>
      <c r="R75" s="339">
        <v>14160000</v>
      </c>
      <c r="S75" s="340">
        <v>45700</v>
      </c>
      <c r="T75" s="339">
        <v>14160000</v>
      </c>
      <c r="U75" s="114" t="s">
        <v>65</v>
      </c>
      <c r="V75" s="325">
        <v>15443332</v>
      </c>
      <c r="W75" s="207" t="s">
        <v>1764</v>
      </c>
      <c r="X75" s="341">
        <v>45700</v>
      </c>
      <c r="Y75" s="340">
        <v>45700</v>
      </c>
      <c r="Z75" s="341" t="s">
        <v>73</v>
      </c>
      <c r="AA75" s="340">
        <v>45707</v>
      </c>
      <c r="AB75" s="112">
        <f t="shared" si="9"/>
        <v>7</v>
      </c>
      <c r="AC75" s="118">
        <v>0</v>
      </c>
      <c r="AD75" s="118">
        <v>0</v>
      </c>
      <c r="AE75" s="118">
        <v>0</v>
      </c>
      <c r="AF75" s="119" t="s">
        <v>73</v>
      </c>
      <c r="AG75" s="112">
        <f t="shared" si="10"/>
        <v>0</v>
      </c>
      <c r="AH75" s="118">
        <v>0</v>
      </c>
      <c r="AI75" s="118">
        <v>0</v>
      </c>
      <c r="AJ75" s="114" t="s">
        <v>73</v>
      </c>
      <c r="AK75" s="121" t="s">
        <v>73</v>
      </c>
      <c r="AL75" s="118">
        <v>0</v>
      </c>
      <c r="AM75" s="121" t="s">
        <v>73</v>
      </c>
      <c r="AN75" s="121" t="s">
        <v>73</v>
      </c>
      <c r="AO75" s="121" t="s">
        <v>73</v>
      </c>
      <c r="AP75" s="112">
        <f t="shared" si="11"/>
        <v>0</v>
      </c>
      <c r="AQ75" s="112">
        <f>+L75+AD75-AI75</f>
        <v>14160000</v>
      </c>
      <c r="AR75" s="114" t="s">
        <v>65</v>
      </c>
      <c r="AS75" s="118">
        <v>14160000</v>
      </c>
      <c r="AT75" s="114" t="s">
        <v>93</v>
      </c>
      <c r="AU75" s="118">
        <v>0</v>
      </c>
      <c r="AV75" s="122" t="s">
        <v>73</v>
      </c>
      <c r="AW75" s="201">
        <v>0</v>
      </c>
      <c r="AX75" s="200">
        <f t="shared" si="12"/>
        <v>14160000</v>
      </c>
      <c r="AY75" s="123">
        <f t="shared" si="13"/>
        <v>0</v>
      </c>
      <c r="AZ75" s="124">
        <v>1</v>
      </c>
      <c r="BA75" s="122" t="s">
        <v>73</v>
      </c>
      <c r="BB75" s="114" t="s">
        <v>344</v>
      </c>
      <c r="BC75" s="198" t="s">
        <v>5678</v>
      </c>
      <c r="BD75" s="110" t="s">
        <v>65</v>
      </c>
      <c r="BE75" s="110" t="s">
        <v>101</v>
      </c>
    </row>
    <row r="76" spans="2:57" s="12" customFormat="1" ht="12.75" x14ac:dyDescent="0.2">
      <c r="B76" s="114">
        <v>2025</v>
      </c>
      <c r="C76" s="114">
        <v>891780111</v>
      </c>
      <c r="D76" s="114" t="s">
        <v>63</v>
      </c>
      <c r="E76" s="111" t="s">
        <v>5677</v>
      </c>
      <c r="F76" s="114" t="s">
        <v>5674</v>
      </c>
      <c r="G76" s="114">
        <v>0</v>
      </c>
      <c r="H76" s="114" t="s">
        <v>71</v>
      </c>
      <c r="I76" s="110" t="s">
        <v>64</v>
      </c>
      <c r="J76" s="115" t="s">
        <v>106</v>
      </c>
      <c r="K76" s="111" t="s">
        <v>5676</v>
      </c>
      <c r="L76" s="339">
        <v>68852448</v>
      </c>
      <c r="M76" s="110" t="s">
        <v>66</v>
      </c>
      <c r="N76" s="120" t="s">
        <v>5632</v>
      </c>
      <c r="O76" s="118">
        <v>800109197</v>
      </c>
      <c r="P76" s="118">
        <v>218</v>
      </c>
      <c r="Q76" s="340">
        <v>45691</v>
      </c>
      <c r="R76" s="339">
        <v>68852448</v>
      </c>
      <c r="S76" s="340">
        <v>45701</v>
      </c>
      <c r="T76" s="339">
        <v>68852448</v>
      </c>
      <c r="U76" s="114" t="s">
        <v>65</v>
      </c>
      <c r="V76" s="325">
        <v>85467461</v>
      </c>
      <c r="W76" s="207" t="s">
        <v>5545</v>
      </c>
      <c r="X76" s="341">
        <v>45701</v>
      </c>
      <c r="Y76" s="340">
        <v>45702</v>
      </c>
      <c r="Z76" s="341">
        <v>45702</v>
      </c>
      <c r="AA76" s="340">
        <v>45721</v>
      </c>
      <c r="AB76" s="112">
        <f t="shared" si="9"/>
        <v>19</v>
      </c>
      <c r="AC76" s="118">
        <v>0</v>
      </c>
      <c r="AD76" s="118">
        <v>0</v>
      </c>
      <c r="AE76" s="118">
        <v>0</v>
      </c>
      <c r="AF76" s="119" t="s">
        <v>73</v>
      </c>
      <c r="AG76" s="112">
        <f t="shared" si="10"/>
        <v>0</v>
      </c>
      <c r="AH76" s="118">
        <v>0</v>
      </c>
      <c r="AI76" s="118">
        <v>0</v>
      </c>
      <c r="AJ76" s="114" t="s">
        <v>73</v>
      </c>
      <c r="AK76" s="121" t="s">
        <v>73</v>
      </c>
      <c r="AL76" s="118">
        <v>0</v>
      </c>
      <c r="AM76" s="121" t="s">
        <v>73</v>
      </c>
      <c r="AN76" s="121" t="s">
        <v>73</v>
      </c>
      <c r="AO76" s="121" t="s">
        <v>73</v>
      </c>
      <c r="AP76" s="112">
        <f t="shared" si="11"/>
        <v>0</v>
      </c>
      <c r="AQ76" s="112">
        <f>+L76+AD76-AI76</f>
        <v>68852448</v>
      </c>
      <c r="AR76" s="114" t="s">
        <v>65</v>
      </c>
      <c r="AS76" s="118">
        <v>68852448</v>
      </c>
      <c r="AT76" s="114" t="s">
        <v>93</v>
      </c>
      <c r="AU76" s="118">
        <v>0</v>
      </c>
      <c r="AV76" s="122" t="s">
        <v>73</v>
      </c>
      <c r="AW76" s="201">
        <v>0</v>
      </c>
      <c r="AX76" s="200">
        <f t="shared" si="12"/>
        <v>68852448</v>
      </c>
      <c r="AY76" s="123">
        <f t="shared" si="13"/>
        <v>0</v>
      </c>
      <c r="AZ76" s="124">
        <v>1</v>
      </c>
      <c r="BA76" s="122" t="s">
        <v>73</v>
      </c>
      <c r="BB76" s="114" t="s">
        <v>344</v>
      </c>
      <c r="BC76" s="198" t="s">
        <v>5672</v>
      </c>
      <c r="BD76" s="110" t="s">
        <v>65</v>
      </c>
      <c r="BE76" s="110" t="s">
        <v>101</v>
      </c>
    </row>
    <row r="77" spans="2:57" s="12" customFormat="1" ht="12.75" x14ac:dyDescent="0.2">
      <c r="B77" s="114">
        <v>2025</v>
      </c>
      <c r="C77" s="114">
        <v>891780111</v>
      </c>
      <c r="D77" s="114" t="s">
        <v>63</v>
      </c>
      <c r="E77" s="111" t="s">
        <v>5675</v>
      </c>
      <c r="F77" s="114" t="s">
        <v>5674</v>
      </c>
      <c r="G77" s="114">
        <v>0</v>
      </c>
      <c r="H77" s="114" t="s">
        <v>71</v>
      </c>
      <c r="I77" s="110" t="s">
        <v>107</v>
      </c>
      <c r="J77" s="115" t="s">
        <v>106</v>
      </c>
      <c r="K77" s="111" t="s">
        <v>5673</v>
      </c>
      <c r="L77" s="339">
        <v>132556480</v>
      </c>
      <c r="M77" s="110" t="s">
        <v>66</v>
      </c>
      <c r="N77" s="120" t="s">
        <v>5586</v>
      </c>
      <c r="O77" s="118">
        <v>900763287</v>
      </c>
      <c r="P77" s="118">
        <v>305</v>
      </c>
      <c r="Q77" s="340">
        <v>45698</v>
      </c>
      <c r="R77" s="339">
        <v>132556480</v>
      </c>
      <c r="S77" s="340">
        <v>45707</v>
      </c>
      <c r="T77" s="339">
        <v>132556480</v>
      </c>
      <c r="U77" s="114" t="s">
        <v>65</v>
      </c>
      <c r="V77" s="325">
        <v>85467461</v>
      </c>
      <c r="W77" s="207" t="s">
        <v>5545</v>
      </c>
      <c r="X77" s="341">
        <v>45707</v>
      </c>
      <c r="Y77" s="340">
        <v>45707</v>
      </c>
      <c r="Z77" s="341">
        <v>45707</v>
      </c>
      <c r="AA77" s="340">
        <v>45720</v>
      </c>
      <c r="AB77" s="112">
        <f t="shared" si="9"/>
        <v>13</v>
      </c>
      <c r="AC77" s="118">
        <v>0</v>
      </c>
      <c r="AD77" s="118">
        <v>0</v>
      </c>
      <c r="AE77" s="118">
        <v>0</v>
      </c>
      <c r="AF77" s="119" t="s">
        <v>73</v>
      </c>
      <c r="AG77" s="112">
        <f t="shared" si="10"/>
        <v>0</v>
      </c>
      <c r="AH77" s="118">
        <v>0</v>
      </c>
      <c r="AI77" s="118">
        <v>0</v>
      </c>
      <c r="AJ77" s="114" t="s">
        <v>73</v>
      </c>
      <c r="AK77" s="121" t="s">
        <v>73</v>
      </c>
      <c r="AL77" s="118">
        <v>0</v>
      </c>
      <c r="AM77" s="121" t="s">
        <v>73</v>
      </c>
      <c r="AN77" s="121" t="s">
        <v>73</v>
      </c>
      <c r="AO77" s="121" t="s">
        <v>73</v>
      </c>
      <c r="AP77" s="112">
        <f t="shared" si="11"/>
        <v>0</v>
      </c>
      <c r="AQ77" s="112">
        <f>+L77+AD77-AI77</f>
        <v>132556480</v>
      </c>
      <c r="AR77" s="114" t="s">
        <v>65</v>
      </c>
      <c r="AS77" s="118">
        <v>132556480</v>
      </c>
      <c r="AT77" s="114" t="s">
        <v>93</v>
      </c>
      <c r="AU77" s="118">
        <v>0</v>
      </c>
      <c r="AV77" s="122" t="s">
        <v>73</v>
      </c>
      <c r="AW77" s="201">
        <v>0</v>
      </c>
      <c r="AX77" s="200">
        <f t="shared" si="12"/>
        <v>132556480</v>
      </c>
      <c r="AY77" s="123">
        <f t="shared" si="13"/>
        <v>0</v>
      </c>
      <c r="AZ77" s="124">
        <v>1</v>
      </c>
      <c r="BA77" s="122" t="s">
        <v>73</v>
      </c>
      <c r="BB77" s="114" t="s">
        <v>344</v>
      </c>
      <c r="BC77" s="198" t="s">
        <v>5672</v>
      </c>
      <c r="BD77" s="110" t="s">
        <v>65</v>
      </c>
      <c r="BE77" s="110" t="s">
        <v>101</v>
      </c>
    </row>
    <row r="78" spans="2:57" s="12" customFormat="1" ht="12.75" x14ac:dyDescent="0.2">
      <c r="B78" s="114">
        <v>2025</v>
      </c>
      <c r="C78" s="114">
        <v>891780111</v>
      </c>
      <c r="D78" s="114" t="s">
        <v>63</v>
      </c>
      <c r="E78" s="111" t="s">
        <v>5671</v>
      </c>
      <c r="F78" s="114" t="s">
        <v>5670</v>
      </c>
      <c r="G78" s="114">
        <v>0</v>
      </c>
      <c r="H78" s="114" t="s">
        <v>71</v>
      </c>
      <c r="I78" s="110" t="s">
        <v>107</v>
      </c>
      <c r="J78" s="115" t="s">
        <v>106</v>
      </c>
      <c r="K78" s="111" t="s">
        <v>5669</v>
      </c>
      <c r="L78" s="339">
        <v>15113000</v>
      </c>
      <c r="M78" s="110" t="s">
        <v>66</v>
      </c>
      <c r="N78" s="120" t="s">
        <v>5668</v>
      </c>
      <c r="O78" s="118">
        <v>900146629</v>
      </c>
      <c r="P78" s="118">
        <v>327</v>
      </c>
      <c r="Q78" s="340">
        <v>45699</v>
      </c>
      <c r="R78" s="339">
        <v>15113000</v>
      </c>
      <c r="S78" s="340">
        <v>45708</v>
      </c>
      <c r="T78" s="339">
        <v>15113000</v>
      </c>
      <c r="U78" s="114" t="s">
        <v>65</v>
      </c>
      <c r="V78" s="325">
        <v>85459497</v>
      </c>
      <c r="W78" s="207" t="s">
        <v>1212</v>
      </c>
      <c r="X78" s="341">
        <v>45708</v>
      </c>
      <c r="Y78" s="340">
        <v>45708</v>
      </c>
      <c r="Z78" s="341" t="s">
        <v>73</v>
      </c>
      <c r="AA78" s="340">
        <v>45712</v>
      </c>
      <c r="AB78" s="112">
        <f t="shared" si="9"/>
        <v>4</v>
      </c>
      <c r="AC78" s="118">
        <v>0</v>
      </c>
      <c r="AD78" s="118">
        <v>0</v>
      </c>
      <c r="AE78" s="118">
        <v>0</v>
      </c>
      <c r="AF78" s="119" t="s">
        <v>73</v>
      </c>
      <c r="AG78" s="112">
        <f t="shared" si="10"/>
        <v>0</v>
      </c>
      <c r="AH78" s="118">
        <v>0</v>
      </c>
      <c r="AI78" s="118">
        <v>0</v>
      </c>
      <c r="AJ78" s="114" t="s">
        <v>73</v>
      </c>
      <c r="AK78" s="121" t="s">
        <v>73</v>
      </c>
      <c r="AL78" s="118">
        <v>0</v>
      </c>
      <c r="AM78" s="121" t="s">
        <v>73</v>
      </c>
      <c r="AN78" s="121" t="s">
        <v>73</v>
      </c>
      <c r="AO78" s="121" t="s">
        <v>73</v>
      </c>
      <c r="AP78" s="112">
        <f t="shared" si="11"/>
        <v>0</v>
      </c>
      <c r="AQ78" s="112">
        <f>+L78+AD78-AI78</f>
        <v>15113000</v>
      </c>
      <c r="AR78" s="114" t="s">
        <v>65</v>
      </c>
      <c r="AS78" s="118">
        <v>15113000</v>
      </c>
      <c r="AT78" s="114" t="s">
        <v>93</v>
      </c>
      <c r="AU78" s="118">
        <v>0</v>
      </c>
      <c r="AV78" s="122" t="s">
        <v>73</v>
      </c>
      <c r="AW78" s="201">
        <v>0</v>
      </c>
      <c r="AX78" s="200">
        <f t="shared" si="12"/>
        <v>15113000</v>
      </c>
      <c r="AY78" s="123">
        <f t="shared" si="13"/>
        <v>0</v>
      </c>
      <c r="AZ78" s="124">
        <v>1</v>
      </c>
      <c r="BA78" s="122" t="s">
        <v>73</v>
      </c>
      <c r="BB78" s="114" t="s">
        <v>344</v>
      </c>
      <c r="BC78" s="198" t="s">
        <v>5667</v>
      </c>
      <c r="BD78" s="110" t="s">
        <v>65</v>
      </c>
      <c r="BE78" s="110" t="s">
        <v>101</v>
      </c>
    </row>
    <row r="79" spans="2:57" s="12" customFormat="1" ht="12.75" x14ac:dyDescent="0.2">
      <c r="B79" s="114">
        <v>2025</v>
      </c>
      <c r="C79" s="114">
        <v>891780111</v>
      </c>
      <c r="D79" s="114" t="s">
        <v>63</v>
      </c>
      <c r="E79" s="111" t="s">
        <v>5666</v>
      </c>
      <c r="F79" s="114" t="s">
        <v>5665</v>
      </c>
      <c r="G79" s="114">
        <v>0</v>
      </c>
      <c r="H79" s="114" t="s">
        <v>71</v>
      </c>
      <c r="I79" s="110" t="s">
        <v>107</v>
      </c>
      <c r="J79" s="115" t="s">
        <v>106</v>
      </c>
      <c r="K79" s="111" t="s">
        <v>5664</v>
      </c>
      <c r="L79" s="339">
        <v>171538500</v>
      </c>
      <c r="M79" s="110" t="s">
        <v>66</v>
      </c>
      <c r="N79" s="120" t="s">
        <v>5602</v>
      </c>
      <c r="O79" s="118">
        <v>901550798</v>
      </c>
      <c r="P79" s="118">
        <v>387</v>
      </c>
      <c r="Q79" s="340">
        <v>45707</v>
      </c>
      <c r="R79" s="339">
        <v>171538500</v>
      </c>
      <c r="S79" s="340">
        <v>45712</v>
      </c>
      <c r="T79" s="339">
        <v>171538500</v>
      </c>
      <c r="U79" s="114" t="s">
        <v>65</v>
      </c>
      <c r="V79" s="325">
        <v>85465146</v>
      </c>
      <c r="W79" s="207" t="s">
        <v>5601</v>
      </c>
      <c r="X79" s="341">
        <v>45712</v>
      </c>
      <c r="Y79" s="340">
        <v>45714</v>
      </c>
      <c r="Z79" s="341">
        <v>45712</v>
      </c>
      <c r="AA79" s="340">
        <v>45720</v>
      </c>
      <c r="AB79" s="112">
        <f t="shared" si="9"/>
        <v>8</v>
      </c>
      <c r="AC79" s="118">
        <v>0</v>
      </c>
      <c r="AD79" s="118">
        <v>0</v>
      </c>
      <c r="AE79" s="118">
        <v>0</v>
      </c>
      <c r="AF79" s="119" t="s">
        <v>73</v>
      </c>
      <c r="AG79" s="112">
        <f t="shared" si="10"/>
        <v>0</v>
      </c>
      <c r="AH79" s="118">
        <v>0</v>
      </c>
      <c r="AI79" s="118">
        <v>0</v>
      </c>
      <c r="AJ79" s="114" t="s">
        <v>73</v>
      </c>
      <c r="AK79" s="121" t="s">
        <v>73</v>
      </c>
      <c r="AL79" s="118">
        <v>0</v>
      </c>
      <c r="AM79" s="121" t="s">
        <v>73</v>
      </c>
      <c r="AN79" s="121" t="s">
        <v>73</v>
      </c>
      <c r="AO79" s="121" t="s">
        <v>73</v>
      </c>
      <c r="AP79" s="112">
        <f t="shared" si="11"/>
        <v>0</v>
      </c>
      <c r="AQ79" s="112">
        <f>+L79+AD79-AI79</f>
        <v>171538500</v>
      </c>
      <c r="AR79" s="114" t="s">
        <v>65</v>
      </c>
      <c r="AS79" s="118">
        <v>171538500</v>
      </c>
      <c r="AT79" s="114" t="s">
        <v>65</v>
      </c>
      <c r="AU79" s="118">
        <v>85769250</v>
      </c>
      <c r="AV79" s="122" t="s">
        <v>73</v>
      </c>
      <c r="AW79" s="201">
        <v>0</v>
      </c>
      <c r="AX79" s="200">
        <f t="shared" si="12"/>
        <v>171538500</v>
      </c>
      <c r="AY79" s="123">
        <f t="shared" si="13"/>
        <v>0</v>
      </c>
      <c r="AZ79" s="124">
        <v>1</v>
      </c>
      <c r="BA79" s="122" t="s">
        <v>73</v>
      </c>
      <c r="BB79" s="114" t="s">
        <v>344</v>
      </c>
      <c r="BC79" s="198" t="s">
        <v>5663</v>
      </c>
      <c r="BD79" s="110" t="s">
        <v>65</v>
      </c>
      <c r="BE79" s="110" t="s">
        <v>101</v>
      </c>
    </row>
    <row r="80" spans="2:57" s="12" customFormat="1" ht="12.75" x14ac:dyDescent="0.2">
      <c r="B80" s="114">
        <v>2025</v>
      </c>
      <c r="C80" s="114">
        <v>891780111</v>
      </c>
      <c r="D80" s="114" t="s">
        <v>63</v>
      </c>
      <c r="E80" s="111" t="s">
        <v>5662</v>
      </c>
      <c r="F80" s="114" t="s">
        <v>5661</v>
      </c>
      <c r="G80" s="114">
        <v>0</v>
      </c>
      <c r="H80" s="114" t="s">
        <v>71</v>
      </c>
      <c r="I80" s="110" t="s">
        <v>64</v>
      </c>
      <c r="J80" s="115" t="s">
        <v>106</v>
      </c>
      <c r="K80" s="111" t="s">
        <v>5660</v>
      </c>
      <c r="L80" s="339">
        <v>9997190</v>
      </c>
      <c r="M80" s="110" t="s">
        <v>66</v>
      </c>
      <c r="N80" s="120" t="s">
        <v>5659</v>
      </c>
      <c r="O80" s="118">
        <v>860524772</v>
      </c>
      <c r="P80" s="118">
        <v>151</v>
      </c>
      <c r="Q80" s="340">
        <v>45681</v>
      </c>
      <c r="R80" s="339">
        <v>9997190</v>
      </c>
      <c r="S80" s="340">
        <v>45712</v>
      </c>
      <c r="T80" s="339">
        <v>9997190</v>
      </c>
      <c r="U80" s="114" t="s">
        <v>65</v>
      </c>
      <c r="V80" s="325">
        <v>85467461</v>
      </c>
      <c r="W80" s="207" t="s">
        <v>5545</v>
      </c>
      <c r="X80" s="341">
        <v>45712</v>
      </c>
      <c r="Y80" s="340">
        <v>45712</v>
      </c>
      <c r="Z80" s="341" t="s">
        <v>73</v>
      </c>
      <c r="AA80" s="340">
        <v>45750</v>
      </c>
      <c r="AB80" s="112">
        <f t="shared" si="9"/>
        <v>38</v>
      </c>
      <c r="AC80" s="118">
        <v>0</v>
      </c>
      <c r="AD80" s="118">
        <v>0</v>
      </c>
      <c r="AE80" s="118">
        <v>0</v>
      </c>
      <c r="AF80" s="119" t="s">
        <v>73</v>
      </c>
      <c r="AG80" s="112">
        <f t="shared" si="10"/>
        <v>0</v>
      </c>
      <c r="AH80" s="118">
        <v>0</v>
      </c>
      <c r="AI80" s="118">
        <v>0</v>
      </c>
      <c r="AJ80" s="114" t="s">
        <v>73</v>
      </c>
      <c r="AK80" s="121" t="s">
        <v>73</v>
      </c>
      <c r="AL80" s="118">
        <v>0</v>
      </c>
      <c r="AM80" s="121" t="s">
        <v>73</v>
      </c>
      <c r="AN80" s="121" t="s">
        <v>73</v>
      </c>
      <c r="AO80" s="121" t="s">
        <v>73</v>
      </c>
      <c r="AP80" s="112">
        <f t="shared" si="11"/>
        <v>0</v>
      </c>
      <c r="AQ80" s="112">
        <f>+L80+AD80-AI80</f>
        <v>9997190</v>
      </c>
      <c r="AR80" s="114" t="s">
        <v>65</v>
      </c>
      <c r="AS80" s="118">
        <v>9997190</v>
      </c>
      <c r="AT80" s="114" t="s">
        <v>93</v>
      </c>
      <c r="AU80" s="118">
        <v>0</v>
      </c>
      <c r="AV80" s="122" t="s">
        <v>73</v>
      </c>
      <c r="AW80" s="201">
        <v>0</v>
      </c>
      <c r="AX80" s="200">
        <f t="shared" si="12"/>
        <v>9997190</v>
      </c>
      <c r="AY80" s="123">
        <f t="shared" si="13"/>
        <v>0</v>
      </c>
      <c r="AZ80" s="124">
        <v>0</v>
      </c>
      <c r="BA80" s="122" t="s">
        <v>73</v>
      </c>
      <c r="BB80" s="114" t="s">
        <v>94</v>
      </c>
      <c r="BC80" s="198" t="s">
        <v>5658</v>
      </c>
      <c r="BD80" s="110" t="s">
        <v>65</v>
      </c>
      <c r="BE80" s="110" t="s">
        <v>101</v>
      </c>
    </row>
    <row r="81" spans="2:57" x14ac:dyDescent="0.25">
      <c r="B81" s="114">
        <v>2025</v>
      </c>
      <c r="C81" s="114">
        <v>891780111</v>
      </c>
      <c r="D81" s="114" t="s">
        <v>63</v>
      </c>
      <c r="E81" s="111" t="s">
        <v>5657</v>
      </c>
      <c r="F81" s="114" t="s">
        <v>5656</v>
      </c>
      <c r="G81" s="114">
        <v>0</v>
      </c>
      <c r="H81" s="114" t="s">
        <v>71</v>
      </c>
      <c r="I81" s="110" t="s">
        <v>64</v>
      </c>
      <c r="J81" s="115" t="s">
        <v>106</v>
      </c>
      <c r="K81" s="111" t="s">
        <v>5655</v>
      </c>
      <c r="L81" s="339">
        <v>32796400</v>
      </c>
      <c r="M81" s="110" t="s">
        <v>66</v>
      </c>
      <c r="N81" s="120" t="s">
        <v>5654</v>
      </c>
      <c r="O81" s="118">
        <v>79415098</v>
      </c>
      <c r="P81" s="118">
        <v>367</v>
      </c>
      <c r="Q81" s="340">
        <v>45705</v>
      </c>
      <c r="R81" s="339">
        <v>32796400</v>
      </c>
      <c r="S81" s="340">
        <v>45712</v>
      </c>
      <c r="T81" s="339">
        <v>32796400</v>
      </c>
      <c r="U81" s="114" t="s">
        <v>65</v>
      </c>
      <c r="V81" s="325">
        <v>36665858</v>
      </c>
      <c r="W81" s="207" t="s">
        <v>2992</v>
      </c>
      <c r="X81" s="341">
        <v>45712</v>
      </c>
      <c r="Y81" s="340">
        <v>45712</v>
      </c>
      <c r="Z81" s="341" t="s">
        <v>73</v>
      </c>
      <c r="AA81" s="340">
        <v>45763</v>
      </c>
      <c r="AB81" s="112">
        <f t="shared" si="9"/>
        <v>51</v>
      </c>
      <c r="AC81" s="118">
        <v>0</v>
      </c>
      <c r="AD81" s="118">
        <v>0</v>
      </c>
      <c r="AE81" s="118">
        <v>0</v>
      </c>
      <c r="AF81" s="119" t="s">
        <v>73</v>
      </c>
      <c r="AG81" s="112">
        <f t="shared" si="10"/>
        <v>0</v>
      </c>
      <c r="AH81" s="118">
        <v>0</v>
      </c>
      <c r="AI81" s="118">
        <v>0</v>
      </c>
      <c r="AJ81" s="114" t="s">
        <v>73</v>
      </c>
      <c r="AK81" s="121" t="s">
        <v>73</v>
      </c>
      <c r="AL81" s="118">
        <v>0</v>
      </c>
      <c r="AM81" s="121" t="s">
        <v>73</v>
      </c>
      <c r="AN81" s="121" t="s">
        <v>73</v>
      </c>
      <c r="AO81" s="121" t="s">
        <v>73</v>
      </c>
      <c r="AP81" s="112">
        <f t="shared" si="11"/>
        <v>0</v>
      </c>
      <c r="AQ81" s="112">
        <f>+L81+AD81-AI81</f>
        <v>32796400</v>
      </c>
      <c r="AR81" s="114" t="s">
        <v>65</v>
      </c>
      <c r="AS81" s="118">
        <v>32796400</v>
      </c>
      <c r="AT81" s="114" t="s">
        <v>93</v>
      </c>
      <c r="AU81" s="118">
        <v>0</v>
      </c>
      <c r="AV81" s="122" t="s">
        <v>73</v>
      </c>
      <c r="AW81" s="201">
        <v>0</v>
      </c>
      <c r="AX81" s="200">
        <f t="shared" si="12"/>
        <v>32796400</v>
      </c>
      <c r="AY81" s="123">
        <f t="shared" si="13"/>
        <v>0</v>
      </c>
      <c r="AZ81" s="124">
        <v>0</v>
      </c>
      <c r="BA81" s="122" t="s">
        <v>73</v>
      </c>
      <c r="BB81" s="114" t="s">
        <v>94</v>
      </c>
      <c r="BC81" s="198" t="s">
        <v>5653</v>
      </c>
      <c r="BD81" s="110" t="s">
        <v>65</v>
      </c>
      <c r="BE81" s="110" t="s">
        <v>101</v>
      </c>
    </row>
    <row r="82" spans="2:57" x14ac:dyDescent="0.25">
      <c r="B82" s="114">
        <v>2025</v>
      </c>
      <c r="C82" s="114">
        <v>891780111</v>
      </c>
      <c r="D82" s="114" t="s">
        <v>63</v>
      </c>
      <c r="E82" s="111" t="s">
        <v>5652</v>
      </c>
      <c r="F82" s="114" t="s">
        <v>5651</v>
      </c>
      <c r="G82" s="114">
        <v>0</v>
      </c>
      <c r="H82" s="114" t="s">
        <v>71</v>
      </c>
      <c r="I82" s="110" t="s">
        <v>64</v>
      </c>
      <c r="J82" s="115" t="s">
        <v>106</v>
      </c>
      <c r="K82" s="111" t="s">
        <v>5650</v>
      </c>
      <c r="L82" s="339">
        <v>10504889</v>
      </c>
      <c r="M82" s="110" t="s">
        <v>66</v>
      </c>
      <c r="N82" s="120" t="s">
        <v>5649</v>
      </c>
      <c r="O82" s="118">
        <v>800177584</v>
      </c>
      <c r="P82" s="118">
        <v>117</v>
      </c>
      <c r="Q82" s="340">
        <v>45710</v>
      </c>
      <c r="R82" s="339">
        <v>10504889</v>
      </c>
      <c r="S82" s="340">
        <v>45714</v>
      </c>
      <c r="T82" s="339">
        <v>10504889</v>
      </c>
      <c r="U82" s="114" t="s">
        <v>65</v>
      </c>
      <c r="V82" s="325">
        <v>85467461</v>
      </c>
      <c r="W82" s="207" t="s">
        <v>5545</v>
      </c>
      <c r="X82" s="341">
        <v>45714</v>
      </c>
      <c r="Y82" s="340">
        <v>45714</v>
      </c>
      <c r="Z82" s="341" t="s">
        <v>73</v>
      </c>
      <c r="AA82" s="340">
        <v>45727</v>
      </c>
      <c r="AB82" s="112">
        <f t="shared" si="9"/>
        <v>13</v>
      </c>
      <c r="AC82" s="118">
        <v>0</v>
      </c>
      <c r="AD82" s="118">
        <v>0</v>
      </c>
      <c r="AE82" s="118">
        <v>0</v>
      </c>
      <c r="AF82" s="119" t="s">
        <v>73</v>
      </c>
      <c r="AG82" s="112">
        <f t="shared" si="10"/>
        <v>0</v>
      </c>
      <c r="AH82" s="118">
        <v>0</v>
      </c>
      <c r="AI82" s="118">
        <v>0</v>
      </c>
      <c r="AJ82" s="114" t="s">
        <v>73</v>
      </c>
      <c r="AK82" s="121" t="s">
        <v>73</v>
      </c>
      <c r="AL82" s="118">
        <v>0</v>
      </c>
      <c r="AM82" s="121" t="s">
        <v>73</v>
      </c>
      <c r="AN82" s="121" t="s">
        <v>73</v>
      </c>
      <c r="AO82" s="121" t="s">
        <v>73</v>
      </c>
      <c r="AP82" s="112">
        <f t="shared" si="11"/>
        <v>0</v>
      </c>
      <c r="AQ82" s="112">
        <f>+L82+AD82-AI82</f>
        <v>10504889</v>
      </c>
      <c r="AR82" s="114" t="s">
        <v>65</v>
      </c>
      <c r="AS82" s="118">
        <v>10504889</v>
      </c>
      <c r="AT82" s="114" t="s">
        <v>93</v>
      </c>
      <c r="AU82" s="118">
        <v>0</v>
      </c>
      <c r="AV82" s="122" t="s">
        <v>73</v>
      </c>
      <c r="AW82" s="201">
        <v>0</v>
      </c>
      <c r="AX82" s="200">
        <f t="shared" si="12"/>
        <v>10504889</v>
      </c>
      <c r="AY82" s="123">
        <f t="shared" si="13"/>
        <v>0</v>
      </c>
      <c r="AZ82" s="124">
        <v>1</v>
      </c>
      <c r="BA82" s="122" t="s">
        <v>73</v>
      </c>
      <c r="BB82" s="114" t="s">
        <v>344</v>
      </c>
      <c r="BC82" s="198" t="s">
        <v>5648</v>
      </c>
      <c r="BD82" s="110" t="s">
        <v>65</v>
      </c>
      <c r="BE82" s="110" t="s">
        <v>101</v>
      </c>
    </row>
    <row r="83" spans="2:57" x14ac:dyDescent="0.25">
      <c r="B83" s="114">
        <v>2025</v>
      </c>
      <c r="C83" s="114">
        <v>891780111</v>
      </c>
      <c r="D83" s="114" t="s">
        <v>63</v>
      </c>
      <c r="E83" s="111" t="s">
        <v>5647</v>
      </c>
      <c r="F83" s="114" t="s">
        <v>5646</v>
      </c>
      <c r="G83" s="114">
        <v>0</v>
      </c>
      <c r="H83" s="114" t="s">
        <v>71</v>
      </c>
      <c r="I83" s="110" t="s">
        <v>107</v>
      </c>
      <c r="J83" s="115" t="s">
        <v>106</v>
      </c>
      <c r="K83" s="111" t="s">
        <v>5645</v>
      </c>
      <c r="L83" s="339">
        <v>67760000</v>
      </c>
      <c r="M83" s="110" t="s">
        <v>66</v>
      </c>
      <c r="N83" s="120" t="s">
        <v>1173</v>
      </c>
      <c r="O83" s="118">
        <v>7144967</v>
      </c>
      <c r="P83" s="118">
        <v>379</v>
      </c>
      <c r="Q83" s="340">
        <v>45706</v>
      </c>
      <c r="R83" s="339">
        <v>67760000</v>
      </c>
      <c r="S83" s="340">
        <v>45714</v>
      </c>
      <c r="T83" s="339">
        <v>67760000</v>
      </c>
      <c r="U83" s="114" t="s">
        <v>65</v>
      </c>
      <c r="V83" s="325">
        <v>57461216</v>
      </c>
      <c r="W83" s="207" t="s">
        <v>2193</v>
      </c>
      <c r="X83" s="341">
        <v>45714</v>
      </c>
      <c r="Y83" s="340">
        <v>45721</v>
      </c>
      <c r="Z83" s="340">
        <v>45715</v>
      </c>
      <c r="AA83" s="340">
        <v>45721</v>
      </c>
      <c r="AB83" s="112">
        <f t="shared" si="9"/>
        <v>6</v>
      </c>
      <c r="AC83" s="118">
        <v>0</v>
      </c>
      <c r="AD83" s="118">
        <v>0</v>
      </c>
      <c r="AE83" s="118">
        <v>0</v>
      </c>
      <c r="AF83" s="119" t="s">
        <v>73</v>
      </c>
      <c r="AG83" s="112">
        <f t="shared" si="10"/>
        <v>0</v>
      </c>
      <c r="AH83" s="118">
        <v>0</v>
      </c>
      <c r="AI83" s="118">
        <v>0</v>
      </c>
      <c r="AJ83" s="114" t="s">
        <v>73</v>
      </c>
      <c r="AK83" s="121" t="s">
        <v>73</v>
      </c>
      <c r="AL83" s="118">
        <v>0</v>
      </c>
      <c r="AM83" s="121" t="s">
        <v>73</v>
      </c>
      <c r="AN83" s="121" t="s">
        <v>73</v>
      </c>
      <c r="AO83" s="121" t="s">
        <v>73</v>
      </c>
      <c r="AP83" s="112">
        <f t="shared" si="11"/>
        <v>0</v>
      </c>
      <c r="AQ83" s="112">
        <f>+L83+AD83-AI83</f>
        <v>67760000</v>
      </c>
      <c r="AR83" s="114" t="s">
        <v>65</v>
      </c>
      <c r="AS83" s="118">
        <v>67760000</v>
      </c>
      <c r="AT83" s="114" t="s">
        <v>93</v>
      </c>
      <c r="AU83" s="118">
        <v>0</v>
      </c>
      <c r="AV83" s="122" t="s">
        <v>73</v>
      </c>
      <c r="AW83" s="201">
        <v>0</v>
      </c>
      <c r="AX83" s="200">
        <f t="shared" si="12"/>
        <v>67760000</v>
      </c>
      <c r="AY83" s="123">
        <f t="shared" si="13"/>
        <v>0</v>
      </c>
      <c r="AZ83" s="124">
        <v>1</v>
      </c>
      <c r="BA83" s="122" t="s">
        <v>73</v>
      </c>
      <c r="BB83" s="114" t="s">
        <v>344</v>
      </c>
      <c r="BC83" s="198" t="s">
        <v>5644</v>
      </c>
      <c r="BD83" s="110" t="s">
        <v>65</v>
      </c>
      <c r="BE83" s="110" t="s">
        <v>101</v>
      </c>
    </row>
    <row r="84" spans="2:57" x14ac:dyDescent="0.25">
      <c r="B84" s="114">
        <v>2025</v>
      </c>
      <c r="C84" s="114">
        <v>891780111</v>
      </c>
      <c r="D84" s="114" t="s">
        <v>63</v>
      </c>
      <c r="E84" s="111" t="s">
        <v>5643</v>
      </c>
      <c r="F84" s="114" t="s">
        <v>5642</v>
      </c>
      <c r="G84" s="114">
        <v>0</v>
      </c>
      <c r="H84" s="114" t="s">
        <v>71</v>
      </c>
      <c r="I84" s="110" t="s">
        <v>64</v>
      </c>
      <c r="J84" s="115" t="s">
        <v>106</v>
      </c>
      <c r="K84" s="111" t="s">
        <v>5641</v>
      </c>
      <c r="L84" s="339">
        <v>25384104</v>
      </c>
      <c r="M84" s="110" t="s">
        <v>66</v>
      </c>
      <c r="N84" s="120" t="s">
        <v>5581</v>
      </c>
      <c r="O84" s="118">
        <v>901283655</v>
      </c>
      <c r="P84" s="118">
        <v>492</v>
      </c>
      <c r="Q84" s="340">
        <v>45715</v>
      </c>
      <c r="R84" s="339">
        <v>25384104</v>
      </c>
      <c r="S84" s="340">
        <v>45723</v>
      </c>
      <c r="T84" s="339">
        <v>25384104</v>
      </c>
      <c r="U84" s="114" t="s">
        <v>65</v>
      </c>
      <c r="V84" s="325">
        <v>36665858</v>
      </c>
      <c r="W84" s="207" t="s">
        <v>2992</v>
      </c>
      <c r="X84" s="341">
        <v>45723</v>
      </c>
      <c r="Y84" s="340">
        <v>45723</v>
      </c>
      <c r="Z84" s="340" t="s">
        <v>73</v>
      </c>
      <c r="AA84" s="340">
        <v>45752</v>
      </c>
      <c r="AB84" s="112">
        <f t="shared" si="9"/>
        <v>29</v>
      </c>
      <c r="AC84" s="118">
        <v>0</v>
      </c>
      <c r="AD84" s="118">
        <v>0</v>
      </c>
      <c r="AE84" s="118">
        <v>0</v>
      </c>
      <c r="AF84" s="119" t="s">
        <v>73</v>
      </c>
      <c r="AG84" s="112">
        <f t="shared" si="10"/>
        <v>0</v>
      </c>
      <c r="AH84" s="118">
        <v>0</v>
      </c>
      <c r="AI84" s="118">
        <v>0</v>
      </c>
      <c r="AJ84" s="114" t="s">
        <v>73</v>
      </c>
      <c r="AK84" s="121" t="s">
        <v>73</v>
      </c>
      <c r="AL84" s="118">
        <v>0</v>
      </c>
      <c r="AM84" s="121" t="s">
        <v>73</v>
      </c>
      <c r="AN84" s="121" t="s">
        <v>73</v>
      </c>
      <c r="AO84" s="121" t="s">
        <v>73</v>
      </c>
      <c r="AP84" s="112">
        <f t="shared" si="11"/>
        <v>0</v>
      </c>
      <c r="AQ84" s="112">
        <f>+L84+AD84-AI84</f>
        <v>25384104</v>
      </c>
      <c r="AR84" s="114" t="s">
        <v>65</v>
      </c>
      <c r="AS84" s="118">
        <v>25384104</v>
      </c>
      <c r="AT84" s="114" t="s">
        <v>93</v>
      </c>
      <c r="AU84" s="118">
        <v>0</v>
      </c>
      <c r="AV84" s="122" t="s">
        <v>73</v>
      </c>
      <c r="AW84" s="201">
        <v>25384044.699999999</v>
      </c>
      <c r="AX84" s="200">
        <f t="shared" si="12"/>
        <v>59.300000000745058</v>
      </c>
      <c r="AY84" s="123">
        <f t="shared" si="13"/>
        <v>0.99999766389233191</v>
      </c>
      <c r="AZ84" s="124">
        <v>1</v>
      </c>
      <c r="BA84" s="122" t="s">
        <v>73</v>
      </c>
      <c r="BB84" s="114" t="s">
        <v>344</v>
      </c>
      <c r="BC84" s="198" t="s">
        <v>5640</v>
      </c>
      <c r="BD84" s="110" t="s">
        <v>65</v>
      </c>
      <c r="BE84" s="110" t="s">
        <v>101</v>
      </c>
    </row>
    <row r="85" spans="2:57" x14ac:dyDescent="0.25">
      <c r="B85" s="114">
        <v>2025</v>
      </c>
      <c r="C85" s="114">
        <v>891780111</v>
      </c>
      <c r="D85" s="114" t="s">
        <v>63</v>
      </c>
      <c r="E85" s="111" t="s">
        <v>5639</v>
      </c>
      <c r="F85" s="114" t="s">
        <v>5638</v>
      </c>
      <c r="G85" s="114">
        <v>0</v>
      </c>
      <c r="H85" s="114" t="s">
        <v>71</v>
      </c>
      <c r="I85" s="110" t="s">
        <v>107</v>
      </c>
      <c r="J85" s="115" t="s">
        <v>106</v>
      </c>
      <c r="K85" s="111" t="s">
        <v>5637</v>
      </c>
      <c r="L85" s="339">
        <v>15699670</v>
      </c>
      <c r="M85" s="110" t="s">
        <v>66</v>
      </c>
      <c r="N85" s="120" t="s">
        <v>5586</v>
      </c>
      <c r="O85" s="118">
        <v>900763287</v>
      </c>
      <c r="P85" s="118">
        <v>430</v>
      </c>
      <c r="Q85" s="340">
        <v>45712</v>
      </c>
      <c r="R85" s="339">
        <v>15699670</v>
      </c>
      <c r="S85" s="340">
        <v>45723</v>
      </c>
      <c r="T85" s="339">
        <v>15699670</v>
      </c>
      <c r="U85" s="114" t="s">
        <v>65</v>
      </c>
      <c r="V85" s="325">
        <v>36665858</v>
      </c>
      <c r="W85" s="207" t="s">
        <v>2992</v>
      </c>
      <c r="X85" s="341">
        <v>45723</v>
      </c>
      <c r="Y85" s="340">
        <v>45723</v>
      </c>
      <c r="Z85" s="340" t="s">
        <v>73</v>
      </c>
      <c r="AA85" s="340">
        <v>45744</v>
      </c>
      <c r="AB85" s="112">
        <f t="shared" si="9"/>
        <v>21</v>
      </c>
      <c r="AC85" s="118">
        <v>0</v>
      </c>
      <c r="AD85" s="118">
        <v>0</v>
      </c>
      <c r="AE85" s="118">
        <v>0</v>
      </c>
      <c r="AF85" s="119" t="s">
        <v>73</v>
      </c>
      <c r="AG85" s="112">
        <f t="shared" si="10"/>
        <v>0</v>
      </c>
      <c r="AH85" s="118">
        <v>0</v>
      </c>
      <c r="AI85" s="118">
        <v>0</v>
      </c>
      <c r="AJ85" s="114" t="s">
        <v>73</v>
      </c>
      <c r="AK85" s="121" t="s">
        <v>73</v>
      </c>
      <c r="AL85" s="118">
        <v>0</v>
      </c>
      <c r="AM85" s="121" t="s">
        <v>73</v>
      </c>
      <c r="AN85" s="121" t="s">
        <v>73</v>
      </c>
      <c r="AO85" s="121" t="s">
        <v>73</v>
      </c>
      <c r="AP85" s="112">
        <f t="shared" si="11"/>
        <v>0</v>
      </c>
      <c r="AQ85" s="112">
        <f>+L85+AD85-AI85</f>
        <v>15699670</v>
      </c>
      <c r="AR85" s="114" t="s">
        <v>65</v>
      </c>
      <c r="AS85" s="118">
        <v>15699670</v>
      </c>
      <c r="AT85" s="114" t="s">
        <v>93</v>
      </c>
      <c r="AU85" s="118">
        <v>0</v>
      </c>
      <c r="AV85" s="122" t="s">
        <v>73</v>
      </c>
      <c r="AW85" s="201"/>
      <c r="AX85" s="200">
        <f t="shared" si="12"/>
        <v>15699670</v>
      </c>
      <c r="AY85" s="123">
        <f t="shared" si="13"/>
        <v>0</v>
      </c>
      <c r="AZ85" s="124">
        <v>1</v>
      </c>
      <c r="BA85" s="122" t="s">
        <v>73</v>
      </c>
      <c r="BB85" s="114" t="s">
        <v>344</v>
      </c>
      <c r="BC85" s="198" t="s">
        <v>5636</v>
      </c>
      <c r="BD85" s="110" t="s">
        <v>65</v>
      </c>
      <c r="BE85" s="110" t="s">
        <v>101</v>
      </c>
    </row>
    <row r="86" spans="2:57" x14ac:dyDescent="0.25">
      <c r="B86" s="114">
        <v>2025</v>
      </c>
      <c r="C86" s="114">
        <v>891780111</v>
      </c>
      <c r="D86" s="114" t="s">
        <v>63</v>
      </c>
      <c r="E86" s="111" t="s">
        <v>5635</v>
      </c>
      <c r="F86" s="114" t="s">
        <v>5634</v>
      </c>
      <c r="G86" s="114">
        <v>0</v>
      </c>
      <c r="H86" s="114" t="s">
        <v>71</v>
      </c>
      <c r="I86" s="110" t="s">
        <v>107</v>
      </c>
      <c r="J86" s="115" t="s">
        <v>106</v>
      </c>
      <c r="K86" s="111" t="s">
        <v>5633</v>
      </c>
      <c r="L86" s="339">
        <v>68040630</v>
      </c>
      <c r="M86" s="110" t="s">
        <v>66</v>
      </c>
      <c r="N86" s="120" t="s">
        <v>5632</v>
      </c>
      <c r="O86" s="118">
        <v>800109197</v>
      </c>
      <c r="P86" s="118">
        <v>413</v>
      </c>
      <c r="Q86" s="340">
        <v>45708</v>
      </c>
      <c r="R86" s="339">
        <v>68040630</v>
      </c>
      <c r="S86" s="340">
        <v>45726</v>
      </c>
      <c r="T86" s="339">
        <v>68040630</v>
      </c>
      <c r="U86" s="114" t="s">
        <v>65</v>
      </c>
      <c r="V86" s="325">
        <v>85467461</v>
      </c>
      <c r="W86" s="207" t="s">
        <v>5545</v>
      </c>
      <c r="X86" s="341">
        <v>45726</v>
      </c>
      <c r="Y86" s="340">
        <v>45727</v>
      </c>
      <c r="Z86" s="340">
        <v>45727</v>
      </c>
      <c r="AA86" s="340">
        <v>45747</v>
      </c>
      <c r="AB86" s="112">
        <f t="shared" si="9"/>
        <v>20</v>
      </c>
      <c r="AC86" s="118">
        <v>0</v>
      </c>
      <c r="AD86" s="118">
        <v>0</v>
      </c>
      <c r="AE86" s="118">
        <v>0</v>
      </c>
      <c r="AF86" s="119" t="s">
        <v>73</v>
      </c>
      <c r="AG86" s="112">
        <f t="shared" si="10"/>
        <v>0</v>
      </c>
      <c r="AH86" s="118">
        <v>0</v>
      </c>
      <c r="AI86" s="118">
        <v>0</v>
      </c>
      <c r="AJ86" s="114" t="s">
        <v>73</v>
      </c>
      <c r="AK86" s="121" t="s">
        <v>73</v>
      </c>
      <c r="AL86" s="118">
        <v>0</v>
      </c>
      <c r="AM86" s="121" t="s">
        <v>73</v>
      </c>
      <c r="AN86" s="121" t="s">
        <v>73</v>
      </c>
      <c r="AO86" s="121" t="s">
        <v>73</v>
      </c>
      <c r="AP86" s="112">
        <f t="shared" si="11"/>
        <v>0</v>
      </c>
      <c r="AQ86" s="112">
        <f>+L86+AD86-AI86</f>
        <v>68040630</v>
      </c>
      <c r="AR86" s="114" t="s">
        <v>65</v>
      </c>
      <c r="AS86" s="118">
        <v>68040630</v>
      </c>
      <c r="AT86" s="114" t="s">
        <v>93</v>
      </c>
      <c r="AU86" s="118">
        <v>0</v>
      </c>
      <c r="AV86" s="122" t="s">
        <v>73</v>
      </c>
      <c r="AW86" s="201">
        <v>68040630</v>
      </c>
      <c r="AX86" s="200">
        <f t="shared" si="12"/>
        <v>0</v>
      </c>
      <c r="AY86" s="123">
        <f t="shared" si="13"/>
        <v>1</v>
      </c>
      <c r="AZ86" s="124">
        <v>1</v>
      </c>
      <c r="BA86" s="122" t="s">
        <v>73</v>
      </c>
      <c r="BB86" s="114" t="s">
        <v>344</v>
      </c>
      <c r="BC86" s="198" t="s">
        <v>5631</v>
      </c>
      <c r="BD86" s="110" t="s">
        <v>65</v>
      </c>
      <c r="BE86" s="110" t="s">
        <v>101</v>
      </c>
    </row>
    <row r="87" spans="2:57" x14ac:dyDescent="0.25">
      <c r="B87" s="114">
        <v>2025</v>
      </c>
      <c r="C87" s="114">
        <v>891780111</v>
      </c>
      <c r="D87" s="114" t="s">
        <v>63</v>
      </c>
      <c r="E87" s="111" t="s">
        <v>5630</v>
      </c>
      <c r="F87" s="114" t="s">
        <v>5629</v>
      </c>
      <c r="G87" s="114">
        <v>0</v>
      </c>
      <c r="H87" s="114" t="s">
        <v>71</v>
      </c>
      <c r="I87" s="110" t="s">
        <v>107</v>
      </c>
      <c r="J87" s="115" t="s">
        <v>106</v>
      </c>
      <c r="K87" s="111" t="s">
        <v>5628</v>
      </c>
      <c r="L87" s="339">
        <v>45000000</v>
      </c>
      <c r="M87" s="110" t="s">
        <v>66</v>
      </c>
      <c r="N87" s="120" t="s">
        <v>5627</v>
      </c>
      <c r="O87" s="118">
        <v>901660591</v>
      </c>
      <c r="P87" s="118">
        <v>436</v>
      </c>
      <c r="Q87" s="340">
        <v>45712</v>
      </c>
      <c r="R87" s="339">
        <v>45000000</v>
      </c>
      <c r="S87" s="340">
        <v>45726</v>
      </c>
      <c r="T87" s="339">
        <v>45000000</v>
      </c>
      <c r="U87" s="114" t="s">
        <v>65</v>
      </c>
      <c r="V87" s="325">
        <v>36665858</v>
      </c>
      <c r="W87" s="207" t="s">
        <v>2992</v>
      </c>
      <c r="X87" s="341">
        <v>45726</v>
      </c>
      <c r="Y87" s="340">
        <v>45726</v>
      </c>
      <c r="Z87" s="340">
        <v>45731</v>
      </c>
      <c r="AA87" s="340">
        <v>45754</v>
      </c>
      <c r="AB87" s="112">
        <f t="shared" si="9"/>
        <v>23</v>
      </c>
      <c r="AC87" s="118">
        <v>0</v>
      </c>
      <c r="AD87" s="118">
        <v>0</v>
      </c>
      <c r="AE87" s="118">
        <v>0</v>
      </c>
      <c r="AF87" s="121">
        <v>45792</v>
      </c>
      <c r="AG87" s="112">
        <f t="shared" si="10"/>
        <v>38</v>
      </c>
      <c r="AH87" s="118">
        <v>0</v>
      </c>
      <c r="AI87" s="118">
        <v>0</v>
      </c>
      <c r="AJ87" s="114" t="s">
        <v>73</v>
      </c>
      <c r="AK87" s="121" t="s">
        <v>73</v>
      </c>
      <c r="AL87" s="118">
        <v>0</v>
      </c>
      <c r="AM87" s="121" t="s">
        <v>73</v>
      </c>
      <c r="AN87" s="121" t="s">
        <v>73</v>
      </c>
      <c r="AO87" s="121" t="s">
        <v>73</v>
      </c>
      <c r="AP87" s="112">
        <f t="shared" si="11"/>
        <v>0</v>
      </c>
      <c r="AQ87" s="112">
        <f>+L87+AD87-AI87</f>
        <v>45000000</v>
      </c>
      <c r="AR87" s="114" t="s">
        <v>65</v>
      </c>
      <c r="AS87" s="118">
        <v>45000000</v>
      </c>
      <c r="AT87" s="114" t="s">
        <v>93</v>
      </c>
      <c r="AU87" s="118">
        <v>0</v>
      </c>
      <c r="AV87" s="122" t="s">
        <v>73</v>
      </c>
      <c r="AW87" s="201"/>
      <c r="AX87" s="200">
        <f t="shared" si="12"/>
        <v>45000000</v>
      </c>
      <c r="AY87" s="123">
        <f t="shared" si="13"/>
        <v>0</v>
      </c>
      <c r="AZ87" s="124">
        <v>0</v>
      </c>
      <c r="BA87" s="122" t="s">
        <v>73</v>
      </c>
      <c r="BB87" s="114" t="s">
        <v>94</v>
      </c>
      <c r="BC87" s="198" t="s">
        <v>6015</v>
      </c>
      <c r="BD87" s="110" t="s">
        <v>65</v>
      </c>
      <c r="BE87" s="110" t="s">
        <v>101</v>
      </c>
    </row>
    <row r="88" spans="2:57" x14ac:dyDescent="0.25">
      <c r="B88" s="114">
        <v>2025</v>
      </c>
      <c r="C88" s="114">
        <v>891780111</v>
      </c>
      <c r="D88" s="114" t="s">
        <v>63</v>
      </c>
      <c r="E88" s="111" t="s">
        <v>5626</v>
      </c>
      <c r="F88" s="114" t="s">
        <v>5625</v>
      </c>
      <c r="G88" s="114">
        <v>0</v>
      </c>
      <c r="H88" s="114" t="s">
        <v>71</v>
      </c>
      <c r="I88" s="110" t="s">
        <v>107</v>
      </c>
      <c r="J88" s="115" t="s">
        <v>106</v>
      </c>
      <c r="K88" s="111" t="s">
        <v>5624</v>
      </c>
      <c r="L88" s="339">
        <v>19511240</v>
      </c>
      <c r="M88" s="110" t="s">
        <v>66</v>
      </c>
      <c r="N88" s="120" t="s">
        <v>5623</v>
      </c>
      <c r="O88" s="118">
        <v>901068907</v>
      </c>
      <c r="P88" s="118">
        <v>525</v>
      </c>
      <c r="Q88" s="340">
        <v>45720</v>
      </c>
      <c r="R88" s="339">
        <v>19726336</v>
      </c>
      <c r="S88" s="340">
        <v>45730</v>
      </c>
      <c r="T88" s="339">
        <v>19511240</v>
      </c>
      <c r="U88" s="114" t="s">
        <v>65</v>
      </c>
      <c r="V88" s="325">
        <v>85151631</v>
      </c>
      <c r="W88" s="207" t="s">
        <v>5622</v>
      </c>
      <c r="X88" s="341">
        <v>45730</v>
      </c>
      <c r="Y88" s="340">
        <v>45730</v>
      </c>
      <c r="Z88" s="340">
        <v>45734</v>
      </c>
      <c r="AA88" s="340">
        <v>45736</v>
      </c>
      <c r="AB88" s="112">
        <f t="shared" si="9"/>
        <v>2</v>
      </c>
      <c r="AC88" s="118">
        <v>0</v>
      </c>
      <c r="AD88" s="118">
        <v>0</v>
      </c>
      <c r="AE88" s="118">
        <v>0</v>
      </c>
      <c r="AF88" s="119" t="s">
        <v>73</v>
      </c>
      <c r="AG88" s="112">
        <f t="shared" si="10"/>
        <v>0</v>
      </c>
      <c r="AH88" s="118">
        <v>0</v>
      </c>
      <c r="AI88" s="118">
        <v>0</v>
      </c>
      <c r="AJ88" s="114" t="s">
        <v>73</v>
      </c>
      <c r="AK88" s="121" t="s">
        <v>73</v>
      </c>
      <c r="AL88" s="118">
        <v>0</v>
      </c>
      <c r="AM88" s="121" t="s">
        <v>73</v>
      </c>
      <c r="AN88" s="121" t="s">
        <v>73</v>
      </c>
      <c r="AO88" s="121" t="s">
        <v>73</v>
      </c>
      <c r="AP88" s="112">
        <f t="shared" si="11"/>
        <v>0</v>
      </c>
      <c r="AQ88" s="112">
        <f>+L88+AD88-AI88</f>
        <v>19511240</v>
      </c>
      <c r="AR88" s="114" t="s">
        <v>65</v>
      </c>
      <c r="AS88" s="118">
        <v>19511240</v>
      </c>
      <c r="AT88" s="114" t="s">
        <v>93</v>
      </c>
      <c r="AU88" s="118">
        <v>0</v>
      </c>
      <c r="AV88" s="122" t="s">
        <v>73</v>
      </c>
      <c r="AW88" s="201">
        <v>19511240</v>
      </c>
      <c r="AX88" s="200">
        <f t="shared" si="12"/>
        <v>0</v>
      </c>
      <c r="AY88" s="123">
        <f t="shared" si="13"/>
        <v>1</v>
      </c>
      <c r="AZ88" s="124">
        <v>1</v>
      </c>
      <c r="BA88" s="122" t="s">
        <v>73</v>
      </c>
      <c r="BB88" s="114" t="s">
        <v>344</v>
      </c>
      <c r="BC88" s="198" t="s">
        <v>5621</v>
      </c>
      <c r="BD88" s="110" t="s">
        <v>65</v>
      </c>
      <c r="BE88" s="110" t="s">
        <v>101</v>
      </c>
    </row>
    <row r="89" spans="2:57" x14ac:dyDescent="0.25">
      <c r="B89" s="114">
        <v>2025</v>
      </c>
      <c r="C89" s="114">
        <v>891780111</v>
      </c>
      <c r="D89" s="114" t="s">
        <v>63</v>
      </c>
      <c r="E89" s="111" t="s">
        <v>5620</v>
      </c>
      <c r="F89" s="114" t="s">
        <v>5619</v>
      </c>
      <c r="G89" s="114">
        <v>0</v>
      </c>
      <c r="H89" s="114" t="s">
        <v>71</v>
      </c>
      <c r="I89" s="110" t="s">
        <v>107</v>
      </c>
      <c r="J89" s="115" t="s">
        <v>106</v>
      </c>
      <c r="K89" s="111" t="s">
        <v>5618</v>
      </c>
      <c r="L89" s="339">
        <v>48538553</v>
      </c>
      <c r="M89" s="110" t="s">
        <v>66</v>
      </c>
      <c r="N89" s="120" t="s">
        <v>5581</v>
      </c>
      <c r="O89" s="118">
        <v>901283655</v>
      </c>
      <c r="P89" s="118" t="s">
        <v>5617</v>
      </c>
      <c r="Q89" s="340">
        <v>45715</v>
      </c>
      <c r="R89" s="339">
        <v>48538553</v>
      </c>
      <c r="S89" s="340">
        <v>45733</v>
      </c>
      <c r="T89" s="339">
        <v>48538553</v>
      </c>
      <c r="U89" s="114" t="s">
        <v>65</v>
      </c>
      <c r="V89" s="325">
        <v>36665858</v>
      </c>
      <c r="W89" s="207" t="s">
        <v>2992</v>
      </c>
      <c r="X89" s="341">
        <v>45733</v>
      </c>
      <c r="Y89" s="340">
        <v>45734</v>
      </c>
      <c r="Z89" s="340" t="s">
        <v>73</v>
      </c>
      <c r="AA89" s="340">
        <v>45762</v>
      </c>
      <c r="AB89" s="112">
        <f t="shared" si="9"/>
        <v>28</v>
      </c>
      <c r="AC89" s="118">
        <v>0</v>
      </c>
      <c r="AD89" s="118">
        <v>0</v>
      </c>
      <c r="AE89" s="118">
        <v>0</v>
      </c>
      <c r="AF89" s="119" t="s">
        <v>73</v>
      </c>
      <c r="AG89" s="112">
        <f t="shared" si="10"/>
        <v>0</v>
      </c>
      <c r="AH89" s="118">
        <v>0</v>
      </c>
      <c r="AI89" s="118">
        <v>0</v>
      </c>
      <c r="AJ89" s="114" t="s">
        <v>73</v>
      </c>
      <c r="AK89" s="121" t="s">
        <v>73</v>
      </c>
      <c r="AL89" s="118">
        <v>0</v>
      </c>
      <c r="AM89" s="121" t="s">
        <v>73</v>
      </c>
      <c r="AN89" s="121" t="s">
        <v>73</v>
      </c>
      <c r="AO89" s="121" t="s">
        <v>73</v>
      </c>
      <c r="AP89" s="112">
        <f t="shared" si="11"/>
        <v>0</v>
      </c>
      <c r="AQ89" s="112">
        <f>+L89+AD89-AI89</f>
        <v>48538553</v>
      </c>
      <c r="AR89" s="114" t="s">
        <v>65</v>
      </c>
      <c r="AS89" s="118">
        <v>48538553</v>
      </c>
      <c r="AT89" s="114" t="s">
        <v>93</v>
      </c>
      <c r="AU89" s="118">
        <v>0</v>
      </c>
      <c r="AV89" s="122" t="s">
        <v>73</v>
      </c>
      <c r="AW89" s="201">
        <v>48538553</v>
      </c>
      <c r="AX89" s="200">
        <f t="shared" si="12"/>
        <v>0</v>
      </c>
      <c r="AY89" s="123">
        <f t="shared" si="13"/>
        <v>1</v>
      </c>
      <c r="AZ89" s="124">
        <v>1</v>
      </c>
      <c r="BA89" s="122" t="s">
        <v>73</v>
      </c>
      <c r="BB89" s="114" t="s">
        <v>344</v>
      </c>
      <c r="BC89" s="198" t="s">
        <v>5616</v>
      </c>
      <c r="BD89" s="110" t="s">
        <v>65</v>
      </c>
      <c r="BE89" s="110" t="s">
        <v>101</v>
      </c>
    </row>
    <row r="90" spans="2:57" x14ac:dyDescent="0.25">
      <c r="B90" s="114">
        <v>2025</v>
      </c>
      <c r="C90" s="114">
        <v>891780111</v>
      </c>
      <c r="D90" s="114" t="s">
        <v>63</v>
      </c>
      <c r="E90" s="111" t="s">
        <v>5615</v>
      </c>
      <c r="F90" s="114" t="s">
        <v>5614</v>
      </c>
      <c r="G90" s="114">
        <v>0</v>
      </c>
      <c r="H90" s="114" t="s">
        <v>71</v>
      </c>
      <c r="I90" s="110" t="s">
        <v>107</v>
      </c>
      <c r="J90" s="115" t="s">
        <v>106</v>
      </c>
      <c r="K90" s="111" t="s">
        <v>5613</v>
      </c>
      <c r="L90" s="339">
        <v>1466080</v>
      </c>
      <c r="M90" s="110" t="s">
        <v>66</v>
      </c>
      <c r="N90" s="120" t="s">
        <v>5612</v>
      </c>
      <c r="O90" s="118">
        <v>900967434</v>
      </c>
      <c r="P90" s="118">
        <v>590</v>
      </c>
      <c r="Q90" s="340">
        <v>45726</v>
      </c>
      <c r="R90" s="339">
        <v>1466080</v>
      </c>
      <c r="S90" s="340">
        <v>45743</v>
      </c>
      <c r="T90" s="339">
        <v>1466080</v>
      </c>
      <c r="U90" s="114" t="s">
        <v>65</v>
      </c>
      <c r="V90" s="325">
        <v>36665858</v>
      </c>
      <c r="W90" s="207" t="s">
        <v>2992</v>
      </c>
      <c r="X90" s="341">
        <v>45743</v>
      </c>
      <c r="Y90" s="340">
        <v>45743</v>
      </c>
      <c r="Z90" s="340">
        <v>45751</v>
      </c>
      <c r="AA90" s="340">
        <v>45778</v>
      </c>
      <c r="AB90" s="112">
        <f t="shared" si="9"/>
        <v>27</v>
      </c>
      <c r="AC90" s="118">
        <v>0</v>
      </c>
      <c r="AD90" s="118">
        <v>0</v>
      </c>
      <c r="AE90" s="118">
        <v>0</v>
      </c>
      <c r="AF90" s="119" t="s">
        <v>73</v>
      </c>
      <c r="AG90" s="112">
        <f t="shared" si="10"/>
        <v>0</v>
      </c>
      <c r="AH90" s="118">
        <v>0</v>
      </c>
      <c r="AI90" s="118">
        <v>0</v>
      </c>
      <c r="AJ90" s="114" t="s">
        <v>73</v>
      </c>
      <c r="AK90" s="121" t="s">
        <v>73</v>
      </c>
      <c r="AL90" s="118">
        <v>0</v>
      </c>
      <c r="AM90" s="121" t="s">
        <v>73</v>
      </c>
      <c r="AN90" s="121" t="s">
        <v>73</v>
      </c>
      <c r="AO90" s="121" t="s">
        <v>73</v>
      </c>
      <c r="AP90" s="112">
        <f t="shared" si="11"/>
        <v>0</v>
      </c>
      <c r="AQ90" s="112">
        <f>+L90+AD90-AI90</f>
        <v>1466080</v>
      </c>
      <c r="AR90" s="114" t="s">
        <v>65</v>
      </c>
      <c r="AS90" s="118">
        <v>1466080</v>
      </c>
      <c r="AT90" s="114" t="s">
        <v>93</v>
      </c>
      <c r="AU90" s="118">
        <v>0</v>
      </c>
      <c r="AV90" s="122" t="s">
        <v>73</v>
      </c>
      <c r="AW90" s="201"/>
      <c r="AX90" s="200">
        <f t="shared" si="12"/>
        <v>1466080</v>
      </c>
      <c r="AY90" s="123">
        <f t="shared" si="13"/>
        <v>0</v>
      </c>
      <c r="AZ90" s="124">
        <v>0</v>
      </c>
      <c r="BA90" s="122" t="s">
        <v>73</v>
      </c>
      <c r="BB90" s="114" t="s">
        <v>94</v>
      </c>
      <c r="BC90" s="198" t="s">
        <v>5611</v>
      </c>
      <c r="BD90" s="110" t="s">
        <v>65</v>
      </c>
      <c r="BE90" s="110" t="s">
        <v>101</v>
      </c>
    </row>
    <row r="91" spans="2:57" x14ac:dyDescent="0.25">
      <c r="B91" s="114">
        <v>2025</v>
      </c>
      <c r="C91" s="114">
        <v>891780111</v>
      </c>
      <c r="D91" s="114" t="s">
        <v>63</v>
      </c>
      <c r="E91" s="111" t="s">
        <v>5610</v>
      </c>
      <c r="F91" s="114" t="s">
        <v>5609</v>
      </c>
      <c r="G91" s="114">
        <v>0</v>
      </c>
      <c r="H91" s="114" t="s">
        <v>71</v>
      </c>
      <c r="I91" s="110" t="s">
        <v>64</v>
      </c>
      <c r="J91" s="115" t="s">
        <v>180</v>
      </c>
      <c r="K91" s="111" t="s">
        <v>5608</v>
      </c>
      <c r="L91" s="339">
        <v>150000000</v>
      </c>
      <c r="M91" s="110" t="s">
        <v>66</v>
      </c>
      <c r="N91" s="120" t="s">
        <v>5607</v>
      </c>
      <c r="O91" s="118">
        <v>811009788</v>
      </c>
      <c r="P91" s="118">
        <v>35</v>
      </c>
      <c r="Q91" s="340">
        <v>45671</v>
      </c>
      <c r="R91" s="339">
        <v>150000000</v>
      </c>
      <c r="S91" s="340">
        <v>45680</v>
      </c>
      <c r="T91" s="339">
        <v>150000000</v>
      </c>
      <c r="U91" s="114" t="s">
        <v>65</v>
      </c>
      <c r="V91" s="325">
        <v>85459497</v>
      </c>
      <c r="W91" s="207" t="s">
        <v>1212</v>
      </c>
      <c r="X91" s="341">
        <v>45680</v>
      </c>
      <c r="Y91" s="340">
        <v>45681</v>
      </c>
      <c r="Z91" s="341" t="s">
        <v>73</v>
      </c>
      <c r="AA91" s="340">
        <v>45869</v>
      </c>
      <c r="AB91" s="112">
        <f t="shared" si="9"/>
        <v>188</v>
      </c>
      <c r="AC91" s="118">
        <v>0</v>
      </c>
      <c r="AD91" s="118">
        <v>0</v>
      </c>
      <c r="AE91" s="118">
        <v>0</v>
      </c>
      <c r="AF91" s="119" t="s">
        <v>73</v>
      </c>
      <c r="AG91" s="112">
        <f t="shared" si="10"/>
        <v>0</v>
      </c>
      <c r="AH91" s="118">
        <v>0</v>
      </c>
      <c r="AI91" s="118">
        <v>0</v>
      </c>
      <c r="AJ91" s="114" t="s">
        <v>73</v>
      </c>
      <c r="AK91" s="121" t="s">
        <v>73</v>
      </c>
      <c r="AL91" s="118">
        <v>0</v>
      </c>
      <c r="AM91" s="121" t="s">
        <v>73</v>
      </c>
      <c r="AN91" s="121" t="s">
        <v>73</v>
      </c>
      <c r="AO91" s="121" t="s">
        <v>73</v>
      </c>
      <c r="AP91" s="112">
        <f t="shared" si="11"/>
        <v>0</v>
      </c>
      <c r="AQ91" s="112">
        <f>+L91+AD91-AI91</f>
        <v>150000000</v>
      </c>
      <c r="AR91" s="114" t="s">
        <v>65</v>
      </c>
      <c r="AS91" s="118">
        <v>150000000</v>
      </c>
      <c r="AT91" s="114" t="s">
        <v>65</v>
      </c>
      <c r="AU91" s="118">
        <v>0</v>
      </c>
      <c r="AV91" s="122" t="s">
        <v>73</v>
      </c>
      <c r="AW91" s="201">
        <v>0</v>
      </c>
      <c r="AX91" s="200">
        <f t="shared" si="12"/>
        <v>150000000</v>
      </c>
      <c r="AY91" s="123">
        <f t="shared" si="13"/>
        <v>0</v>
      </c>
      <c r="AZ91" s="124">
        <v>0</v>
      </c>
      <c r="BA91" s="122" t="s">
        <v>73</v>
      </c>
      <c r="BB91" s="114" t="s">
        <v>94</v>
      </c>
      <c r="BC91" s="198" t="s">
        <v>5606</v>
      </c>
      <c r="BD91" s="110" t="s">
        <v>65</v>
      </c>
      <c r="BE91" s="110" t="s">
        <v>101</v>
      </c>
    </row>
    <row r="92" spans="2:57" x14ac:dyDescent="0.25">
      <c r="B92" s="114">
        <v>2025</v>
      </c>
      <c r="C92" s="114">
        <v>891780111</v>
      </c>
      <c r="D92" s="114" t="s">
        <v>63</v>
      </c>
      <c r="E92" s="111" t="s">
        <v>5605</v>
      </c>
      <c r="F92" s="114" t="s">
        <v>5604</v>
      </c>
      <c r="G92" s="114">
        <v>0</v>
      </c>
      <c r="H92" s="114" t="s">
        <v>71</v>
      </c>
      <c r="I92" s="110" t="s">
        <v>64</v>
      </c>
      <c r="J92" s="115" t="s">
        <v>180</v>
      </c>
      <c r="K92" s="111" t="s">
        <v>5603</v>
      </c>
      <c r="L92" s="339">
        <v>200000000</v>
      </c>
      <c r="M92" s="110" t="s">
        <v>66</v>
      </c>
      <c r="N92" s="120" t="s">
        <v>5602</v>
      </c>
      <c r="O92" s="118">
        <v>901550798</v>
      </c>
      <c r="P92" s="118">
        <v>68</v>
      </c>
      <c r="Q92" s="340">
        <v>45674</v>
      </c>
      <c r="R92" s="339">
        <v>200000000</v>
      </c>
      <c r="S92" s="340">
        <v>45680</v>
      </c>
      <c r="T92" s="339">
        <v>200000000</v>
      </c>
      <c r="U92" s="114" t="s">
        <v>65</v>
      </c>
      <c r="V92" s="325">
        <v>85465146</v>
      </c>
      <c r="W92" s="207" t="s">
        <v>5601</v>
      </c>
      <c r="X92" s="341">
        <v>45680</v>
      </c>
      <c r="Y92" s="340">
        <v>45681</v>
      </c>
      <c r="Z92" s="341">
        <v>45681</v>
      </c>
      <c r="AA92" s="340">
        <v>45838</v>
      </c>
      <c r="AB92" s="112">
        <f t="shared" si="9"/>
        <v>157</v>
      </c>
      <c r="AC92" s="118">
        <v>0</v>
      </c>
      <c r="AD92" s="118">
        <v>0</v>
      </c>
      <c r="AE92" s="118">
        <v>0</v>
      </c>
      <c r="AF92" s="119" t="s">
        <v>73</v>
      </c>
      <c r="AG92" s="112">
        <f t="shared" si="10"/>
        <v>0</v>
      </c>
      <c r="AH92" s="118">
        <v>0</v>
      </c>
      <c r="AI92" s="118">
        <v>0</v>
      </c>
      <c r="AJ92" s="114" t="s">
        <v>73</v>
      </c>
      <c r="AK92" s="121" t="s">
        <v>73</v>
      </c>
      <c r="AL92" s="118">
        <v>0</v>
      </c>
      <c r="AM92" s="121" t="s">
        <v>73</v>
      </c>
      <c r="AN92" s="121" t="s">
        <v>73</v>
      </c>
      <c r="AO92" s="121" t="s">
        <v>73</v>
      </c>
      <c r="AP92" s="112">
        <f t="shared" si="11"/>
        <v>0</v>
      </c>
      <c r="AQ92" s="112">
        <f>+L92+AD92-AI92</f>
        <v>200000000</v>
      </c>
      <c r="AR92" s="114" t="s">
        <v>65</v>
      </c>
      <c r="AS92" s="118">
        <v>200000000</v>
      </c>
      <c r="AT92" s="114" t="s">
        <v>65</v>
      </c>
      <c r="AU92" s="118">
        <v>0</v>
      </c>
      <c r="AV92" s="122" t="s">
        <v>73</v>
      </c>
      <c r="AW92" s="201">
        <v>0</v>
      </c>
      <c r="AX92" s="200">
        <f t="shared" si="12"/>
        <v>200000000</v>
      </c>
      <c r="AY92" s="123">
        <f t="shared" si="13"/>
        <v>0</v>
      </c>
      <c r="AZ92" s="124">
        <v>0</v>
      </c>
      <c r="BA92" s="122" t="s">
        <v>73</v>
      </c>
      <c r="BB92" s="114" t="s">
        <v>94</v>
      </c>
      <c r="BC92" s="198" t="s">
        <v>5600</v>
      </c>
      <c r="BD92" s="110" t="s">
        <v>65</v>
      </c>
      <c r="BE92" s="110" t="s">
        <v>101</v>
      </c>
    </row>
    <row r="93" spans="2:57" x14ac:dyDescent="0.25">
      <c r="B93" s="114">
        <v>2025</v>
      </c>
      <c r="C93" s="114">
        <v>891780111</v>
      </c>
      <c r="D93" s="114" t="s">
        <v>63</v>
      </c>
      <c r="E93" s="111" t="s">
        <v>5599</v>
      </c>
      <c r="F93" s="114" t="s">
        <v>5598</v>
      </c>
      <c r="G93" s="114">
        <v>0</v>
      </c>
      <c r="H93" s="114" t="s">
        <v>71</v>
      </c>
      <c r="I93" s="110" t="s">
        <v>64</v>
      </c>
      <c r="J93" s="115" t="s">
        <v>180</v>
      </c>
      <c r="K93" s="111" t="s">
        <v>5597</v>
      </c>
      <c r="L93" s="339">
        <v>325000000</v>
      </c>
      <c r="M93" s="110" t="s">
        <v>66</v>
      </c>
      <c r="N93" s="120" t="s">
        <v>5596</v>
      </c>
      <c r="O93" s="118">
        <v>900513041</v>
      </c>
      <c r="P93" s="118">
        <v>165</v>
      </c>
      <c r="Q93" s="340">
        <v>45684</v>
      </c>
      <c r="R93" s="339">
        <v>325000000</v>
      </c>
      <c r="S93" s="340">
        <v>45691</v>
      </c>
      <c r="T93" s="339">
        <v>325000000</v>
      </c>
      <c r="U93" s="114" t="s">
        <v>65</v>
      </c>
      <c r="V93" s="325">
        <v>85459497</v>
      </c>
      <c r="W93" s="207" t="s">
        <v>1212</v>
      </c>
      <c r="X93" s="341">
        <v>45691</v>
      </c>
      <c r="Y93" s="340">
        <v>45692</v>
      </c>
      <c r="Z93" s="341">
        <v>45692</v>
      </c>
      <c r="AA93" s="340">
        <v>45869</v>
      </c>
      <c r="AB93" s="112">
        <f t="shared" si="9"/>
        <v>177</v>
      </c>
      <c r="AC93" s="118">
        <v>0</v>
      </c>
      <c r="AD93" s="118">
        <v>0</v>
      </c>
      <c r="AE93" s="118">
        <v>0</v>
      </c>
      <c r="AF93" s="119" t="s">
        <v>73</v>
      </c>
      <c r="AG93" s="112">
        <f t="shared" si="10"/>
        <v>0</v>
      </c>
      <c r="AH93" s="118">
        <v>0</v>
      </c>
      <c r="AI93" s="118">
        <v>0</v>
      </c>
      <c r="AJ93" s="114" t="s">
        <v>73</v>
      </c>
      <c r="AK93" s="121" t="s">
        <v>73</v>
      </c>
      <c r="AL93" s="118">
        <v>0</v>
      </c>
      <c r="AM93" s="121" t="s">
        <v>73</v>
      </c>
      <c r="AN93" s="121" t="s">
        <v>73</v>
      </c>
      <c r="AO93" s="121" t="s">
        <v>73</v>
      </c>
      <c r="AP93" s="112">
        <f t="shared" si="11"/>
        <v>0</v>
      </c>
      <c r="AQ93" s="112">
        <f>+L93+AD93-AI93</f>
        <v>325000000</v>
      </c>
      <c r="AR93" s="114" t="s">
        <v>65</v>
      </c>
      <c r="AS93" s="118">
        <v>325000000</v>
      </c>
      <c r="AT93" s="114" t="s">
        <v>93</v>
      </c>
      <c r="AU93" s="118">
        <v>0</v>
      </c>
      <c r="AV93" s="122" t="s">
        <v>73</v>
      </c>
      <c r="AW93" s="201">
        <v>0</v>
      </c>
      <c r="AX93" s="200">
        <f t="shared" si="12"/>
        <v>325000000</v>
      </c>
      <c r="AY93" s="123">
        <f t="shared" si="13"/>
        <v>0</v>
      </c>
      <c r="AZ93" s="124">
        <v>0</v>
      </c>
      <c r="BA93" s="122" t="s">
        <v>73</v>
      </c>
      <c r="BB93" s="114" t="s">
        <v>94</v>
      </c>
      <c r="BC93" s="198" t="s">
        <v>5595</v>
      </c>
      <c r="BD93" s="110" t="s">
        <v>65</v>
      </c>
      <c r="BE93" s="110" t="s">
        <v>101</v>
      </c>
    </row>
    <row r="94" spans="2:57" x14ac:dyDescent="0.25">
      <c r="B94" s="114">
        <v>2025</v>
      </c>
      <c r="C94" s="114">
        <v>891780111</v>
      </c>
      <c r="D94" s="114" t="s">
        <v>63</v>
      </c>
      <c r="E94" s="111" t="s">
        <v>5594</v>
      </c>
      <c r="F94" s="114" t="s">
        <v>5593</v>
      </c>
      <c r="G94" s="114">
        <v>0</v>
      </c>
      <c r="H94" s="114" t="s">
        <v>71</v>
      </c>
      <c r="I94" s="110" t="s">
        <v>64</v>
      </c>
      <c r="J94" s="115" t="s">
        <v>180</v>
      </c>
      <c r="K94" s="111" t="s">
        <v>5592</v>
      </c>
      <c r="L94" s="339">
        <v>40647875</v>
      </c>
      <c r="M94" s="110" t="s">
        <v>66</v>
      </c>
      <c r="N94" s="120" t="s">
        <v>5591</v>
      </c>
      <c r="O94" s="118">
        <v>900489512</v>
      </c>
      <c r="P94" s="118">
        <v>317</v>
      </c>
      <c r="Q94" s="340">
        <v>45699</v>
      </c>
      <c r="R94" s="339">
        <v>40647875</v>
      </c>
      <c r="S94" s="340">
        <v>45707</v>
      </c>
      <c r="T94" s="339">
        <v>40647875</v>
      </c>
      <c r="U94" s="114" t="s">
        <v>65</v>
      </c>
      <c r="V94" s="325">
        <v>4978990</v>
      </c>
      <c r="W94" s="207" t="s">
        <v>1374</v>
      </c>
      <c r="X94" s="341">
        <v>45707</v>
      </c>
      <c r="Y94" s="340">
        <v>45707</v>
      </c>
      <c r="Z94" s="341" t="s">
        <v>73</v>
      </c>
      <c r="AA94" s="340">
        <v>45838</v>
      </c>
      <c r="AB94" s="112">
        <f t="shared" si="9"/>
        <v>131</v>
      </c>
      <c r="AC94" s="118">
        <v>0</v>
      </c>
      <c r="AD94" s="118">
        <v>0</v>
      </c>
      <c r="AE94" s="118">
        <v>0</v>
      </c>
      <c r="AF94" s="119" t="s">
        <v>73</v>
      </c>
      <c r="AG94" s="112">
        <f t="shared" si="10"/>
        <v>0</v>
      </c>
      <c r="AH94" s="118">
        <v>0</v>
      </c>
      <c r="AI94" s="118">
        <v>0</v>
      </c>
      <c r="AJ94" s="114" t="s">
        <v>73</v>
      </c>
      <c r="AK94" s="121" t="s">
        <v>73</v>
      </c>
      <c r="AL94" s="118">
        <v>0</v>
      </c>
      <c r="AM94" s="121" t="s">
        <v>73</v>
      </c>
      <c r="AN94" s="121" t="s">
        <v>73</v>
      </c>
      <c r="AO94" s="121" t="s">
        <v>73</v>
      </c>
      <c r="AP94" s="112">
        <f t="shared" si="11"/>
        <v>0</v>
      </c>
      <c r="AQ94" s="112">
        <f>+L94+AD94-AI94</f>
        <v>40647875</v>
      </c>
      <c r="AR94" s="114" t="s">
        <v>65</v>
      </c>
      <c r="AS94" s="118">
        <v>40647875</v>
      </c>
      <c r="AT94" s="114" t="s">
        <v>93</v>
      </c>
      <c r="AU94" s="118">
        <v>0</v>
      </c>
      <c r="AV94" s="122" t="s">
        <v>73</v>
      </c>
      <c r="AW94" s="201">
        <v>0</v>
      </c>
      <c r="AX94" s="200">
        <f t="shared" si="12"/>
        <v>40647875</v>
      </c>
      <c r="AY94" s="123">
        <f t="shared" si="13"/>
        <v>0</v>
      </c>
      <c r="AZ94" s="124">
        <v>0</v>
      </c>
      <c r="BA94" s="122" t="s">
        <v>73</v>
      </c>
      <c r="BB94" s="114" t="s">
        <v>94</v>
      </c>
      <c r="BC94" s="198" t="s">
        <v>5590</v>
      </c>
      <c r="BD94" s="110" t="s">
        <v>65</v>
      </c>
      <c r="BE94" s="110" t="s">
        <v>101</v>
      </c>
    </row>
    <row r="95" spans="2:57" x14ac:dyDescent="0.25">
      <c r="B95" s="114">
        <v>2025</v>
      </c>
      <c r="C95" s="114">
        <v>891780111</v>
      </c>
      <c r="D95" s="114" t="s">
        <v>63</v>
      </c>
      <c r="E95" s="111" t="s">
        <v>5589</v>
      </c>
      <c r="F95" s="114" t="s">
        <v>5588</v>
      </c>
      <c r="G95" s="114">
        <v>0</v>
      </c>
      <c r="H95" s="114" t="s">
        <v>71</v>
      </c>
      <c r="I95" s="110" t="s">
        <v>64</v>
      </c>
      <c r="J95" s="115" t="s">
        <v>180</v>
      </c>
      <c r="K95" s="111" t="s">
        <v>5587</v>
      </c>
      <c r="L95" s="339">
        <v>140000000</v>
      </c>
      <c r="M95" s="110" t="s">
        <v>66</v>
      </c>
      <c r="N95" s="120" t="s">
        <v>5586</v>
      </c>
      <c r="O95" s="118">
        <v>900763287</v>
      </c>
      <c r="P95" s="118">
        <v>331</v>
      </c>
      <c r="Q95" s="340">
        <v>45700</v>
      </c>
      <c r="R95" s="339">
        <v>140000000</v>
      </c>
      <c r="S95" s="340">
        <v>45712</v>
      </c>
      <c r="T95" s="339">
        <v>140000000</v>
      </c>
      <c r="U95" s="114" t="s">
        <v>65</v>
      </c>
      <c r="V95" s="325">
        <v>36665858</v>
      </c>
      <c r="W95" s="207" t="s">
        <v>2992</v>
      </c>
      <c r="X95" s="341">
        <v>45712</v>
      </c>
      <c r="Y95" s="340">
        <v>45712</v>
      </c>
      <c r="Z95" s="341">
        <v>45712</v>
      </c>
      <c r="AA95" s="340">
        <v>46022</v>
      </c>
      <c r="AB95" s="112">
        <f t="shared" si="9"/>
        <v>310</v>
      </c>
      <c r="AC95" s="118">
        <v>0</v>
      </c>
      <c r="AD95" s="118">
        <v>0</v>
      </c>
      <c r="AE95" s="118">
        <v>0</v>
      </c>
      <c r="AF95" s="119" t="s">
        <v>73</v>
      </c>
      <c r="AG95" s="112">
        <f t="shared" si="10"/>
        <v>0</v>
      </c>
      <c r="AH95" s="118">
        <v>0</v>
      </c>
      <c r="AI95" s="118">
        <v>0</v>
      </c>
      <c r="AJ95" s="114" t="s">
        <v>73</v>
      </c>
      <c r="AK95" s="121" t="s">
        <v>73</v>
      </c>
      <c r="AL95" s="118">
        <v>0</v>
      </c>
      <c r="AM95" s="121" t="s">
        <v>73</v>
      </c>
      <c r="AN95" s="121" t="s">
        <v>73</v>
      </c>
      <c r="AO95" s="121" t="s">
        <v>73</v>
      </c>
      <c r="AP95" s="112">
        <f t="shared" si="11"/>
        <v>0</v>
      </c>
      <c r="AQ95" s="112">
        <f>+L95+AD95-AI95</f>
        <v>140000000</v>
      </c>
      <c r="AR95" s="114" t="s">
        <v>65</v>
      </c>
      <c r="AS95" s="118">
        <v>140000000</v>
      </c>
      <c r="AT95" s="114" t="s">
        <v>93</v>
      </c>
      <c r="AU95" s="118">
        <v>0</v>
      </c>
      <c r="AV95" s="122" t="s">
        <v>73</v>
      </c>
      <c r="AW95" s="201">
        <v>0</v>
      </c>
      <c r="AX95" s="200">
        <f t="shared" si="12"/>
        <v>140000000</v>
      </c>
      <c r="AY95" s="123">
        <f t="shared" si="13"/>
        <v>0</v>
      </c>
      <c r="AZ95" s="124">
        <v>0</v>
      </c>
      <c r="BA95" s="122" t="s">
        <v>73</v>
      </c>
      <c r="BB95" s="114" t="s">
        <v>94</v>
      </c>
      <c r="BC95" s="198" t="s">
        <v>5585</v>
      </c>
      <c r="BD95" s="110" t="s">
        <v>65</v>
      </c>
      <c r="BE95" s="110" t="s">
        <v>101</v>
      </c>
    </row>
    <row r="96" spans="2:57" x14ac:dyDescent="0.25">
      <c r="B96" s="114">
        <v>2025</v>
      </c>
      <c r="C96" s="114">
        <v>891780111</v>
      </c>
      <c r="D96" s="114" t="s">
        <v>63</v>
      </c>
      <c r="E96" s="111" t="s">
        <v>5584</v>
      </c>
      <c r="F96" s="114" t="s">
        <v>5583</v>
      </c>
      <c r="G96" s="114">
        <v>0</v>
      </c>
      <c r="H96" s="114" t="s">
        <v>71</v>
      </c>
      <c r="I96" s="110" t="s">
        <v>64</v>
      </c>
      <c r="J96" s="115" t="s">
        <v>180</v>
      </c>
      <c r="K96" s="111" t="s">
        <v>5582</v>
      </c>
      <c r="L96" s="339">
        <v>120000000</v>
      </c>
      <c r="M96" s="110" t="s">
        <v>66</v>
      </c>
      <c r="N96" s="120" t="s">
        <v>5581</v>
      </c>
      <c r="O96" s="118">
        <v>901283655</v>
      </c>
      <c r="P96" s="118">
        <v>435</v>
      </c>
      <c r="Q96" s="340">
        <v>45712</v>
      </c>
      <c r="R96" s="339">
        <v>120000000</v>
      </c>
      <c r="S96" s="340">
        <v>45722</v>
      </c>
      <c r="T96" s="339">
        <v>120000000</v>
      </c>
      <c r="U96" s="114" t="s">
        <v>65</v>
      </c>
      <c r="V96" s="325">
        <v>36665858</v>
      </c>
      <c r="W96" s="207" t="s">
        <v>2992</v>
      </c>
      <c r="X96" s="341">
        <v>45722</v>
      </c>
      <c r="Y96" s="340">
        <v>45723</v>
      </c>
      <c r="Z96" s="341">
        <v>45723</v>
      </c>
      <c r="AA96" s="340">
        <v>46022</v>
      </c>
      <c r="AB96" s="112">
        <f t="shared" si="9"/>
        <v>299</v>
      </c>
      <c r="AC96" s="118">
        <v>0</v>
      </c>
      <c r="AD96" s="118">
        <v>0</v>
      </c>
      <c r="AE96" s="118">
        <v>0</v>
      </c>
      <c r="AF96" s="119" t="s">
        <v>73</v>
      </c>
      <c r="AG96" s="112">
        <f t="shared" si="10"/>
        <v>0</v>
      </c>
      <c r="AH96" s="118">
        <v>0</v>
      </c>
      <c r="AI96" s="118">
        <v>0</v>
      </c>
      <c r="AJ96" s="114" t="s">
        <v>73</v>
      </c>
      <c r="AK96" s="121" t="s">
        <v>73</v>
      </c>
      <c r="AL96" s="118">
        <v>0</v>
      </c>
      <c r="AM96" s="121" t="s">
        <v>73</v>
      </c>
      <c r="AN96" s="121" t="s">
        <v>73</v>
      </c>
      <c r="AO96" s="121" t="s">
        <v>73</v>
      </c>
      <c r="AP96" s="112">
        <f t="shared" si="11"/>
        <v>0</v>
      </c>
      <c r="AQ96" s="112">
        <f>+L96+AD96-AI96</f>
        <v>120000000</v>
      </c>
      <c r="AR96" s="114" t="s">
        <v>65</v>
      </c>
      <c r="AS96" s="118">
        <v>120000000</v>
      </c>
      <c r="AT96" s="114" t="s">
        <v>93</v>
      </c>
      <c r="AU96" s="118">
        <v>0</v>
      </c>
      <c r="AV96" s="122" t="s">
        <v>73</v>
      </c>
      <c r="AW96" s="201">
        <v>47024975.239999995</v>
      </c>
      <c r="AX96" s="200">
        <f t="shared" si="12"/>
        <v>72975024.760000005</v>
      </c>
      <c r="AY96" s="123">
        <f t="shared" si="13"/>
        <v>0.39187479366666661</v>
      </c>
      <c r="AZ96" s="124">
        <v>0</v>
      </c>
      <c r="BA96" s="122" t="s">
        <v>73</v>
      </c>
      <c r="BB96" s="114" t="s">
        <v>94</v>
      </c>
      <c r="BC96" s="198" t="s">
        <v>5580</v>
      </c>
      <c r="BD96" s="110" t="s">
        <v>65</v>
      </c>
      <c r="BE96" s="110" t="s">
        <v>101</v>
      </c>
    </row>
    <row r="97" spans="2:57" x14ac:dyDescent="0.25">
      <c r="B97" s="114">
        <v>2025</v>
      </c>
      <c r="C97" s="114">
        <v>891780111</v>
      </c>
      <c r="D97" s="114" t="s">
        <v>63</v>
      </c>
      <c r="E97" s="111" t="s">
        <v>5579</v>
      </c>
      <c r="F97" s="114" t="s">
        <v>5578</v>
      </c>
      <c r="G97" s="114">
        <v>0</v>
      </c>
      <c r="H97" s="114" t="s">
        <v>71</v>
      </c>
      <c r="I97" s="110" t="s">
        <v>107</v>
      </c>
      <c r="J97" s="115" t="s">
        <v>180</v>
      </c>
      <c r="K97" s="111" t="s">
        <v>5577</v>
      </c>
      <c r="L97" s="339">
        <v>80071682</v>
      </c>
      <c r="M97" s="110" t="s">
        <v>66</v>
      </c>
      <c r="N97" s="120" t="s">
        <v>5576</v>
      </c>
      <c r="O97" s="118">
        <v>901676410</v>
      </c>
      <c r="P97" s="118">
        <v>470</v>
      </c>
      <c r="Q97" s="340">
        <v>45714</v>
      </c>
      <c r="R97" s="339">
        <v>80071682</v>
      </c>
      <c r="S97" s="340">
        <v>45728</v>
      </c>
      <c r="T97" s="339">
        <v>80071682</v>
      </c>
      <c r="U97" s="114" t="s">
        <v>65</v>
      </c>
      <c r="V97" s="325">
        <v>85152695</v>
      </c>
      <c r="W97" s="207" t="s">
        <v>1078</v>
      </c>
      <c r="X97" s="341">
        <v>45728</v>
      </c>
      <c r="Y97" s="340">
        <v>45734</v>
      </c>
      <c r="Z97" s="341">
        <v>45734</v>
      </c>
      <c r="AA97" s="340">
        <v>46021</v>
      </c>
      <c r="AB97" s="112">
        <f t="shared" si="9"/>
        <v>287</v>
      </c>
      <c r="AC97" s="118">
        <v>0</v>
      </c>
      <c r="AD97" s="118">
        <v>0</v>
      </c>
      <c r="AE97" s="118">
        <v>0</v>
      </c>
      <c r="AF97" s="119" t="s">
        <v>73</v>
      </c>
      <c r="AG97" s="112">
        <f t="shared" si="10"/>
        <v>0</v>
      </c>
      <c r="AH97" s="118">
        <v>0</v>
      </c>
      <c r="AI97" s="118">
        <v>0</v>
      </c>
      <c r="AJ97" s="114" t="s">
        <v>73</v>
      </c>
      <c r="AK97" s="121" t="s">
        <v>73</v>
      </c>
      <c r="AL97" s="118">
        <v>0</v>
      </c>
      <c r="AM97" s="121" t="s">
        <v>73</v>
      </c>
      <c r="AN97" s="121" t="s">
        <v>73</v>
      </c>
      <c r="AO97" s="121" t="s">
        <v>73</v>
      </c>
      <c r="AP97" s="112">
        <f t="shared" si="11"/>
        <v>0</v>
      </c>
      <c r="AQ97" s="112">
        <f>+L97+AD97-AI97</f>
        <v>80071682</v>
      </c>
      <c r="AR97" s="114" t="s">
        <v>65</v>
      </c>
      <c r="AS97" s="118">
        <v>80071682</v>
      </c>
      <c r="AT97" s="114" t="s">
        <v>93</v>
      </c>
      <c r="AU97" s="118">
        <v>0</v>
      </c>
      <c r="AV97" s="122" t="s">
        <v>73</v>
      </c>
      <c r="AW97" s="201"/>
      <c r="AX97" s="200">
        <f t="shared" si="12"/>
        <v>80071682</v>
      </c>
      <c r="AY97" s="123">
        <f t="shared" si="13"/>
        <v>0</v>
      </c>
      <c r="AZ97" s="124">
        <v>0</v>
      </c>
      <c r="BA97" s="122" t="s">
        <v>73</v>
      </c>
      <c r="BB97" s="114" t="s">
        <v>94</v>
      </c>
      <c r="BC97" s="198" t="s">
        <v>5575</v>
      </c>
      <c r="BD97" s="110" t="s">
        <v>65</v>
      </c>
      <c r="BE97" s="110" t="s">
        <v>101</v>
      </c>
    </row>
    <row r="98" spans="2:57" x14ac:dyDescent="0.25">
      <c r="B98" s="114">
        <v>2025</v>
      </c>
      <c r="C98" s="114">
        <v>891780111</v>
      </c>
      <c r="D98" s="114" t="s">
        <v>63</v>
      </c>
      <c r="E98" s="111" t="s">
        <v>5574</v>
      </c>
      <c r="F98" s="114" t="s">
        <v>5573</v>
      </c>
      <c r="G98" s="114">
        <v>0</v>
      </c>
      <c r="H98" s="114" t="s">
        <v>71</v>
      </c>
      <c r="I98" s="110" t="s">
        <v>64</v>
      </c>
      <c r="J98" s="115" t="s">
        <v>180</v>
      </c>
      <c r="K98" s="111" t="s">
        <v>5572</v>
      </c>
      <c r="L98" s="339">
        <v>278444829.67000002</v>
      </c>
      <c r="M98" s="110" t="s">
        <v>66</v>
      </c>
      <c r="N98" s="120" t="s">
        <v>5571</v>
      </c>
      <c r="O98" s="118">
        <v>890115230</v>
      </c>
      <c r="P98" s="118">
        <v>477</v>
      </c>
      <c r="Q98" s="340">
        <v>45714</v>
      </c>
      <c r="R98" s="339">
        <v>323611759.83999997</v>
      </c>
      <c r="S98" s="340">
        <v>45730</v>
      </c>
      <c r="T98" s="339">
        <v>278444829.67000002</v>
      </c>
      <c r="U98" s="114" t="s">
        <v>65</v>
      </c>
      <c r="V98" s="325">
        <v>85467461</v>
      </c>
      <c r="W98" s="207" t="s">
        <v>5545</v>
      </c>
      <c r="X98" s="341">
        <v>45730</v>
      </c>
      <c r="Y98" s="340">
        <v>45733</v>
      </c>
      <c r="Z98" s="341">
        <v>45733</v>
      </c>
      <c r="AA98" s="340">
        <v>45914</v>
      </c>
      <c r="AB98" s="112">
        <f t="shared" si="9"/>
        <v>181</v>
      </c>
      <c r="AC98" s="118">
        <v>0</v>
      </c>
      <c r="AD98" s="118">
        <v>0</v>
      </c>
      <c r="AE98" s="118">
        <v>0</v>
      </c>
      <c r="AF98" s="119" t="s">
        <v>73</v>
      </c>
      <c r="AG98" s="112">
        <f t="shared" si="10"/>
        <v>0</v>
      </c>
      <c r="AH98" s="118">
        <v>0</v>
      </c>
      <c r="AI98" s="118">
        <v>0</v>
      </c>
      <c r="AJ98" s="114" t="s">
        <v>73</v>
      </c>
      <c r="AK98" s="121" t="s">
        <v>73</v>
      </c>
      <c r="AL98" s="118">
        <v>0</v>
      </c>
      <c r="AM98" s="121" t="s">
        <v>73</v>
      </c>
      <c r="AN98" s="121" t="s">
        <v>73</v>
      </c>
      <c r="AO98" s="121" t="s">
        <v>73</v>
      </c>
      <c r="AP98" s="112">
        <f t="shared" si="11"/>
        <v>0</v>
      </c>
      <c r="AQ98" s="112">
        <f>+L98+AD98-AI98</f>
        <v>278444829.67000002</v>
      </c>
      <c r="AR98" s="114" t="s">
        <v>65</v>
      </c>
      <c r="AS98" s="118">
        <v>278444829.67000002</v>
      </c>
      <c r="AT98" s="114" t="s">
        <v>93</v>
      </c>
      <c r="AU98" s="118">
        <v>0</v>
      </c>
      <c r="AV98" s="122" t="s">
        <v>73</v>
      </c>
      <c r="AW98" s="201"/>
      <c r="AX98" s="200">
        <f t="shared" si="12"/>
        <v>278444829.67000002</v>
      </c>
      <c r="AY98" s="123">
        <f t="shared" si="13"/>
        <v>0</v>
      </c>
      <c r="AZ98" s="124">
        <v>0</v>
      </c>
      <c r="BA98" s="122" t="s">
        <v>73</v>
      </c>
      <c r="BB98" s="114" t="s">
        <v>94</v>
      </c>
      <c r="BC98" s="198" t="s">
        <v>5570</v>
      </c>
      <c r="BD98" s="110" t="s">
        <v>65</v>
      </c>
      <c r="BE98" s="110" t="s">
        <v>101</v>
      </c>
    </row>
    <row r="99" spans="2:57" x14ac:dyDescent="0.25">
      <c r="B99" s="114">
        <v>2025</v>
      </c>
      <c r="C99" s="114">
        <v>891780111</v>
      </c>
      <c r="D99" s="114" t="s">
        <v>63</v>
      </c>
      <c r="E99" s="111" t="s">
        <v>5569</v>
      </c>
      <c r="F99" s="114" t="s">
        <v>5568</v>
      </c>
      <c r="G99" s="114">
        <v>0</v>
      </c>
      <c r="H99" s="114" t="s">
        <v>71</v>
      </c>
      <c r="I99" s="110" t="s">
        <v>64</v>
      </c>
      <c r="J99" s="115" t="s">
        <v>180</v>
      </c>
      <c r="K99" s="111" t="s">
        <v>5567</v>
      </c>
      <c r="L99" s="339">
        <v>4080000</v>
      </c>
      <c r="M99" s="110" t="s">
        <v>66</v>
      </c>
      <c r="N99" s="120" t="s">
        <v>5566</v>
      </c>
      <c r="O99" s="118">
        <v>36549782</v>
      </c>
      <c r="P99" s="118">
        <v>625</v>
      </c>
      <c r="Q99" s="340">
        <v>45727</v>
      </c>
      <c r="R99" s="339">
        <v>4095000</v>
      </c>
      <c r="S99" s="340">
        <v>45734</v>
      </c>
      <c r="T99" s="339">
        <v>4080000</v>
      </c>
      <c r="U99" s="114" t="s">
        <v>65</v>
      </c>
      <c r="V99" s="325">
        <v>72175282</v>
      </c>
      <c r="W99" s="207" t="s">
        <v>1562</v>
      </c>
      <c r="X99" s="341">
        <v>45734</v>
      </c>
      <c r="Y99" s="340">
        <v>45734</v>
      </c>
      <c r="Z99" s="341" t="s">
        <v>73</v>
      </c>
      <c r="AA99" s="340">
        <v>46022</v>
      </c>
      <c r="AB99" s="112">
        <f t="shared" si="9"/>
        <v>288</v>
      </c>
      <c r="AC99" s="118">
        <v>0</v>
      </c>
      <c r="AD99" s="118">
        <v>0</v>
      </c>
      <c r="AE99" s="118">
        <v>0</v>
      </c>
      <c r="AF99" s="119" t="s">
        <v>73</v>
      </c>
      <c r="AG99" s="112">
        <f t="shared" si="10"/>
        <v>0</v>
      </c>
      <c r="AH99" s="118">
        <v>0</v>
      </c>
      <c r="AI99" s="118">
        <v>0</v>
      </c>
      <c r="AJ99" s="114" t="s">
        <v>73</v>
      </c>
      <c r="AK99" s="121" t="s">
        <v>73</v>
      </c>
      <c r="AL99" s="118">
        <v>0</v>
      </c>
      <c r="AM99" s="121" t="s">
        <v>73</v>
      </c>
      <c r="AN99" s="121" t="s">
        <v>73</v>
      </c>
      <c r="AO99" s="121" t="s">
        <v>73</v>
      </c>
      <c r="AP99" s="112">
        <f t="shared" si="11"/>
        <v>0</v>
      </c>
      <c r="AQ99" s="112">
        <f>+L99+AD99-AI99</f>
        <v>4080000</v>
      </c>
      <c r="AR99" s="114" t="s">
        <v>65</v>
      </c>
      <c r="AS99" s="118">
        <v>4080000</v>
      </c>
      <c r="AT99" s="114" t="s">
        <v>93</v>
      </c>
      <c r="AU99" s="118">
        <v>0</v>
      </c>
      <c r="AV99" s="122" t="s">
        <v>73</v>
      </c>
      <c r="AW99" s="201"/>
      <c r="AX99" s="200">
        <f t="shared" si="12"/>
        <v>4080000</v>
      </c>
      <c r="AY99" s="123">
        <f t="shared" si="13"/>
        <v>0</v>
      </c>
      <c r="AZ99" s="124">
        <v>0</v>
      </c>
      <c r="BA99" s="122" t="s">
        <v>73</v>
      </c>
      <c r="BB99" s="114" t="s">
        <v>94</v>
      </c>
      <c r="BC99" s="198" t="s">
        <v>5565</v>
      </c>
      <c r="BD99" s="110" t="s">
        <v>65</v>
      </c>
      <c r="BE99" s="110" t="s">
        <v>101</v>
      </c>
    </row>
    <row r="100" spans="2:57" x14ac:dyDescent="0.25">
      <c r="B100" s="114">
        <v>2025</v>
      </c>
      <c r="C100" s="114">
        <v>891780111</v>
      </c>
      <c r="D100" s="114" t="s">
        <v>63</v>
      </c>
      <c r="E100" s="111" t="s">
        <v>5564</v>
      </c>
      <c r="F100" s="114" t="s">
        <v>5563</v>
      </c>
      <c r="G100" s="114">
        <v>0</v>
      </c>
      <c r="H100" s="114" t="s">
        <v>71</v>
      </c>
      <c r="I100" s="110" t="s">
        <v>64</v>
      </c>
      <c r="J100" s="115" t="s">
        <v>180</v>
      </c>
      <c r="K100" s="111" t="s">
        <v>5562</v>
      </c>
      <c r="L100" s="339">
        <v>40000000</v>
      </c>
      <c r="M100" s="110" t="s">
        <v>66</v>
      </c>
      <c r="N100" s="120" t="s">
        <v>5561</v>
      </c>
      <c r="O100" s="118">
        <v>891700742</v>
      </c>
      <c r="P100" s="118">
        <v>313</v>
      </c>
      <c r="Q100" s="340">
        <v>45703</v>
      </c>
      <c r="R100" s="339">
        <v>40000000</v>
      </c>
      <c r="S100" s="340">
        <v>45737</v>
      </c>
      <c r="T100" s="339">
        <v>40000000</v>
      </c>
      <c r="U100" s="114" t="s">
        <v>65</v>
      </c>
      <c r="V100" s="325">
        <v>36665858</v>
      </c>
      <c r="W100" s="207" t="s">
        <v>2992</v>
      </c>
      <c r="X100" s="341">
        <v>45737</v>
      </c>
      <c r="Y100" s="340">
        <v>45741</v>
      </c>
      <c r="Z100" s="341" t="s">
        <v>73</v>
      </c>
      <c r="AA100" s="340">
        <v>46022</v>
      </c>
      <c r="AB100" s="112">
        <f t="shared" si="9"/>
        <v>281</v>
      </c>
      <c r="AC100" s="118">
        <v>0</v>
      </c>
      <c r="AD100" s="118">
        <v>0</v>
      </c>
      <c r="AE100" s="118">
        <v>0</v>
      </c>
      <c r="AF100" s="119" t="s">
        <v>73</v>
      </c>
      <c r="AG100" s="112">
        <f t="shared" si="10"/>
        <v>0</v>
      </c>
      <c r="AH100" s="118">
        <v>0</v>
      </c>
      <c r="AI100" s="118">
        <v>0</v>
      </c>
      <c r="AJ100" s="114" t="s">
        <v>73</v>
      </c>
      <c r="AK100" s="121" t="s">
        <v>73</v>
      </c>
      <c r="AL100" s="118">
        <v>0</v>
      </c>
      <c r="AM100" s="121" t="s">
        <v>73</v>
      </c>
      <c r="AN100" s="121" t="s">
        <v>73</v>
      </c>
      <c r="AO100" s="121" t="s">
        <v>73</v>
      </c>
      <c r="AP100" s="112">
        <f t="shared" si="11"/>
        <v>0</v>
      </c>
      <c r="AQ100" s="112">
        <f>+L100+AD100-AI100</f>
        <v>40000000</v>
      </c>
      <c r="AR100" s="114" t="s">
        <v>65</v>
      </c>
      <c r="AS100" s="118">
        <v>40000000</v>
      </c>
      <c r="AT100" s="114" t="s">
        <v>93</v>
      </c>
      <c r="AU100" s="118">
        <v>0</v>
      </c>
      <c r="AV100" s="122" t="s">
        <v>73</v>
      </c>
      <c r="AW100" s="201"/>
      <c r="AX100" s="200">
        <f t="shared" si="12"/>
        <v>40000000</v>
      </c>
      <c r="AY100" s="123">
        <f t="shared" si="13"/>
        <v>0</v>
      </c>
      <c r="AZ100" s="124">
        <v>0</v>
      </c>
      <c r="BA100" s="122" t="s">
        <v>73</v>
      </c>
      <c r="BB100" s="114" t="s">
        <v>94</v>
      </c>
      <c r="BC100" s="198" t="s">
        <v>5560</v>
      </c>
      <c r="BD100" s="110" t="s">
        <v>65</v>
      </c>
      <c r="BE100" s="110" t="s">
        <v>101</v>
      </c>
    </row>
    <row r="101" spans="2:57" x14ac:dyDescent="0.25">
      <c r="B101" s="114">
        <v>2025</v>
      </c>
      <c r="C101" s="114">
        <v>891780111</v>
      </c>
      <c r="D101" s="114" t="s">
        <v>63</v>
      </c>
      <c r="E101" s="111" t="s">
        <v>5559</v>
      </c>
      <c r="F101" s="114" t="s">
        <v>5558</v>
      </c>
      <c r="G101" s="114">
        <v>0</v>
      </c>
      <c r="H101" s="114" t="s">
        <v>71</v>
      </c>
      <c r="I101" s="110" t="s">
        <v>107</v>
      </c>
      <c r="J101" s="115" t="s">
        <v>180</v>
      </c>
      <c r="K101" s="111" t="s">
        <v>5557</v>
      </c>
      <c r="L101" s="339">
        <v>28000000</v>
      </c>
      <c r="M101" s="110" t="s">
        <v>66</v>
      </c>
      <c r="N101" s="120" t="s">
        <v>5556</v>
      </c>
      <c r="O101" s="118">
        <v>900929189</v>
      </c>
      <c r="P101" s="118">
        <v>583</v>
      </c>
      <c r="Q101" s="340">
        <v>45726</v>
      </c>
      <c r="R101" s="339">
        <v>28000000</v>
      </c>
      <c r="S101" s="340">
        <v>45742</v>
      </c>
      <c r="T101" s="339">
        <v>28000000</v>
      </c>
      <c r="U101" s="114" t="s">
        <v>65</v>
      </c>
      <c r="V101" s="325">
        <v>36724655</v>
      </c>
      <c r="W101" s="207" t="s">
        <v>1574</v>
      </c>
      <c r="X101" s="341">
        <v>45742</v>
      </c>
      <c r="Y101" s="340">
        <v>45743</v>
      </c>
      <c r="Z101" s="341" t="s">
        <v>73</v>
      </c>
      <c r="AA101" s="340">
        <v>46022</v>
      </c>
      <c r="AB101" s="112">
        <f t="shared" si="9"/>
        <v>279</v>
      </c>
      <c r="AC101" s="118">
        <v>0</v>
      </c>
      <c r="AD101" s="118">
        <v>0</v>
      </c>
      <c r="AE101" s="118">
        <v>0</v>
      </c>
      <c r="AF101" s="119" t="s">
        <v>73</v>
      </c>
      <c r="AG101" s="112">
        <f t="shared" si="10"/>
        <v>0</v>
      </c>
      <c r="AH101" s="118">
        <v>0</v>
      </c>
      <c r="AI101" s="118">
        <v>0</v>
      </c>
      <c r="AJ101" s="114" t="s">
        <v>73</v>
      </c>
      <c r="AK101" s="121" t="s">
        <v>73</v>
      </c>
      <c r="AL101" s="118">
        <v>0</v>
      </c>
      <c r="AM101" s="121" t="s">
        <v>73</v>
      </c>
      <c r="AN101" s="121" t="s">
        <v>73</v>
      </c>
      <c r="AO101" s="121" t="s">
        <v>73</v>
      </c>
      <c r="AP101" s="112">
        <f t="shared" si="11"/>
        <v>0</v>
      </c>
      <c r="AQ101" s="112">
        <f>+L101+AD101-AI101</f>
        <v>28000000</v>
      </c>
      <c r="AR101" s="114" t="s">
        <v>65</v>
      </c>
      <c r="AS101" s="118">
        <v>28000000</v>
      </c>
      <c r="AT101" s="114" t="s">
        <v>93</v>
      </c>
      <c r="AU101" s="118">
        <v>0</v>
      </c>
      <c r="AV101" s="122" t="s">
        <v>73</v>
      </c>
      <c r="AW101" s="201"/>
      <c r="AX101" s="200">
        <f t="shared" si="12"/>
        <v>28000000</v>
      </c>
      <c r="AY101" s="123">
        <f t="shared" si="13"/>
        <v>0</v>
      </c>
      <c r="AZ101" s="124">
        <v>0</v>
      </c>
      <c r="BA101" s="122" t="s">
        <v>73</v>
      </c>
      <c r="BB101" s="114" t="s">
        <v>94</v>
      </c>
      <c r="BC101" s="198" t="s">
        <v>5555</v>
      </c>
      <c r="BD101" s="110" t="s">
        <v>65</v>
      </c>
      <c r="BE101" s="110" t="s">
        <v>101</v>
      </c>
    </row>
    <row r="102" spans="2:57" x14ac:dyDescent="0.25">
      <c r="B102" s="114">
        <v>2025</v>
      </c>
      <c r="C102" s="114">
        <v>891780111</v>
      </c>
      <c r="D102" s="114" t="s">
        <v>63</v>
      </c>
      <c r="E102" s="111" t="s">
        <v>5554</v>
      </c>
      <c r="F102" s="114" t="s">
        <v>5553</v>
      </c>
      <c r="G102" s="114">
        <v>0</v>
      </c>
      <c r="H102" s="114" t="s">
        <v>71</v>
      </c>
      <c r="I102" s="110" t="s">
        <v>107</v>
      </c>
      <c r="J102" s="115" t="s">
        <v>180</v>
      </c>
      <c r="K102" s="111" t="s">
        <v>5552</v>
      </c>
      <c r="L102" s="339">
        <v>45000000</v>
      </c>
      <c r="M102" s="110" t="s">
        <v>66</v>
      </c>
      <c r="N102" s="120" t="s">
        <v>5551</v>
      </c>
      <c r="O102" s="118">
        <v>819005003</v>
      </c>
      <c r="P102" s="118">
        <v>450</v>
      </c>
      <c r="Q102" s="340">
        <v>45713</v>
      </c>
      <c r="R102" s="339">
        <v>45000000</v>
      </c>
      <c r="S102" s="340">
        <v>45742</v>
      </c>
      <c r="T102" s="339">
        <v>45000000</v>
      </c>
      <c r="U102" s="114" t="s">
        <v>65</v>
      </c>
      <c r="V102" s="325">
        <v>36557666</v>
      </c>
      <c r="W102" s="207" t="s">
        <v>1512</v>
      </c>
      <c r="X102" s="341">
        <v>45742</v>
      </c>
      <c r="Y102" s="340">
        <v>45743</v>
      </c>
      <c r="Z102" s="341">
        <v>45743</v>
      </c>
      <c r="AA102" s="340">
        <v>45808</v>
      </c>
      <c r="AB102" s="112">
        <f t="shared" si="9"/>
        <v>65</v>
      </c>
      <c r="AC102" s="118">
        <v>0</v>
      </c>
      <c r="AD102" s="118">
        <v>0</v>
      </c>
      <c r="AE102" s="118">
        <v>0</v>
      </c>
      <c r="AF102" s="119" t="s">
        <v>73</v>
      </c>
      <c r="AG102" s="112">
        <f t="shared" si="10"/>
        <v>0</v>
      </c>
      <c r="AH102" s="118">
        <v>0</v>
      </c>
      <c r="AI102" s="118">
        <v>0</v>
      </c>
      <c r="AJ102" s="114" t="s">
        <v>73</v>
      </c>
      <c r="AK102" s="121" t="s">
        <v>73</v>
      </c>
      <c r="AL102" s="118">
        <v>0</v>
      </c>
      <c r="AM102" s="121" t="s">
        <v>73</v>
      </c>
      <c r="AN102" s="121" t="s">
        <v>73</v>
      </c>
      <c r="AO102" s="121" t="s">
        <v>73</v>
      </c>
      <c r="AP102" s="112">
        <f t="shared" si="11"/>
        <v>0</v>
      </c>
      <c r="AQ102" s="112">
        <f>+L102+AD102-AI102</f>
        <v>45000000</v>
      </c>
      <c r="AR102" s="114" t="s">
        <v>65</v>
      </c>
      <c r="AS102" s="118">
        <v>45000000</v>
      </c>
      <c r="AT102" s="114" t="s">
        <v>93</v>
      </c>
      <c r="AU102" s="118">
        <v>0</v>
      </c>
      <c r="AV102" s="122" t="s">
        <v>73</v>
      </c>
      <c r="AW102" s="201"/>
      <c r="AX102" s="200">
        <f t="shared" si="12"/>
        <v>45000000</v>
      </c>
      <c r="AY102" s="123">
        <f t="shared" si="13"/>
        <v>0</v>
      </c>
      <c r="AZ102" s="124">
        <v>0</v>
      </c>
      <c r="BA102" s="122" t="s">
        <v>73</v>
      </c>
      <c r="BB102" s="114" t="s">
        <v>94</v>
      </c>
      <c r="BC102" s="198" t="s">
        <v>5550</v>
      </c>
      <c r="BD102" s="110" t="s">
        <v>65</v>
      </c>
      <c r="BE102" s="110" t="s">
        <v>101</v>
      </c>
    </row>
    <row r="103" spans="2:57" x14ac:dyDescent="0.25">
      <c r="B103" s="114">
        <v>2025</v>
      </c>
      <c r="C103" s="114">
        <v>891780111</v>
      </c>
      <c r="D103" s="114" t="s">
        <v>63</v>
      </c>
      <c r="E103" s="111" t="s">
        <v>5549</v>
      </c>
      <c r="F103" s="114" t="s">
        <v>5548</v>
      </c>
      <c r="G103" s="114">
        <v>0</v>
      </c>
      <c r="H103" s="114" t="s">
        <v>71</v>
      </c>
      <c r="I103" s="110" t="s">
        <v>64</v>
      </c>
      <c r="J103" s="115" t="s">
        <v>180</v>
      </c>
      <c r="K103" s="111" t="s">
        <v>5547</v>
      </c>
      <c r="L103" s="339">
        <v>71517670</v>
      </c>
      <c r="M103" s="110" t="s">
        <v>66</v>
      </c>
      <c r="N103" s="120" t="s">
        <v>5546</v>
      </c>
      <c r="O103" s="118">
        <v>890101977</v>
      </c>
      <c r="P103" s="118">
        <v>477</v>
      </c>
      <c r="Q103" s="340">
        <v>45714</v>
      </c>
      <c r="R103" s="339">
        <v>323611759.83999997</v>
      </c>
      <c r="S103" s="340">
        <v>45744</v>
      </c>
      <c r="T103" s="339">
        <v>71517670</v>
      </c>
      <c r="U103" s="114" t="s">
        <v>65</v>
      </c>
      <c r="V103" s="325">
        <v>85467461</v>
      </c>
      <c r="W103" s="207" t="s">
        <v>5545</v>
      </c>
      <c r="X103" s="341">
        <v>45744</v>
      </c>
      <c r="Y103" s="340">
        <v>45744</v>
      </c>
      <c r="Z103" s="341">
        <v>45744</v>
      </c>
      <c r="AA103" s="340">
        <v>45897</v>
      </c>
      <c r="AB103" s="112">
        <f t="shared" si="9"/>
        <v>153</v>
      </c>
      <c r="AC103" s="118">
        <v>0</v>
      </c>
      <c r="AD103" s="118">
        <v>0</v>
      </c>
      <c r="AE103" s="118">
        <v>0</v>
      </c>
      <c r="AF103" s="119" t="s">
        <v>73</v>
      </c>
      <c r="AG103" s="112">
        <f t="shared" si="10"/>
        <v>0</v>
      </c>
      <c r="AH103" s="118">
        <v>0</v>
      </c>
      <c r="AI103" s="118">
        <v>0</v>
      </c>
      <c r="AJ103" s="114" t="s">
        <v>73</v>
      </c>
      <c r="AK103" s="121" t="s">
        <v>73</v>
      </c>
      <c r="AL103" s="118">
        <v>0</v>
      </c>
      <c r="AM103" s="121" t="s">
        <v>73</v>
      </c>
      <c r="AN103" s="121" t="s">
        <v>73</v>
      </c>
      <c r="AO103" s="121" t="s">
        <v>73</v>
      </c>
      <c r="AP103" s="112">
        <f t="shared" si="11"/>
        <v>0</v>
      </c>
      <c r="AQ103" s="112">
        <f>+L103+AD103-AI103</f>
        <v>71517670</v>
      </c>
      <c r="AR103" s="114" t="s">
        <v>65</v>
      </c>
      <c r="AS103" s="118">
        <v>71517670</v>
      </c>
      <c r="AT103" s="114" t="s">
        <v>93</v>
      </c>
      <c r="AU103" s="118">
        <v>0</v>
      </c>
      <c r="AV103" s="122" t="s">
        <v>73</v>
      </c>
      <c r="AW103" s="201"/>
      <c r="AX103" s="200">
        <f t="shared" si="12"/>
        <v>71517670</v>
      </c>
      <c r="AY103" s="123">
        <f t="shared" si="13"/>
        <v>0</v>
      </c>
      <c r="AZ103" s="124">
        <v>0</v>
      </c>
      <c r="BA103" s="122" t="s">
        <v>73</v>
      </c>
      <c r="BB103" s="114" t="s">
        <v>94</v>
      </c>
      <c r="BC103" s="198" t="s">
        <v>5544</v>
      </c>
      <c r="BD103" s="110" t="s">
        <v>65</v>
      </c>
      <c r="BE103" s="110" t="s">
        <v>101</v>
      </c>
    </row>
    <row r="104" spans="2:57" x14ac:dyDescent="0.25">
      <c r="B104" s="114">
        <v>2025</v>
      </c>
      <c r="C104" s="114">
        <v>891780111</v>
      </c>
      <c r="D104" s="114" t="s">
        <v>63</v>
      </c>
      <c r="E104" s="111" t="s">
        <v>5543</v>
      </c>
      <c r="F104" s="114" t="s">
        <v>5542</v>
      </c>
      <c r="G104" s="114">
        <v>0</v>
      </c>
      <c r="H104" s="114" t="s">
        <v>71</v>
      </c>
      <c r="I104" s="110" t="s">
        <v>64</v>
      </c>
      <c r="J104" s="115" t="s">
        <v>1243</v>
      </c>
      <c r="K104" s="111" t="s">
        <v>5541</v>
      </c>
      <c r="L104" s="339">
        <v>352000000</v>
      </c>
      <c r="M104" s="110" t="s">
        <v>66</v>
      </c>
      <c r="N104" s="120" t="s">
        <v>5540</v>
      </c>
      <c r="O104" s="118">
        <v>901765197</v>
      </c>
      <c r="P104" s="118">
        <v>134</v>
      </c>
      <c r="Q104" s="340">
        <v>45680</v>
      </c>
      <c r="R104" s="339">
        <v>352000000</v>
      </c>
      <c r="S104" s="340">
        <v>45712</v>
      </c>
      <c r="T104" s="339">
        <v>352000000</v>
      </c>
      <c r="U104" s="114" t="s">
        <v>65</v>
      </c>
      <c r="V104" s="325">
        <v>19616595</v>
      </c>
      <c r="W104" s="207" t="s">
        <v>5539</v>
      </c>
      <c r="X104" s="341">
        <v>45712</v>
      </c>
      <c r="Y104" s="340">
        <v>45716</v>
      </c>
      <c r="Z104" s="341">
        <v>45712</v>
      </c>
      <c r="AA104" s="340">
        <v>45775</v>
      </c>
      <c r="AB104" s="112">
        <f t="shared" ref="AB104:AB105" si="14">+IF(Z104="1800-01-01",AA104-Y104,AA104-Z104)</f>
        <v>63</v>
      </c>
      <c r="AC104" s="118">
        <v>0</v>
      </c>
      <c r="AD104" s="118">
        <v>0</v>
      </c>
      <c r="AE104" s="118">
        <v>0</v>
      </c>
      <c r="AF104" s="119" t="s">
        <v>73</v>
      </c>
      <c r="AG104" s="112">
        <f t="shared" ref="AG104:AG105" si="15">+IF(AF104="1800-01-01",0,AF104-AA104)</f>
        <v>0</v>
      </c>
      <c r="AH104" s="118">
        <v>0</v>
      </c>
      <c r="AI104" s="118">
        <v>0</v>
      </c>
      <c r="AJ104" s="114" t="s">
        <v>73</v>
      </c>
      <c r="AK104" s="121" t="s">
        <v>73</v>
      </c>
      <c r="AL104" s="118">
        <v>0</v>
      </c>
      <c r="AM104" s="121" t="s">
        <v>73</v>
      </c>
      <c r="AN104" s="121" t="s">
        <v>73</v>
      </c>
      <c r="AO104" s="121" t="s">
        <v>73</v>
      </c>
      <c r="AP104" s="112">
        <f t="shared" si="11"/>
        <v>0</v>
      </c>
      <c r="AQ104" s="112">
        <f>+L104+AD104-AI104</f>
        <v>352000000</v>
      </c>
      <c r="AR104" s="114" t="s">
        <v>65</v>
      </c>
      <c r="AS104" s="118">
        <v>352000000</v>
      </c>
      <c r="AT104" s="114" t="s">
        <v>65</v>
      </c>
      <c r="AU104" s="118">
        <v>176000000</v>
      </c>
      <c r="AV104" s="122" t="s">
        <v>73</v>
      </c>
      <c r="AW104" s="201">
        <v>0</v>
      </c>
      <c r="AX104" s="200">
        <f t="shared" ref="AX104:AX105" si="16">AQ104-AW104</f>
        <v>352000000</v>
      </c>
      <c r="AY104" s="123">
        <f t="shared" si="13"/>
        <v>0</v>
      </c>
      <c r="AZ104" s="124">
        <v>0</v>
      </c>
      <c r="BA104" s="122" t="s">
        <v>73</v>
      </c>
      <c r="BB104" s="114" t="s">
        <v>94</v>
      </c>
      <c r="BC104" s="198" t="s">
        <v>5538</v>
      </c>
      <c r="BD104" s="110" t="s">
        <v>65</v>
      </c>
      <c r="BE104" s="110" t="s">
        <v>101</v>
      </c>
    </row>
    <row r="105" spans="2:57" ht="15.75" thickBot="1" x14ac:dyDescent="0.3">
      <c r="B105" s="71">
        <v>2025</v>
      </c>
      <c r="C105" s="71">
        <v>891780111</v>
      </c>
      <c r="D105" s="71" t="s">
        <v>63</v>
      </c>
      <c r="E105" s="72" t="s">
        <v>5537</v>
      </c>
      <c r="F105" s="71" t="s">
        <v>5536</v>
      </c>
      <c r="G105" s="71">
        <v>0</v>
      </c>
      <c r="H105" s="71" t="s">
        <v>71</v>
      </c>
      <c r="I105" s="130" t="s">
        <v>107</v>
      </c>
      <c r="J105" s="131" t="s">
        <v>1243</v>
      </c>
      <c r="K105" s="72" t="s">
        <v>5535</v>
      </c>
      <c r="L105" s="342">
        <v>72320640</v>
      </c>
      <c r="M105" s="130" t="s">
        <v>66</v>
      </c>
      <c r="N105" s="65" t="s">
        <v>5534</v>
      </c>
      <c r="O105" s="73">
        <v>901468858</v>
      </c>
      <c r="P105" s="73">
        <v>504</v>
      </c>
      <c r="Q105" s="343">
        <v>45715</v>
      </c>
      <c r="R105" s="342">
        <v>73320640</v>
      </c>
      <c r="S105" s="343">
        <v>45716</v>
      </c>
      <c r="T105" s="342">
        <v>73320640</v>
      </c>
      <c r="U105" s="71" t="s">
        <v>65</v>
      </c>
      <c r="V105" s="344">
        <v>15443332</v>
      </c>
      <c r="W105" s="345" t="s">
        <v>1764</v>
      </c>
      <c r="X105" s="346">
        <v>45716</v>
      </c>
      <c r="Y105" s="343">
        <v>45721</v>
      </c>
      <c r="Z105" s="343">
        <v>45721</v>
      </c>
      <c r="AA105" s="343">
        <v>45735</v>
      </c>
      <c r="AB105" s="75">
        <f t="shared" si="14"/>
        <v>14</v>
      </c>
      <c r="AC105" s="73">
        <v>0</v>
      </c>
      <c r="AD105" s="73">
        <v>0</v>
      </c>
      <c r="AE105" s="73">
        <v>0</v>
      </c>
      <c r="AF105" s="133" t="s">
        <v>73</v>
      </c>
      <c r="AG105" s="75">
        <f t="shared" si="15"/>
        <v>0</v>
      </c>
      <c r="AH105" s="73">
        <v>0</v>
      </c>
      <c r="AI105" s="73">
        <v>0</v>
      </c>
      <c r="AJ105" s="71" t="s">
        <v>73</v>
      </c>
      <c r="AK105" s="134" t="s">
        <v>73</v>
      </c>
      <c r="AL105" s="73">
        <v>0</v>
      </c>
      <c r="AM105" s="134" t="s">
        <v>73</v>
      </c>
      <c r="AN105" s="134" t="s">
        <v>73</v>
      </c>
      <c r="AO105" s="134" t="s">
        <v>73</v>
      </c>
      <c r="AP105" s="75">
        <f t="shared" si="11"/>
        <v>0</v>
      </c>
      <c r="AQ105" s="75">
        <f>+L105+AD105-AI105</f>
        <v>72320640</v>
      </c>
      <c r="AR105" s="71" t="s">
        <v>65</v>
      </c>
      <c r="AS105" s="73">
        <v>73320640</v>
      </c>
      <c r="AT105" s="71" t="s">
        <v>93</v>
      </c>
      <c r="AU105" s="73">
        <v>0</v>
      </c>
      <c r="AV105" s="69" t="s">
        <v>73</v>
      </c>
      <c r="AW105" s="195">
        <v>0</v>
      </c>
      <c r="AX105" s="194">
        <f t="shared" si="16"/>
        <v>72320640</v>
      </c>
      <c r="AY105" s="135">
        <f t="shared" si="13"/>
        <v>0</v>
      </c>
      <c r="AZ105" s="77">
        <v>1</v>
      </c>
      <c r="BA105" s="69" t="s">
        <v>73</v>
      </c>
      <c r="BB105" s="71" t="s">
        <v>344</v>
      </c>
      <c r="BC105" s="252" t="s">
        <v>5533</v>
      </c>
      <c r="BD105" s="130" t="s">
        <v>65</v>
      </c>
      <c r="BE105" s="130" t="s">
        <v>101</v>
      </c>
    </row>
    <row r="106" spans="2:57" s="23" customFormat="1" ht="15.75" thickBot="1" x14ac:dyDescent="0.3">
      <c r="B106" s="393" t="s">
        <v>67</v>
      </c>
      <c r="C106" s="394"/>
      <c r="D106" s="395"/>
      <c r="E106" s="30">
        <f>+SUBTOTAL(3,E8:E105)</f>
        <v>98</v>
      </c>
      <c r="F106" s="43"/>
      <c r="G106" s="42"/>
      <c r="H106" s="42"/>
      <c r="I106" s="42"/>
      <c r="J106" s="45"/>
      <c r="K106" s="24"/>
      <c r="L106" s="47">
        <f>SUM(L8:L105)</f>
        <v>8049417663.6700001</v>
      </c>
      <c r="M106" s="381"/>
      <c r="N106" s="382"/>
      <c r="O106" s="382"/>
      <c r="P106" s="382"/>
      <c r="Q106" s="382"/>
      <c r="R106" s="382"/>
      <c r="S106" s="382"/>
      <c r="T106" s="382"/>
      <c r="U106" s="382"/>
      <c r="V106" s="382"/>
      <c r="W106" s="382"/>
      <c r="X106" s="382"/>
      <c r="Y106" s="382"/>
      <c r="Z106" s="382"/>
      <c r="AA106" s="382"/>
      <c r="AB106" s="383"/>
      <c r="AC106" s="27">
        <f>SUM(AC8:AC105)</f>
        <v>0</v>
      </c>
      <c r="AD106" s="26">
        <f>SUM(AD8:AD105)</f>
        <v>0</v>
      </c>
      <c r="AE106" s="26">
        <f>SUM(AE8:AE105)</f>
        <v>0</v>
      </c>
      <c r="AF106" s="25"/>
      <c r="AG106" s="26">
        <f>SUM(AG8:AG105)</f>
        <v>73</v>
      </c>
      <c r="AH106" s="26">
        <f>SUM(AH8:AH105)</f>
        <v>0</v>
      </c>
      <c r="AI106" s="28">
        <f>SUM(AI8:AI105)</f>
        <v>0</v>
      </c>
      <c r="AJ106" s="25"/>
      <c r="AK106" s="25"/>
      <c r="AL106" s="29">
        <f>SUM(AL8:AL105)</f>
        <v>0</v>
      </c>
      <c r="AM106" s="381"/>
      <c r="AN106" s="382"/>
      <c r="AO106" s="382"/>
      <c r="AP106" s="383"/>
      <c r="AQ106" s="27">
        <f>SUM(AQ8:AQ105)</f>
        <v>8049417663.6700001</v>
      </c>
      <c r="AR106" s="25"/>
      <c r="AS106" s="34">
        <f>SUM(AQ106:AR106)</f>
        <v>8049417663.6700001</v>
      </c>
      <c r="AT106" s="25"/>
      <c r="AU106" s="26">
        <f>SUM(AU8:AU105)</f>
        <v>466977014.5</v>
      </c>
      <c r="AV106" s="25"/>
      <c r="AW106" s="31">
        <f>SUM(AW8:AW105)</f>
        <v>1015305651.6400001</v>
      </c>
      <c r="AX106" s="32">
        <f>SUM(AX8:AX105)</f>
        <v>7034112012.0300007</v>
      </c>
      <c r="AY106" s="381"/>
      <c r="AZ106" s="382"/>
      <c r="BA106" s="382"/>
      <c r="BB106" s="382"/>
      <c r="BC106" s="382"/>
      <c r="BD106" s="382"/>
      <c r="BE106" s="382"/>
    </row>
  </sheetData>
  <sheetProtection formatCells="0" formatColumns="0" formatRows="0" insertRows="0" deleteRows="0" autoFilter="0"/>
  <mergeCells count="23">
    <mergeCell ref="AZ6:BB6"/>
    <mergeCell ref="BC6:BE6"/>
    <mergeCell ref="B106:D106"/>
    <mergeCell ref="M106:AB106"/>
    <mergeCell ref="AM106:AP106"/>
    <mergeCell ref="AY106:BE106"/>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50" priority="7" operator="containsText" text="Seleccione Ordenador">
      <formula>NOT(ISERROR(SEARCH("Seleccione Ordenador",E5)))</formula>
    </cfRule>
  </conditionalFormatting>
  <conditionalFormatting sqref="F12">
    <cfRule type="colorScale" priority="4">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AB8:AB105 AG8:AG105 AP8:AS105 AX8:AZ105">
    <cfRule type="expression" dxfId="49" priority="5">
      <formula>+_xlfn.ISFORMULA(AB8)</formula>
    </cfRule>
  </conditionalFormatting>
  <conditionalFormatting sqref="AD8:AD105">
    <cfRule type="cellIs" dxfId="48" priority="3" operator="greaterThan">
      <formula>$L$8/2</formula>
    </cfRule>
  </conditionalFormatting>
  <dataValidations count="10">
    <dataValidation type="list" allowBlank="1" showInputMessage="1" showErrorMessage="1" sqref="J8:J105" xr:uid="{00000000-0002-0000-0000-000009000000}">
      <formula1>"CONTRATO DE OBRAS, OTROS TIPOS, PRESTACIÓN DE SERVICIOS, SUMINISTROS"</formula1>
    </dataValidation>
    <dataValidation type="list" allowBlank="1" showInputMessage="1" showErrorMessage="1" sqref="BB8:BB105" xr:uid="{00000000-0002-0000-0000-000008000000}">
      <formula1>"Por iniciar,En ejecucion,Suspendido,Terminado,Liquidado"</formula1>
    </dataValidation>
    <dataValidation type="list" allowBlank="1" showInputMessage="1" showErrorMessage="1" sqref="H8:H105" xr:uid="{00000000-0002-0000-0000-000007000000}">
      <formula1>"OTRO SECTOR"</formula1>
    </dataValidation>
    <dataValidation type="list" allowBlank="1" showInputMessage="1" showErrorMessage="1" sqref="M8:M105" xr:uid="{00000000-0002-0000-0000-000006000000}">
      <formula1>"DIRECTA"</formula1>
    </dataValidation>
    <dataValidation type="list" allowBlank="1" showInputMessage="1" showErrorMessage="1" sqref="I8:I105" xr:uid="{00000000-0002-0000-0000-000005000000}">
      <formula1>"FUNCIONAMIENTO,INVERSION,OTROS"</formula1>
    </dataValidation>
    <dataValidation type="list" allowBlank="1" showInputMessage="1" showErrorMessage="1" sqref="BE8:BE105" xr:uid="{00000000-0002-0000-0000-000004000000}">
      <formula1>"SI,NA por TIPO Contrato"</formula1>
    </dataValidation>
    <dataValidation type="list" allowBlank="1" showInputMessage="1" showErrorMessage="1" sqref="BD8:BD105" xr:uid="{00000000-0002-0000-0000-000003000000}">
      <formula1>"SI,NO HA INICIADO"</formula1>
    </dataValidation>
    <dataValidation type="list" allowBlank="1" showInputMessage="1" showErrorMessage="1" sqref="AR8:AR105 AT8:AT105 U8:U105" xr:uid="{00000000-0002-0000-0000-000002000000}">
      <formula1>"SI,NO"</formula1>
    </dataValidation>
    <dataValidation type="list" allowBlank="1" showInputMessage="1" showErrorMessage="1" errorTitle="ERROR" error="SOLO VALIDO LISTA DESPLEGABLE" promptTitle="ESCOJA EL PERIODO" sqref="F5" xr:uid="{00000000-0002-0000-0000-000001000000}">
      <formula1>"Seleccione el periodo a presentar,ENERO,FEBRERO,MARZO,ABRIL,MAYO,JUNIO,JULIO,AGOSTO,SEPTIEMBRE,OCTUBRE,NOVIEMBRE,DICIEMBRE"</formula1>
    </dataValidation>
    <dataValidation type="list" allowBlank="1" showInputMessage="1" showErrorMessage="1" sqref="K4" xr:uid="{00000000-0002-0000-0000-000000000000}">
      <formula1>"42,250,1000,3000"</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E4B8-64E8-4DB2-8902-5501D4AB48A7}">
  <dimension ref="A1:BV10"/>
  <sheetViews>
    <sheetView showGridLines="0" zoomScaleNormal="100" workbookViewId="0">
      <selection activeCell="BF12" sqref="BF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1406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59787000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85</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x14ac:dyDescent="0.25">
      <c r="B8" s="49">
        <v>2025</v>
      </c>
      <c r="C8" s="49">
        <v>891780111</v>
      </c>
      <c r="D8" s="49" t="s">
        <v>63</v>
      </c>
      <c r="E8" s="50" t="s">
        <v>86</v>
      </c>
      <c r="F8" s="51" t="s">
        <v>88</v>
      </c>
      <c r="G8" s="51">
        <v>0</v>
      </c>
      <c r="H8" s="51" t="s">
        <v>71</v>
      </c>
      <c r="I8" s="49" t="s">
        <v>64</v>
      </c>
      <c r="J8" s="52" t="s">
        <v>81</v>
      </c>
      <c r="K8" s="53" t="s">
        <v>90</v>
      </c>
      <c r="L8" s="54">
        <v>19096000</v>
      </c>
      <c r="M8" s="49" t="s">
        <v>66</v>
      </c>
      <c r="N8" s="53" t="s">
        <v>91</v>
      </c>
      <c r="O8" s="53">
        <v>1082862655</v>
      </c>
      <c r="P8" s="50">
        <v>65</v>
      </c>
      <c r="Q8" s="58">
        <v>45673</v>
      </c>
      <c r="R8" s="50">
        <v>19096000</v>
      </c>
      <c r="S8" s="58">
        <v>45678</v>
      </c>
      <c r="T8" s="54">
        <v>19096000</v>
      </c>
      <c r="U8" s="51" t="s">
        <v>65</v>
      </c>
      <c r="V8" s="54">
        <v>12548945</v>
      </c>
      <c r="W8" s="52" t="s">
        <v>92</v>
      </c>
      <c r="X8" s="56">
        <v>45678</v>
      </c>
      <c r="Y8" s="56">
        <v>45678</v>
      </c>
      <c r="Z8" s="56" t="s">
        <v>73</v>
      </c>
      <c r="AA8" s="56">
        <v>45826</v>
      </c>
      <c r="AB8" s="57">
        <f>+IF(Z8="1800-01-01",AA8-Y8,AA8-Z8)</f>
        <v>148</v>
      </c>
      <c r="AC8" s="51">
        <v>0</v>
      </c>
      <c r="AD8" s="54">
        <v>0</v>
      </c>
      <c r="AE8" s="51">
        <v>0</v>
      </c>
      <c r="AF8" s="55" t="s">
        <v>73</v>
      </c>
      <c r="AG8" s="57">
        <f>+IF(AF8="1800-01-01",0,AF8-AA8)</f>
        <v>0</v>
      </c>
      <c r="AH8" s="51">
        <v>0</v>
      </c>
      <c r="AI8" s="54">
        <v>0</v>
      </c>
      <c r="AJ8" s="51" t="s">
        <v>73</v>
      </c>
      <c r="AK8" s="58" t="s">
        <v>73</v>
      </c>
      <c r="AL8" s="51">
        <v>0</v>
      </c>
      <c r="AM8" s="58" t="s">
        <v>73</v>
      </c>
      <c r="AN8" s="58" t="s">
        <v>73</v>
      </c>
      <c r="AO8" s="58" t="s">
        <v>73</v>
      </c>
      <c r="AP8" s="57">
        <f>+IF(AM8="1800-01-01",0,AN8-AM8)</f>
        <v>0</v>
      </c>
      <c r="AQ8" s="57">
        <f>+L8+AD8-AI8</f>
        <v>19096000</v>
      </c>
      <c r="AR8" s="51" t="s">
        <v>65</v>
      </c>
      <c r="AS8" s="54">
        <v>19096000</v>
      </c>
      <c r="AT8" s="51" t="s">
        <v>93</v>
      </c>
      <c r="AU8" s="54">
        <v>0</v>
      </c>
      <c r="AV8" s="59" t="s">
        <v>73</v>
      </c>
      <c r="AW8" s="60">
        <v>10416000</v>
      </c>
      <c r="AX8" s="61">
        <f>AQ8-AW8</f>
        <v>8680000</v>
      </c>
      <c r="AY8" s="62">
        <f>+IFERROR(AW8/AQ8,"_")</f>
        <v>0.54545454545454541</v>
      </c>
      <c r="AZ8" s="63">
        <v>0.56000000000000005</v>
      </c>
      <c r="BA8" s="59" t="s">
        <v>73</v>
      </c>
      <c r="BB8" s="51" t="s">
        <v>94</v>
      </c>
      <c r="BC8" s="70" t="s">
        <v>95</v>
      </c>
      <c r="BD8" s="49" t="s">
        <v>65</v>
      </c>
      <c r="BE8" s="49" t="s">
        <v>65</v>
      </c>
    </row>
    <row r="9" spans="1:74" ht="15.75" thickBot="1" x14ac:dyDescent="0.3">
      <c r="B9" s="71">
        <v>2025</v>
      </c>
      <c r="C9" s="71">
        <v>891780111</v>
      </c>
      <c r="D9" s="71" t="s">
        <v>63</v>
      </c>
      <c r="E9" s="65" t="s">
        <v>87</v>
      </c>
      <c r="F9" s="71" t="s">
        <v>89</v>
      </c>
      <c r="G9" s="71">
        <v>0</v>
      </c>
      <c r="H9" s="71" t="s">
        <v>71</v>
      </c>
      <c r="I9" s="71" t="s">
        <v>64</v>
      </c>
      <c r="J9" s="72" t="s">
        <v>81</v>
      </c>
      <c r="K9" s="65" t="s">
        <v>97</v>
      </c>
      <c r="L9" s="73">
        <v>19096000</v>
      </c>
      <c r="M9" s="71" t="s">
        <v>66</v>
      </c>
      <c r="N9" s="65" t="s">
        <v>98</v>
      </c>
      <c r="O9" s="65">
        <v>1082907794</v>
      </c>
      <c r="P9" s="65">
        <v>66</v>
      </c>
      <c r="Q9" s="74">
        <v>45673</v>
      </c>
      <c r="R9" s="65">
        <v>19096000</v>
      </c>
      <c r="S9" s="74">
        <v>45678</v>
      </c>
      <c r="T9" s="73">
        <v>19096000</v>
      </c>
      <c r="U9" s="71" t="s">
        <v>65</v>
      </c>
      <c r="V9" s="73">
        <v>72148417</v>
      </c>
      <c r="W9" s="72" t="s">
        <v>99</v>
      </c>
      <c r="X9" s="74">
        <v>45678</v>
      </c>
      <c r="Y9" s="74">
        <v>45678</v>
      </c>
      <c r="Z9" s="74" t="s">
        <v>73</v>
      </c>
      <c r="AA9" s="74">
        <v>45826</v>
      </c>
      <c r="AB9" s="75">
        <f t="shared" ref="AB9" si="0">+IF(Z9="1800-01-01",AA9-Y9,AA9-Z9)</f>
        <v>148</v>
      </c>
      <c r="AC9" s="71">
        <v>0</v>
      </c>
      <c r="AD9" s="73">
        <v>0</v>
      </c>
      <c r="AE9" s="71">
        <v>0</v>
      </c>
      <c r="AF9" s="71" t="s">
        <v>73</v>
      </c>
      <c r="AG9" s="75">
        <f t="shared" ref="AG9" si="1">+IF(AF9="1800-01-01",0,AF9-AA9)</f>
        <v>0</v>
      </c>
      <c r="AH9" s="71">
        <v>0</v>
      </c>
      <c r="AI9" s="73">
        <v>0</v>
      </c>
      <c r="AJ9" s="71" t="s">
        <v>73</v>
      </c>
      <c r="AK9" s="71" t="s">
        <v>73</v>
      </c>
      <c r="AL9" s="71">
        <v>0</v>
      </c>
      <c r="AM9" s="71" t="s">
        <v>73</v>
      </c>
      <c r="AN9" s="71" t="s">
        <v>73</v>
      </c>
      <c r="AO9" s="71" t="s">
        <v>73</v>
      </c>
      <c r="AP9" s="75">
        <f t="shared" ref="AP9" si="2">+IF(AM9="1800-01-01",0,AN9-AM9)</f>
        <v>0</v>
      </c>
      <c r="AQ9" s="75">
        <f>+L9+AD9-AI9</f>
        <v>19096000</v>
      </c>
      <c r="AR9" s="71" t="s">
        <v>65</v>
      </c>
      <c r="AS9" s="73">
        <v>19096000</v>
      </c>
      <c r="AT9" s="71" t="s">
        <v>93</v>
      </c>
      <c r="AU9" s="73">
        <v>0</v>
      </c>
      <c r="AV9" s="71" t="s">
        <v>73</v>
      </c>
      <c r="AW9" s="76">
        <v>10416000</v>
      </c>
      <c r="AX9" s="67">
        <v>8680000</v>
      </c>
      <c r="AY9" s="68">
        <v>0.55000000000000004</v>
      </c>
      <c r="AZ9" s="77">
        <v>0.56000000000000005</v>
      </c>
      <c r="BA9" s="69" t="s">
        <v>73</v>
      </c>
      <c r="BB9" s="71" t="s">
        <v>94</v>
      </c>
      <c r="BC9" s="65" t="s">
        <v>96</v>
      </c>
      <c r="BD9" s="71" t="s">
        <v>65</v>
      </c>
      <c r="BE9" s="71" t="s">
        <v>65</v>
      </c>
    </row>
    <row r="10" spans="1:74" s="23" customFormat="1" ht="15.75" thickBot="1" x14ac:dyDescent="0.3">
      <c r="B10" s="393" t="s">
        <v>67</v>
      </c>
      <c r="C10" s="394"/>
      <c r="D10" s="395"/>
      <c r="E10" s="30">
        <f>+SUBTOTAL(3,E8:E9)</f>
        <v>2</v>
      </c>
      <c r="F10" s="43"/>
      <c r="G10" s="42"/>
      <c r="H10" s="42"/>
      <c r="I10" s="42"/>
      <c r="J10" s="45"/>
      <c r="K10" s="24"/>
      <c r="L10" s="47">
        <f>SUM(L8:L9)</f>
        <v>38192000</v>
      </c>
      <c r="M10" s="381"/>
      <c r="N10" s="382"/>
      <c r="O10" s="382"/>
      <c r="P10" s="382"/>
      <c r="Q10" s="382"/>
      <c r="R10" s="382"/>
      <c r="S10" s="382"/>
      <c r="T10" s="382"/>
      <c r="U10" s="382"/>
      <c r="V10" s="382"/>
      <c r="W10" s="382"/>
      <c r="X10" s="382"/>
      <c r="Y10" s="382"/>
      <c r="Z10" s="382"/>
      <c r="AA10" s="382"/>
      <c r="AB10" s="383"/>
      <c r="AC10" s="27">
        <f>SUM(AC8:AC9)</f>
        <v>0</v>
      </c>
      <c r="AD10" s="26">
        <f>SUM(AD8:AD9)</f>
        <v>0</v>
      </c>
      <c r="AE10" s="26">
        <f>SUM(AE8:AE9)</f>
        <v>0</v>
      </c>
      <c r="AF10" s="25"/>
      <c r="AG10" s="26">
        <f>SUM(AG8:AG9)</f>
        <v>0</v>
      </c>
      <c r="AH10" s="26">
        <f>SUM(AH8:AH9)</f>
        <v>0</v>
      </c>
      <c r="AI10" s="28">
        <f>SUM(AI8:AI9)</f>
        <v>0</v>
      </c>
      <c r="AJ10" s="25"/>
      <c r="AK10" s="25"/>
      <c r="AL10" s="29">
        <f>SUM(AL8:AL9)</f>
        <v>0</v>
      </c>
      <c r="AM10" s="381"/>
      <c r="AN10" s="382"/>
      <c r="AO10" s="382"/>
      <c r="AP10" s="383"/>
      <c r="AQ10" s="27">
        <f>SUM(AQ8:AQ9)</f>
        <v>38192000</v>
      </c>
      <c r="AR10" s="25"/>
      <c r="AS10" s="34">
        <f>SUM(AQ10:AR10)</f>
        <v>38192000</v>
      </c>
      <c r="AT10" s="25"/>
      <c r="AU10" s="26">
        <f>SUM(AU8:AU9)</f>
        <v>0</v>
      </c>
      <c r="AV10" s="25"/>
      <c r="AW10" s="31">
        <f>SUM(AW8:AW9)</f>
        <v>20832000</v>
      </c>
      <c r="AX10" s="32">
        <f>SUM(AX8:AX9)</f>
        <v>17360000</v>
      </c>
      <c r="AY10" s="381"/>
      <c r="AZ10" s="382"/>
      <c r="BA10" s="382"/>
      <c r="BB10" s="382"/>
      <c r="BC10" s="382"/>
      <c r="BD10" s="382"/>
      <c r="BE10" s="382"/>
    </row>
  </sheetData>
  <sheetProtection formatCells="0" formatColumns="0" formatRows="0" insertRows="0" deleteRows="0" autoFilter="0"/>
  <mergeCells count="23">
    <mergeCell ref="B10:D10"/>
    <mergeCell ref="M10:AB10"/>
    <mergeCell ref="BC6:BE6"/>
    <mergeCell ref="N6:O6"/>
    <mergeCell ref="P6:R6"/>
    <mergeCell ref="S6:T6"/>
    <mergeCell ref="AM10:AP10"/>
    <mergeCell ref="U6:W6"/>
    <mergeCell ref="X6:AB6"/>
    <mergeCell ref="AC6:AG6"/>
    <mergeCell ref="AH6:AK6"/>
    <mergeCell ref="AL6:AP6"/>
    <mergeCell ref="B3:C6"/>
    <mergeCell ref="D3:G4"/>
    <mergeCell ref="AY10:BE10"/>
    <mergeCell ref="H3:I5"/>
    <mergeCell ref="E6:G6"/>
    <mergeCell ref="AZ6:BB6"/>
    <mergeCell ref="F5:G5"/>
    <mergeCell ref="AC5:AP5"/>
    <mergeCell ref="H6:K6"/>
    <mergeCell ref="AT6:AY6"/>
    <mergeCell ref="AR6:AS6"/>
  </mergeCells>
  <conditionalFormatting sqref="F5 E6">
    <cfRule type="containsText" dxfId="47" priority="19" operator="containsText" text="Seleccione Ordenador">
      <formula>NOT(ISERROR(SEARCH("Seleccione Ordenador",E5)))</formula>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8:L9">
    <cfRule type="cellIs" dxfId="46" priority="4" operator="greaterThan">
      <formula>$K$5</formula>
    </cfRule>
  </conditionalFormatting>
  <conditionalFormatting sqref="AB8:AB9 AG8:AG9 AP8:AS9 AX8:AZ9">
    <cfRule type="expression" dxfId="45" priority="10">
      <formula>+_xlfn.ISFORMULA(AB8)</formula>
    </cfRule>
  </conditionalFormatting>
  <conditionalFormatting sqref="AD8:AD9">
    <cfRule type="cellIs" dxfId="44" priority="3" operator="greaterThan">
      <formula>$L$8/2</formula>
    </cfRule>
  </conditionalFormatting>
  <dataValidations count="10">
    <dataValidation type="list" allowBlank="1" showInputMessage="1" showErrorMessage="1" sqref="U8 AT8 AR8:AR9" xr:uid="{301B71B2-D3E4-4E77-88BC-DCB7485E0C66}">
      <formula1>"SI,NO"</formula1>
    </dataValidation>
    <dataValidation type="list" allowBlank="1" showInputMessage="1" showErrorMessage="1" sqref="K4" xr:uid="{119A65B2-1C8E-4B58-BB14-57AEDBCBD383}">
      <formula1>"42,250,1000,3000"</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BD8" xr:uid="{C999323E-82E4-4B22-A9EA-DF4DDEFC5E8D}">
      <formula1>"SI,NO HA INICIADO"</formula1>
    </dataValidation>
    <dataValidation type="list" allowBlank="1" showInputMessage="1" showErrorMessage="1" sqref="BE8" xr:uid="{7299B4FF-1FDF-4CCF-8E6C-D62CC1F07AC6}">
      <formula1>"SI,NA por TIPO Contrato"</formula1>
    </dataValidation>
    <dataValidation type="list" allowBlank="1" showInputMessage="1" showErrorMessage="1" sqref="I8" xr:uid="{824282D2-6949-47C9-9CE1-93CEB98509B5}">
      <formula1>"FUNCIONAMIENTO,INVERSION,OTROS"</formula1>
    </dataValidation>
    <dataValidation type="list" allowBlank="1" showInputMessage="1" showErrorMessage="1" sqref="M8" xr:uid="{EE8EE2F2-8BC1-46D7-B28C-9776309D777D}">
      <formula1>"DIRECTA"</formula1>
    </dataValidation>
    <dataValidation type="list" allowBlank="1" showInputMessage="1" showErrorMessage="1" sqref="H8" xr:uid="{0702C2A5-72D9-4820-8D3B-D816F8654FDD}">
      <formula1>"OTRO SECTOR"</formula1>
    </dataValidation>
    <dataValidation type="list" allowBlank="1" showInputMessage="1" showErrorMessage="1" sqref="BB8:BB9" xr:uid="{63DA7620-CE4C-4F8A-896E-61CFBC4FF58E}">
      <formula1>"Por iniciar,En ejecucion,Suspendido,Terminado,Liquidado"</formula1>
    </dataValidation>
    <dataValidation type="list" allowBlank="1" showInputMessage="1" showErrorMessage="1" sqref="J8" xr:uid="{FAF74885-72D6-4561-BE2D-B13692DE44E5}">
      <formula1>"CONTRATO DE OBRAS, OTROS TIPOS, PRESTACIÓN DE SERVICIOS, SUMINISTROS"</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C97F-10F0-489A-B21B-1502BE0ECB75}">
  <dimension ref="A1:BV34"/>
  <sheetViews>
    <sheetView showGridLines="0" workbookViewId="0">
      <selection activeCell="BJ7" sqref="BJ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9.71093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59787000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5532</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108" t="s">
        <v>5531</v>
      </c>
      <c r="F8" s="51" t="s">
        <v>5530</v>
      </c>
      <c r="G8" s="51">
        <v>0</v>
      </c>
      <c r="H8" s="51" t="s">
        <v>71</v>
      </c>
      <c r="I8" s="49" t="s">
        <v>64</v>
      </c>
      <c r="J8" s="52" t="s">
        <v>81</v>
      </c>
      <c r="K8" s="53" t="s">
        <v>5529</v>
      </c>
      <c r="L8" s="54">
        <v>18542333</v>
      </c>
      <c r="M8" s="49" t="s">
        <v>66</v>
      </c>
      <c r="N8" s="53" t="s">
        <v>5528</v>
      </c>
      <c r="O8" s="53">
        <v>1124059331</v>
      </c>
      <c r="P8" s="50">
        <v>82</v>
      </c>
      <c r="Q8" s="58">
        <v>45672</v>
      </c>
      <c r="R8" s="50">
        <v>194746333</v>
      </c>
      <c r="S8" s="58">
        <v>45678</v>
      </c>
      <c r="T8" s="54">
        <v>18542333</v>
      </c>
      <c r="U8" s="51" t="s">
        <v>65</v>
      </c>
      <c r="V8" s="54">
        <v>12550144</v>
      </c>
      <c r="W8" s="52" t="s">
        <v>5501</v>
      </c>
      <c r="X8" s="56">
        <v>45678</v>
      </c>
      <c r="Y8" s="56">
        <v>45678</v>
      </c>
      <c r="Z8" s="56" t="s">
        <v>73</v>
      </c>
      <c r="AA8" s="56">
        <v>45808</v>
      </c>
      <c r="AB8" s="57">
        <f t="shared" ref="AB8:AB33" si="0">+IF(Z8="1800-01-01",AA8-Y8,AA8-Z8)</f>
        <v>130</v>
      </c>
      <c r="AC8" s="51">
        <v>0</v>
      </c>
      <c r="AD8" s="54">
        <v>0</v>
      </c>
      <c r="AE8" s="51">
        <v>0</v>
      </c>
      <c r="AF8" s="55" t="s">
        <v>73</v>
      </c>
      <c r="AG8" s="57">
        <f t="shared" ref="AG8:AG33" si="1">+IF(AF8="1800-01-01",0,AF8-AA8)</f>
        <v>0</v>
      </c>
      <c r="AH8" s="51">
        <v>0</v>
      </c>
      <c r="AI8" s="54">
        <v>0</v>
      </c>
      <c r="AJ8" s="51" t="s">
        <v>73</v>
      </c>
      <c r="AK8" s="58" t="s">
        <v>73</v>
      </c>
      <c r="AL8" s="51">
        <v>0</v>
      </c>
      <c r="AM8" s="58" t="s">
        <v>73</v>
      </c>
      <c r="AN8" s="58" t="s">
        <v>73</v>
      </c>
      <c r="AO8" s="58" t="s">
        <v>73</v>
      </c>
      <c r="AP8" s="57">
        <f t="shared" ref="AP8:AP33" si="2">+IF(AM8="1800-01-01",0,AN8-AM8)</f>
        <v>0</v>
      </c>
      <c r="AQ8" s="57">
        <f>+L8+AD8-AI8</f>
        <v>18542333</v>
      </c>
      <c r="AR8" s="51" t="s">
        <v>65</v>
      </c>
      <c r="AS8" s="54">
        <v>18542333</v>
      </c>
      <c r="AT8" s="51" t="s">
        <v>65</v>
      </c>
      <c r="AU8" s="54">
        <v>0</v>
      </c>
      <c r="AV8" s="59" t="s">
        <v>73</v>
      </c>
      <c r="AW8" s="60">
        <v>10762333</v>
      </c>
      <c r="AX8" s="61">
        <f t="shared" ref="AX8:AX33" si="3">AQ8-AW8</f>
        <v>7780000</v>
      </c>
      <c r="AY8" s="62">
        <f t="shared" ref="AY8:AY33" si="4">+IFERROR(AW8/AQ8,"_")</f>
        <v>0.58041957287683266</v>
      </c>
      <c r="AZ8" s="63">
        <v>0.58399999999999996</v>
      </c>
      <c r="BA8" s="59" t="s">
        <v>73</v>
      </c>
      <c r="BB8" s="51" t="s">
        <v>94</v>
      </c>
      <c r="BC8" s="309" t="s">
        <v>5527</v>
      </c>
      <c r="BD8" s="49" t="s">
        <v>65</v>
      </c>
      <c r="BE8" s="49" t="s">
        <v>65</v>
      </c>
    </row>
    <row r="9" spans="1:74" x14ac:dyDescent="0.25">
      <c r="B9" s="110">
        <v>2025</v>
      </c>
      <c r="C9" s="110">
        <v>891780111</v>
      </c>
      <c r="D9" s="110" t="s">
        <v>63</v>
      </c>
      <c r="E9" s="111" t="s">
        <v>5526</v>
      </c>
      <c r="F9" s="114" t="s">
        <v>5525</v>
      </c>
      <c r="G9" s="114">
        <v>0</v>
      </c>
      <c r="H9" s="114" t="s">
        <v>71</v>
      </c>
      <c r="I9" s="110" t="s">
        <v>64</v>
      </c>
      <c r="J9" s="115" t="s">
        <v>81</v>
      </c>
      <c r="K9" s="120" t="s">
        <v>5524</v>
      </c>
      <c r="L9" s="118">
        <v>18542333</v>
      </c>
      <c r="M9" s="110" t="s">
        <v>66</v>
      </c>
      <c r="N9" s="120" t="s">
        <v>5523</v>
      </c>
      <c r="O9" s="120">
        <v>1079933607</v>
      </c>
      <c r="P9" s="120">
        <v>82</v>
      </c>
      <c r="Q9" s="121">
        <v>45672</v>
      </c>
      <c r="R9" s="120">
        <v>194746333</v>
      </c>
      <c r="S9" s="121">
        <v>45678</v>
      </c>
      <c r="T9" s="118">
        <v>18542333</v>
      </c>
      <c r="U9" s="114" t="s">
        <v>65</v>
      </c>
      <c r="V9" s="118">
        <v>12550144</v>
      </c>
      <c r="W9" s="115" t="s">
        <v>5501</v>
      </c>
      <c r="X9" s="169">
        <v>45678</v>
      </c>
      <c r="Y9" s="169">
        <v>45678</v>
      </c>
      <c r="Z9" s="169" t="s">
        <v>73</v>
      </c>
      <c r="AA9" s="169">
        <v>45808</v>
      </c>
      <c r="AB9" s="112">
        <f t="shared" si="0"/>
        <v>130</v>
      </c>
      <c r="AC9" s="114">
        <v>0</v>
      </c>
      <c r="AD9" s="118">
        <v>0</v>
      </c>
      <c r="AE9" s="114">
        <v>0</v>
      </c>
      <c r="AF9" s="119" t="s">
        <v>73</v>
      </c>
      <c r="AG9" s="112">
        <f t="shared" si="1"/>
        <v>0</v>
      </c>
      <c r="AH9" s="114">
        <v>0</v>
      </c>
      <c r="AI9" s="118">
        <v>0</v>
      </c>
      <c r="AJ9" s="114" t="s">
        <v>73</v>
      </c>
      <c r="AK9" s="121" t="s">
        <v>73</v>
      </c>
      <c r="AL9" s="114">
        <v>0</v>
      </c>
      <c r="AM9" s="121" t="s">
        <v>73</v>
      </c>
      <c r="AN9" s="121" t="s">
        <v>73</v>
      </c>
      <c r="AO9" s="121" t="s">
        <v>73</v>
      </c>
      <c r="AP9" s="112">
        <f t="shared" si="2"/>
        <v>0</v>
      </c>
      <c r="AQ9" s="112">
        <f>+L9+AD9-AI9</f>
        <v>18542333</v>
      </c>
      <c r="AR9" s="114" t="s">
        <v>65</v>
      </c>
      <c r="AS9" s="118">
        <v>18542333</v>
      </c>
      <c r="AT9" s="114" t="s">
        <v>65</v>
      </c>
      <c r="AU9" s="118">
        <v>0</v>
      </c>
      <c r="AV9" s="122" t="s">
        <v>73</v>
      </c>
      <c r="AW9" s="201">
        <v>10761333</v>
      </c>
      <c r="AX9" s="200">
        <f t="shared" si="3"/>
        <v>7781000</v>
      </c>
      <c r="AY9" s="123">
        <f t="shared" si="4"/>
        <v>0.58036564223067288</v>
      </c>
      <c r="AZ9" s="124">
        <v>0.57999999999999996</v>
      </c>
      <c r="BA9" s="122" t="s">
        <v>73</v>
      </c>
      <c r="BB9" s="114" t="s">
        <v>94</v>
      </c>
      <c r="BC9" s="279" t="s">
        <v>5522</v>
      </c>
      <c r="BD9" s="110" t="s">
        <v>65</v>
      </c>
      <c r="BE9" s="110" t="s">
        <v>65</v>
      </c>
    </row>
    <row r="10" spans="1:74" x14ac:dyDescent="0.25">
      <c r="B10" s="110">
        <v>2025</v>
      </c>
      <c r="C10" s="110">
        <v>891780111</v>
      </c>
      <c r="D10" s="110" t="s">
        <v>63</v>
      </c>
      <c r="E10" s="111" t="s">
        <v>5521</v>
      </c>
      <c r="F10" s="114" t="s">
        <v>5520</v>
      </c>
      <c r="G10" s="114">
        <v>0</v>
      </c>
      <c r="H10" s="114" t="s">
        <v>71</v>
      </c>
      <c r="I10" s="110" t="s">
        <v>64</v>
      </c>
      <c r="J10" s="115" t="s">
        <v>81</v>
      </c>
      <c r="K10" s="120" t="s">
        <v>5519</v>
      </c>
      <c r="L10" s="118">
        <v>18542333</v>
      </c>
      <c r="M10" s="110" t="s">
        <v>66</v>
      </c>
      <c r="N10" s="120" t="s">
        <v>5518</v>
      </c>
      <c r="O10" s="120">
        <v>1081761629</v>
      </c>
      <c r="P10" s="120">
        <v>82</v>
      </c>
      <c r="Q10" s="121">
        <v>45672</v>
      </c>
      <c r="R10" s="120">
        <v>194746333</v>
      </c>
      <c r="S10" s="121">
        <v>45678</v>
      </c>
      <c r="T10" s="118">
        <v>18542333</v>
      </c>
      <c r="U10" s="114" t="s">
        <v>65</v>
      </c>
      <c r="V10" s="118">
        <v>12550144</v>
      </c>
      <c r="W10" s="115" t="s">
        <v>5501</v>
      </c>
      <c r="X10" s="169">
        <v>45678</v>
      </c>
      <c r="Y10" s="169">
        <v>45678</v>
      </c>
      <c r="Z10" s="169" t="s">
        <v>73</v>
      </c>
      <c r="AA10" s="169">
        <v>45808</v>
      </c>
      <c r="AB10" s="112">
        <f t="shared" si="0"/>
        <v>130</v>
      </c>
      <c r="AC10" s="114">
        <v>0</v>
      </c>
      <c r="AD10" s="118">
        <v>0</v>
      </c>
      <c r="AE10" s="114">
        <v>0</v>
      </c>
      <c r="AF10" s="119" t="s">
        <v>73</v>
      </c>
      <c r="AG10" s="112">
        <f t="shared" si="1"/>
        <v>0</v>
      </c>
      <c r="AH10" s="114">
        <v>1</v>
      </c>
      <c r="AI10" s="118">
        <v>11310000</v>
      </c>
      <c r="AJ10" s="169">
        <v>45705</v>
      </c>
      <c r="AK10" s="121" t="s">
        <v>73</v>
      </c>
      <c r="AL10" s="114">
        <v>0</v>
      </c>
      <c r="AM10" s="121" t="s">
        <v>73</v>
      </c>
      <c r="AN10" s="121" t="s">
        <v>73</v>
      </c>
      <c r="AO10" s="121" t="s">
        <v>73</v>
      </c>
      <c r="AP10" s="112">
        <f t="shared" si="2"/>
        <v>0</v>
      </c>
      <c r="AQ10" s="112">
        <f>+L10+AD10-AI10</f>
        <v>7232333</v>
      </c>
      <c r="AR10" s="114" t="s">
        <v>65</v>
      </c>
      <c r="AS10" s="118">
        <v>18542333</v>
      </c>
      <c r="AT10" s="114" t="s">
        <v>65</v>
      </c>
      <c r="AU10" s="118">
        <v>0</v>
      </c>
      <c r="AV10" s="122" t="s">
        <v>5517</v>
      </c>
      <c r="AW10" s="201">
        <v>7232333</v>
      </c>
      <c r="AX10" s="200">
        <f t="shared" si="3"/>
        <v>0</v>
      </c>
      <c r="AY10" s="123">
        <f t="shared" si="4"/>
        <v>1</v>
      </c>
      <c r="AZ10" s="124">
        <v>1</v>
      </c>
      <c r="BA10" s="122" t="s">
        <v>73</v>
      </c>
      <c r="BB10" s="114" t="s">
        <v>1146</v>
      </c>
      <c r="BC10" s="279" t="s">
        <v>5516</v>
      </c>
      <c r="BD10" s="110" t="s">
        <v>65</v>
      </c>
      <c r="BE10" s="110" t="s">
        <v>65</v>
      </c>
    </row>
    <row r="11" spans="1:74" x14ac:dyDescent="0.25">
      <c r="B11" s="110">
        <v>2025</v>
      </c>
      <c r="C11" s="110">
        <v>891780111</v>
      </c>
      <c r="D11" s="110" t="s">
        <v>63</v>
      </c>
      <c r="E11" s="111" t="s">
        <v>5515</v>
      </c>
      <c r="F11" s="308" t="s">
        <v>5514</v>
      </c>
      <c r="G11" s="114">
        <v>0</v>
      </c>
      <c r="H11" s="114" t="s">
        <v>71</v>
      </c>
      <c r="I11" s="110" t="s">
        <v>64</v>
      </c>
      <c r="J11" s="115" t="s">
        <v>81</v>
      </c>
      <c r="K11" s="120" t="s">
        <v>5508</v>
      </c>
      <c r="L11" s="118">
        <v>19450000</v>
      </c>
      <c r="M11" s="110" t="s">
        <v>66</v>
      </c>
      <c r="N11" s="120" t="s">
        <v>5513</v>
      </c>
      <c r="O11" s="120">
        <v>1007558518</v>
      </c>
      <c r="P11" s="120">
        <v>82</v>
      </c>
      <c r="Q11" s="121">
        <v>45672</v>
      </c>
      <c r="R11" s="120">
        <v>194746333</v>
      </c>
      <c r="S11" s="121">
        <v>45678</v>
      </c>
      <c r="T11" s="118">
        <v>19450000</v>
      </c>
      <c r="U11" s="114" t="s">
        <v>65</v>
      </c>
      <c r="V11" s="118">
        <v>12550144</v>
      </c>
      <c r="W11" s="115" t="s">
        <v>5501</v>
      </c>
      <c r="X11" s="169">
        <v>45678</v>
      </c>
      <c r="Y11" s="169">
        <v>45678</v>
      </c>
      <c r="Z11" s="169" t="s">
        <v>73</v>
      </c>
      <c r="AA11" s="169">
        <v>45808</v>
      </c>
      <c r="AB11" s="112">
        <f t="shared" si="0"/>
        <v>130</v>
      </c>
      <c r="AC11" s="114">
        <v>0</v>
      </c>
      <c r="AD11" s="118">
        <v>0</v>
      </c>
      <c r="AE11" s="114">
        <v>0</v>
      </c>
      <c r="AF11" s="119" t="s">
        <v>73</v>
      </c>
      <c r="AG11" s="112">
        <f t="shared" si="1"/>
        <v>0</v>
      </c>
      <c r="AH11" s="114">
        <v>0</v>
      </c>
      <c r="AI11" s="118">
        <v>0</v>
      </c>
      <c r="AJ11" s="114" t="s">
        <v>73</v>
      </c>
      <c r="AK11" s="121" t="s">
        <v>73</v>
      </c>
      <c r="AL11" s="114">
        <v>0</v>
      </c>
      <c r="AM11" s="121" t="s">
        <v>73</v>
      </c>
      <c r="AN11" s="121" t="s">
        <v>73</v>
      </c>
      <c r="AO11" s="121" t="s">
        <v>73</v>
      </c>
      <c r="AP11" s="112">
        <f t="shared" si="2"/>
        <v>0</v>
      </c>
      <c r="AQ11" s="112">
        <f>+L11+AD11-AI11</f>
        <v>19450000</v>
      </c>
      <c r="AR11" s="114" t="s">
        <v>65</v>
      </c>
      <c r="AS11" s="118">
        <v>19450000</v>
      </c>
      <c r="AT11" s="114" t="s">
        <v>65</v>
      </c>
      <c r="AU11" s="118">
        <v>0</v>
      </c>
      <c r="AV11" s="122" t="s">
        <v>5512</v>
      </c>
      <c r="AW11" s="201">
        <v>11670000</v>
      </c>
      <c r="AX11" s="200">
        <f t="shared" si="3"/>
        <v>7780000</v>
      </c>
      <c r="AY11" s="123">
        <f t="shared" si="4"/>
        <v>0.6</v>
      </c>
      <c r="AZ11" s="124">
        <v>0.6</v>
      </c>
      <c r="BA11" s="122" t="s">
        <v>73</v>
      </c>
      <c r="BB11" s="114" t="s">
        <v>94</v>
      </c>
      <c r="BC11" s="279" t="s">
        <v>5511</v>
      </c>
      <c r="BD11" s="110" t="s">
        <v>65</v>
      </c>
      <c r="BE11" s="110" t="s">
        <v>65</v>
      </c>
    </row>
    <row r="12" spans="1:74" x14ac:dyDescent="0.25">
      <c r="B12" s="110">
        <v>2025</v>
      </c>
      <c r="C12" s="110">
        <v>891780111</v>
      </c>
      <c r="D12" s="110" t="s">
        <v>63</v>
      </c>
      <c r="E12" s="111" t="s">
        <v>5510</v>
      </c>
      <c r="F12" s="114" t="s">
        <v>5509</v>
      </c>
      <c r="G12" s="114">
        <v>0</v>
      </c>
      <c r="H12" s="114" t="s">
        <v>71</v>
      </c>
      <c r="I12" s="110" t="s">
        <v>64</v>
      </c>
      <c r="J12" s="115" t="s">
        <v>81</v>
      </c>
      <c r="K12" s="120" t="s">
        <v>5508</v>
      </c>
      <c r="L12" s="118">
        <v>18542333</v>
      </c>
      <c r="M12" s="110" t="s">
        <v>66</v>
      </c>
      <c r="N12" s="120" t="s">
        <v>5507</v>
      </c>
      <c r="O12" s="120">
        <v>1083024578</v>
      </c>
      <c r="P12" s="120">
        <v>82</v>
      </c>
      <c r="Q12" s="121">
        <v>45672</v>
      </c>
      <c r="R12" s="120">
        <v>194746333</v>
      </c>
      <c r="S12" s="121">
        <v>45678</v>
      </c>
      <c r="T12" s="118">
        <v>18542333</v>
      </c>
      <c r="U12" s="114" t="s">
        <v>65</v>
      </c>
      <c r="V12" s="118">
        <v>12550144</v>
      </c>
      <c r="W12" s="115" t="s">
        <v>5501</v>
      </c>
      <c r="X12" s="169">
        <v>45678</v>
      </c>
      <c r="Y12" s="169">
        <v>45678</v>
      </c>
      <c r="Z12" s="169" t="s">
        <v>73</v>
      </c>
      <c r="AA12" s="169">
        <v>45808</v>
      </c>
      <c r="AB12" s="112">
        <f t="shared" si="0"/>
        <v>130</v>
      </c>
      <c r="AC12" s="114">
        <v>0</v>
      </c>
      <c r="AD12" s="118">
        <v>0</v>
      </c>
      <c r="AE12" s="114">
        <v>0</v>
      </c>
      <c r="AF12" s="119" t="s">
        <v>73</v>
      </c>
      <c r="AG12" s="112">
        <f t="shared" si="1"/>
        <v>0</v>
      </c>
      <c r="AH12" s="114">
        <v>0</v>
      </c>
      <c r="AI12" s="118">
        <v>0</v>
      </c>
      <c r="AJ12" s="114" t="s">
        <v>73</v>
      </c>
      <c r="AK12" s="121" t="s">
        <v>73</v>
      </c>
      <c r="AL12" s="114">
        <v>0</v>
      </c>
      <c r="AM12" s="121" t="s">
        <v>73</v>
      </c>
      <c r="AN12" s="121" t="s">
        <v>73</v>
      </c>
      <c r="AO12" s="121" t="s">
        <v>73</v>
      </c>
      <c r="AP12" s="112">
        <f t="shared" si="2"/>
        <v>0</v>
      </c>
      <c r="AQ12" s="112">
        <f>+L12+AD12-AI12</f>
        <v>18542333</v>
      </c>
      <c r="AR12" s="114" t="s">
        <v>65</v>
      </c>
      <c r="AS12" s="118">
        <v>18542333</v>
      </c>
      <c r="AT12" s="114" t="s">
        <v>65</v>
      </c>
      <c r="AU12" s="118">
        <v>0</v>
      </c>
      <c r="AV12" s="122" t="s">
        <v>5506</v>
      </c>
      <c r="AW12" s="201">
        <v>10762333</v>
      </c>
      <c r="AX12" s="200">
        <f t="shared" si="3"/>
        <v>7780000</v>
      </c>
      <c r="AY12" s="123">
        <f t="shared" si="4"/>
        <v>0.58041957287683266</v>
      </c>
      <c r="AZ12" s="124">
        <v>0.57999999999999996</v>
      </c>
      <c r="BA12" s="122" t="s">
        <v>73</v>
      </c>
      <c r="BB12" s="114" t="s">
        <v>94</v>
      </c>
      <c r="BC12" s="279" t="s">
        <v>5499</v>
      </c>
      <c r="BD12" s="110" t="s">
        <v>65</v>
      </c>
      <c r="BE12" s="110" t="s">
        <v>65</v>
      </c>
    </row>
    <row r="13" spans="1:74" x14ac:dyDescent="0.25">
      <c r="B13" s="110">
        <v>2025</v>
      </c>
      <c r="C13" s="110">
        <v>891780111</v>
      </c>
      <c r="D13" s="110" t="s">
        <v>63</v>
      </c>
      <c r="E13" s="111" t="s">
        <v>5505</v>
      </c>
      <c r="F13" s="114" t="s">
        <v>5504</v>
      </c>
      <c r="G13" s="114">
        <v>0</v>
      </c>
      <c r="H13" s="114" t="s">
        <v>71</v>
      </c>
      <c r="I13" s="110" t="s">
        <v>64</v>
      </c>
      <c r="J13" s="115" t="s">
        <v>81</v>
      </c>
      <c r="K13" s="120" t="s">
        <v>5503</v>
      </c>
      <c r="L13" s="118">
        <v>18542333</v>
      </c>
      <c r="M13" s="110" t="s">
        <v>66</v>
      </c>
      <c r="N13" s="120" t="s">
        <v>5502</v>
      </c>
      <c r="O13" s="120">
        <v>1083433806</v>
      </c>
      <c r="P13" s="120">
        <v>82</v>
      </c>
      <c r="Q13" s="121">
        <v>45672</v>
      </c>
      <c r="R13" s="120">
        <v>194746333</v>
      </c>
      <c r="S13" s="121">
        <v>45678</v>
      </c>
      <c r="T13" s="118">
        <v>18542333</v>
      </c>
      <c r="U13" s="114" t="s">
        <v>65</v>
      </c>
      <c r="V13" s="118">
        <v>12550144</v>
      </c>
      <c r="W13" s="115" t="s">
        <v>5501</v>
      </c>
      <c r="X13" s="169">
        <v>45678</v>
      </c>
      <c r="Y13" s="169">
        <v>45678</v>
      </c>
      <c r="Z13" s="169" t="s">
        <v>73</v>
      </c>
      <c r="AA13" s="169">
        <v>45808</v>
      </c>
      <c r="AB13" s="112">
        <f t="shared" si="0"/>
        <v>130</v>
      </c>
      <c r="AC13" s="114">
        <v>0</v>
      </c>
      <c r="AD13" s="118">
        <v>0</v>
      </c>
      <c r="AE13" s="114">
        <v>0</v>
      </c>
      <c r="AF13" s="119" t="s">
        <v>73</v>
      </c>
      <c r="AG13" s="112">
        <f t="shared" si="1"/>
        <v>0</v>
      </c>
      <c r="AH13" s="114">
        <v>0</v>
      </c>
      <c r="AI13" s="118">
        <v>0</v>
      </c>
      <c r="AJ13" s="114" t="s">
        <v>73</v>
      </c>
      <c r="AK13" s="121" t="s">
        <v>73</v>
      </c>
      <c r="AL13" s="114">
        <v>0</v>
      </c>
      <c r="AM13" s="121" t="s">
        <v>73</v>
      </c>
      <c r="AN13" s="121" t="s">
        <v>73</v>
      </c>
      <c r="AO13" s="121" t="s">
        <v>73</v>
      </c>
      <c r="AP13" s="112">
        <f t="shared" si="2"/>
        <v>0</v>
      </c>
      <c r="AQ13" s="112">
        <f>+L13+AD13-AI13</f>
        <v>18542333</v>
      </c>
      <c r="AR13" s="114" t="s">
        <v>65</v>
      </c>
      <c r="AS13" s="118">
        <v>18542333</v>
      </c>
      <c r="AT13" s="114" t="s">
        <v>65</v>
      </c>
      <c r="AU13" s="118">
        <v>0</v>
      </c>
      <c r="AV13" s="122" t="s">
        <v>5500</v>
      </c>
      <c r="AW13" s="201">
        <v>10762333</v>
      </c>
      <c r="AX13" s="200">
        <f t="shared" si="3"/>
        <v>7780000</v>
      </c>
      <c r="AY13" s="123">
        <f t="shared" si="4"/>
        <v>0.58041957287683266</v>
      </c>
      <c r="AZ13" s="124">
        <v>0.57999999999999996</v>
      </c>
      <c r="BA13" s="122" t="s">
        <v>73</v>
      </c>
      <c r="BB13" s="114" t="s">
        <v>94</v>
      </c>
      <c r="BC13" s="279" t="s">
        <v>5499</v>
      </c>
      <c r="BD13" s="110" t="s">
        <v>65</v>
      </c>
      <c r="BE13" s="110" t="s">
        <v>65</v>
      </c>
    </row>
    <row r="14" spans="1:74" x14ac:dyDescent="0.25">
      <c r="B14" s="110">
        <v>2025</v>
      </c>
      <c r="C14" s="110">
        <v>891780111</v>
      </c>
      <c r="D14" s="110" t="s">
        <v>63</v>
      </c>
      <c r="E14" s="111" t="s">
        <v>5498</v>
      </c>
      <c r="F14" s="114" t="s">
        <v>5497</v>
      </c>
      <c r="G14" s="114">
        <v>0</v>
      </c>
      <c r="H14" s="114" t="s">
        <v>71</v>
      </c>
      <c r="I14" s="110" t="s">
        <v>64</v>
      </c>
      <c r="J14" s="115" t="s">
        <v>81</v>
      </c>
      <c r="K14" s="120" t="s">
        <v>5496</v>
      </c>
      <c r="L14" s="118">
        <v>6500000</v>
      </c>
      <c r="M14" s="110" t="s">
        <v>66</v>
      </c>
      <c r="N14" s="120" t="s">
        <v>5495</v>
      </c>
      <c r="O14" s="120">
        <v>12560114</v>
      </c>
      <c r="P14" s="120">
        <v>82</v>
      </c>
      <c r="Q14" s="121">
        <v>45672</v>
      </c>
      <c r="R14" s="120">
        <v>194746333</v>
      </c>
      <c r="S14" s="121">
        <v>45678</v>
      </c>
      <c r="T14" s="118">
        <v>6500000</v>
      </c>
      <c r="U14" s="114" t="s">
        <v>65</v>
      </c>
      <c r="V14" s="118">
        <v>57420478</v>
      </c>
      <c r="W14" s="111" t="s">
        <v>5381</v>
      </c>
      <c r="X14" s="169">
        <v>45678</v>
      </c>
      <c r="Y14" s="169">
        <v>45678</v>
      </c>
      <c r="Z14" s="169" t="s">
        <v>73</v>
      </c>
      <c r="AA14" s="169">
        <v>45688</v>
      </c>
      <c r="AB14" s="112">
        <f t="shared" si="0"/>
        <v>10</v>
      </c>
      <c r="AC14" s="114">
        <v>0</v>
      </c>
      <c r="AD14" s="118">
        <v>0</v>
      </c>
      <c r="AE14" s="114">
        <v>0</v>
      </c>
      <c r="AF14" s="119" t="s">
        <v>73</v>
      </c>
      <c r="AG14" s="112">
        <f t="shared" si="1"/>
        <v>0</v>
      </c>
      <c r="AH14" s="114">
        <v>0</v>
      </c>
      <c r="AI14" s="118">
        <v>0</v>
      </c>
      <c r="AJ14" s="114" t="s">
        <v>73</v>
      </c>
      <c r="AK14" s="121" t="s">
        <v>73</v>
      </c>
      <c r="AL14" s="114">
        <v>0</v>
      </c>
      <c r="AM14" s="121" t="s">
        <v>73</v>
      </c>
      <c r="AN14" s="121" t="s">
        <v>73</v>
      </c>
      <c r="AO14" s="121" t="s">
        <v>73</v>
      </c>
      <c r="AP14" s="112">
        <f t="shared" si="2"/>
        <v>0</v>
      </c>
      <c r="AQ14" s="112">
        <f>+L14+AD14-AI14</f>
        <v>6500000</v>
      </c>
      <c r="AR14" s="114" t="s">
        <v>65</v>
      </c>
      <c r="AS14" s="118">
        <v>6500000</v>
      </c>
      <c r="AT14" s="114" t="s">
        <v>65</v>
      </c>
      <c r="AU14" s="118">
        <v>0</v>
      </c>
      <c r="AV14" s="122" t="s">
        <v>5494</v>
      </c>
      <c r="AW14" s="201">
        <v>6500000</v>
      </c>
      <c r="AX14" s="200">
        <f t="shared" si="3"/>
        <v>0</v>
      </c>
      <c r="AY14" s="123">
        <f t="shared" si="4"/>
        <v>1</v>
      </c>
      <c r="AZ14" s="124">
        <v>1</v>
      </c>
      <c r="BA14" s="122" t="s">
        <v>73</v>
      </c>
      <c r="BB14" s="114" t="s">
        <v>344</v>
      </c>
      <c r="BC14" s="279" t="s">
        <v>5493</v>
      </c>
      <c r="BD14" s="110" t="s">
        <v>65</v>
      </c>
      <c r="BE14" s="110" t="s">
        <v>65</v>
      </c>
    </row>
    <row r="15" spans="1:74" x14ac:dyDescent="0.25">
      <c r="B15" s="110">
        <v>2025</v>
      </c>
      <c r="C15" s="110">
        <v>891780111</v>
      </c>
      <c r="D15" s="110" t="s">
        <v>63</v>
      </c>
      <c r="E15" s="111" t="s">
        <v>5492</v>
      </c>
      <c r="F15" s="114" t="s">
        <v>5491</v>
      </c>
      <c r="G15" s="114">
        <v>0</v>
      </c>
      <c r="H15" s="114" t="s">
        <v>71</v>
      </c>
      <c r="I15" s="110" t="s">
        <v>64</v>
      </c>
      <c r="J15" s="115" t="s">
        <v>81</v>
      </c>
      <c r="K15" s="120" t="s">
        <v>5490</v>
      </c>
      <c r="L15" s="118">
        <v>6500000</v>
      </c>
      <c r="M15" s="110" t="s">
        <v>66</v>
      </c>
      <c r="N15" s="120" t="s">
        <v>1490</v>
      </c>
      <c r="O15" s="120">
        <v>36552092</v>
      </c>
      <c r="P15" s="120">
        <v>82</v>
      </c>
      <c r="Q15" s="121">
        <v>45672</v>
      </c>
      <c r="R15" s="120">
        <v>194746333</v>
      </c>
      <c r="S15" s="121">
        <v>45678</v>
      </c>
      <c r="T15" s="118">
        <v>6500000</v>
      </c>
      <c r="U15" s="114" t="s">
        <v>65</v>
      </c>
      <c r="V15" s="118">
        <v>57420478</v>
      </c>
      <c r="W15" s="111" t="s">
        <v>5381</v>
      </c>
      <c r="X15" s="169">
        <v>45678</v>
      </c>
      <c r="Y15" s="169">
        <v>45678</v>
      </c>
      <c r="Z15" s="169" t="s">
        <v>73</v>
      </c>
      <c r="AA15" s="169">
        <v>45688</v>
      </c>
      <c r="AB15" s="112">
        <f t="shared" si="0"/>
        <v>10</v>
      </c>
      <c r="AC15" s="114">
        <v>0</v>
      </c>
      <c r="AD15" s="118">
        <v>0</v>
      </c>
      <c r="AE15" s="114">
        <v>0</v>
      </c>
      <c r="AF15" s="119" t="s">
        <v>73</v>
      </c>
      <c r="AG15" s="112">
        <f t="shared" si="1"/>
        <v>0</v>
      </c>
      <c r="AH15" s="114">
        <v>0</v>
      </c>
      <c r="AI15" s="118">
        <v>0</v>
      </c>
      <c r="AJ15" s="114" t="s">
        <v>73</v>
      </c>
      <c r="AK15" s="121" t="s">
        <v>73</v>
      </c>
      <c r="AL15" s="114">
        <v>0</v>
      </c>
      <c r="AM15" s="121" t="s">
        <v>73</v>
      </c>
      <c r="AN15" s="121" t="s">
        <v>73</v>
      </c>
      <c r="AO15" s="121" t="s">
        <v>73</v>
      </c>
      <c r="AP15" s="112">
        <f t="shared" si="2"/>
        <v>0</v>
      </c>
      <c r="AQ15" s="112">
        <f>+L15+AD15-AI15</f>
        <v>6500000</v>
      </c>
      <c r="AR15" s="114" t="s">
        <v>65</v>
      </c>
      <c r="AS15" s="118">
        <v>6500000</v>
      </c>
      <c r="AT15" s="114" t="s">
        <v>65</v>
      </c>
      <c r="AU15" s="118">
        <v>0</v>
      </c>
      <c r="AV15" s="122" t="s">
        <v>5489</v>
      </c>
      <c r="AW15" s="201">
        <v>6500000</v>
      </c>
      <c r="AX15" s="200">
        <f t="shared" si="3"/>
        <v>0</v>
      </c>
      <c r="AY15" s="123">
        <f t="shared" si="4"/>
        <v>1</v>
      </c>
      <c r="AZ15" s="124">
        <v>1</v>
      </c>
      <c r="BA15" s="122" t="s">
        <v>73</v>
      </c>
      <c r="BB15" s="114" t="s">
        <v>344</v>
      </c>
      <c r="BC15" s="279" t="s">
        <v>5488</v>
      </c>
      <c r="BD15" s="110" t="s">
        <v>65</v>
      </c>
      <c r="BE15" s="110" t="s">
        <v>65</v>
      </c>
    </row>
    <row r="16" spans="1:74" x14ac:dyDescent="0.25">
      <c r="B16" s="110">
        <v>2025</v>
      </c>
      <c r="C16" s="110">
        <v>891780111</v>
      </c>
      <c r="D16" s="110" t="s">
        <v>63</v>
      </c>
      <c r="E16" s="111" t="s">
        <v>5487</v>
      </c>
      <c r="F16" s="114" t="s">
        <v>5486</v>
      </c>
      <c r="G16" s="114">
        <v>0</v>
      </c>
      <c r="H16" s="114" t="s">
        <v>71</v>
      </c>
      <c r="I16" s="110" t="s">
        <v>64</v>
      </c>
      <c r="J16" s="115" t="s">
        <v>81</v>
      </c>
      <c r="K16" s="120" t="s">
        <v>5485</v>
      </c>
      <c r="L16" s="118">
        <v>6500000</v>
      </c>
      <c r="M16" s="110" t="s">
        <v>66</v>
      </c>
      <c r="N16" s="120" t="s">
        <v>5484</v>
      </c>
      <c r="O16" s="120">
        <v>1082866554</v>
      </c>
      <c r="P16" s="120">
        <v>82</v>
      </c>
      <c r="Q16" s="121">
        <v>45672</v>
      </c>
      <c r="R16" s="120">
        <v>194746333</v>
      </c>
      <c r="S16" s="121">
        <v>45678</v>
      </c>
      <c r="T16" s="118">
        <v>6500000</v>
      </c>
      <c r="U16" s="114" t="s">
        <v>65</v>
      </c>
      <c r="V16" s="118">
        <v>57420478</v>
      </c>
      <c r="W16" s="111" t="s">
        <v>5381</v>
      </c>
      <c r="X16" s="169">
        <v>45678</v>
      </c>
      <c r="Y16" s="169">
        <v>45678</v>
      </c>
      <c r="Z16" s="169" t="s">
        <v>73</v>
      </c>
      <c r="AA16" s="169">
        <v>45688</v>
      </c>
      <c r="AB16" s="112">
        <f t="shared" si="0"/>
        <v>10</v>
      </c>
      <c r="AC16" s="114">
        <v>0</v>
      </c>
      <c r="AD16" s="118">
        <v>0</v>
      </c>
      <c r="AE16" s="114">
        <v>0</v>
      </c>
      <c r="AF16" s="119" t="s">
        <v>73</v>
      </c>
      <c r="AG16" s="112">
        <f t="shared" si="1"/>
        <v>0</v>
      </c>
      <c r="AH16" s="114">
        <v>0</v>
      </c>
      <c r="AI16" s="118">
        <v>0</v>
      </c>
      <c r="AJ16" s="114" t="s">
        <v>73</v>
      </c>
      <c r="AK16" s="121" t="s">
        <v>73</v>
      </c>
      <c r="AL16" s="114">
        <v>0</v>
      </c>
      <c r="AM16" s="121" t="s">
        <v>73</v>
      </c>
      <c r="AN16" s="121" t="s">
        <v>73</v>
      </c>
      <c r="AO16" s="121" t="s">
        <v>73</v>
      </c>
      <c r="AP16" s="112">
        <f t="shared" si="2"/>
        <v>0</v>
      </c>
      <c r="AQ16" s="112">
        <f>+L16+AD16-AI16</f>
        <v>6500000</v>
      </c>
      <c r="AR16" s="114" t="s">
        <v>65</v>
      </c>
      <c r="AS16" s="118">
        <v>6500000</v>
      </c>
      <c r="AT16" s="114" t="s">
        <v>65</v>
      </c>
      <c r="AU16" s="118">
        <v>0</v>
      </c>
      <c r="AV16" s="122" t="s">
        <v>5483</v>
      </c>
      <c r="AW16" s="201">
        <v>6500000</v>
      </c>
      <c r="AX16" s="200">
        <f t="shared" si="3"/>
        <v>0</v>
      </c>
      <c r="AY16" s="123">
        <f t="shared" si="4"/>
        <v>1</v>
      </c>
      <c r="AZ16" s="124">
        <v>1</v>
      </c>
      <c r="BA16" s="122" t="s">
        <v>73</v>
      </c>
      <c r="BB16" s="114" t="s">
        <v>344</v>
      </c>
      <c r="BC16" s="279" t="s">
        <v>5482</v>
      </c>
      <c r="BD16" s="110" t="s">
        <v>65</v>
      </c>
      <c r="BE16" s="110" t="s">
        <v>65</v>
      </c>
    </row>
    <row r="17" spans="2:57" x14ac:dyDescent="0.25">
      <c r="B17" s="110">
        <v>2025</v>
      </c>
      <c r="C17" s="110">
        <v>891780111</v>
      </c>
      <c r="D17" s="110" t="s">
        <v>63</v>
      </c>
      <c r="E17" s="111" t="s">
        <v>5481</v>
      </c>
      <c r="F17" s="114" t="s">
        <v>5480</v>
      </c>
      <c r="G17" s="114">
        <v>0</v>
      </c>
      <c r="H17" s="114" t="s">
        <v>71</v>
      </c>
      <c r="I17" s="110" t="s">
        <v>64</v>
      </c>
      <c r="J17" s="115" t="s">
        <v>81</v>
      </c>
      <c r="K17" s="120" t="s">
        <v>5479</v>
      </c>
      <c r="L17" s="118">
        <v>6500000</v>
      </c>
      <c r="M17" s="110" t="s">
        <v>66</v>
      </c>
      <c r="N17" s="120" t="s">
        <v>5478</v>
      </c>
      <c r="O17" s="120">
        <v>35602858</v>
      </c>
      <c r="P17" s="120">
        <v>82</v>
      </c>
      <c r="Q17" s="121">
        <v>45672</v>
      </c>
      <c r="R17" s="120">
        <v>194746333</v>
      </c>
      <c r="S17" s="121">
        <v>45678</v>
      </c>
      <c r="T17" s="118">
        <v>6500000</v>
      </c>
      <c r="U17" s="114" t="s">
        <v>65</v>
      </c>
      <c r="V17" s="118">
        <v>57420478</v>
      </c>
      <c r="W17" s="111" t="s">
        <v>5381</v>
      </c>
      <c r="X17" s="169">
        <v>45686</v>
      </c>
      <c r="Y17" s="169">
        <v>45686</v>
      </c>
      <c r="Z17" s="169" t="s">
        <v>73</v>
      </c>
      <c r="AA17" s="169">
        <v>45695</v>
      </c>
      <c r="AB17" s="112">
        <f t="shared" si="0"/>
        <v>9</v>
      </c>
      <c r="AC17" s="114">
        <v>0</v>
      </c>
      <c r="AD17" s="118">
        <v>0</v>
      </c>
      <c r="AE17" s="114">
        <v>0</v>
      </c>
      <c r="AF17" s="119" t="s">
        <v>73</v>
      </c>
      <c r="AG17" s="112">
        <f t="shared" si="1"/>
        <v>0</v>
      </c>
      <c r="AH17" s="114">
        <v>0</v>
      </c>
      <c r="AI17" s="118">
        <v>0</v>
      </c>
      <c r="AJ17" s="114" t="s">
        <v>73</v>
      </c>
      <c r="AK17" s="121" t="s">
        <v>73</v>
      </c>
      <c r="AL17" s="114">
        <v>0</v>
      </c>
      <c r="AM17" s="121" t="s">
        <v>73</v>
      </c>
      <c r="AN17" s="121" t="s">
        <v>73</v>
      </c>
      <c r="AO17" s="121" t="s">
        <v>73</v>
      </c>
      <c r="AP17" s="112">
        <f t="shared" si="2"/>
        <v>0</v>
      </c>
      <c r="AQ17" s="112">
        <f>+L17+AD17-AI17</f>
        <v>6500000</v>
      </c>
      <c r="AR17" s="114" t="s">
        <v>65</v>
      </c>
      <c r="AS17" s="118">
        <v>6500000</v>
      </c>
      <c r="AT17" s="114" t="s">
        <v>65</v>
      </c>
      <c r="AU17" s="118">
        <v>0</v>
      </c>
      <c r="AV17" s="122" t="s">
        <v>5477</v>
      </c>
      <c r="AW17" s="201">
        <v>6500000</v>
      </c>
      <c r="AX17" s="200">
        <f t="shared" si="3"/>
        <v>0</v>
      </c>
      <c r="AY17" s="123">
        <f t="shared" si="4"/>
        <v>1</v>
      </c>
      <c r="AZ17" s="124">
        <v>1</v>
      </c>
      <c r="BA17" s="122" t="s">
        <v>73</v>
      </c>
      <c r="BB17" s="114" t="s">
        <v>344</v>
      </c>
      <c r="BC17" s="279" t="s">
        <v>5476</v>
      </c>
      <c r="BD17" s="110" t="s">
        <v>65</v>
      </c>
      <c r="BE17" s="110" t="s">
        <v>65</v>
      </c>
    </row>
    <row r="18" spans="2:57" x14ac:dyDescent="0.25">
      <c r="B18" s="110">
        <v>2025</v>
      </c>
      <c r="C18" s="110">
        <v>891780111</v>
      </c>
      <c r="D18" s="110" t="s">
        <v>63</v>
      </c>
      <c r="E18" s="111" t="s">
        <v>5475</v>
      </c>
      <c r="F18" s="114" t="s">
        <v>5474</v>
      </c>
      <c r="G18" s="114">
        <v>0</v>
      </c>
      <c r="H18" s="114" t="s">
        <v>71</v>
      </c>
      <c r="I18" s="110" t="s">
        <v>64</v>
      </c>
      <c r="J18" s="115" t="s">
        <v>81</v>
      </c>
      <c r="K18" s="120" t="s">
        <v>5473</v>
      </c>
      <c r="L18" s="118">
        <v>6500000</v>
      </c>
      <c r="M18" s="110" t="s">
        <v>66</v>
      </c>
      <c r="N18" s="120" t="s">
        <v>5472</v>
      </c>
      <c r="O18" s="120">
        <v>26666767</v>
      </c>
      <c r="P18" s="120">
        <v>82</v>
      </c>
      <c r="Q18" s="121">
        <v>45672</v>
      </c>
      <c r="R18" s="120">
        <v>194746333</v>
      </c>
      <c r="S18" s="121">
        <v>45678</v>
      </c>
      <c r="T18" s="118">
        <v>6500000</v>
      </c>
      <c r="U18" s="114" t="s">
        <v>65</v>
      </c>
      <c r="V18" s="118">
        <v>57420478</v>
      </c>
      <c r="W18" s="111" t="s">
        <v>5381</v>
      </c>
      <c r="X18" s="169">
        <v>45686</v>
      </c>
      <c r="Y18" s="169">
        <v>45686</v>
      </c>
      <c r="Z18" s="169" t="s">
        <v>73</v>
      </c>
      <c r="AA18" s="169">
        <v>45695</v>
      </c>
      <c r="AB18" s="112">
        <f t="shared" si="0"/>
        <v>9</v>
      </c>
      <c r="AC18" s="114">
        <v>0</v>
      </c>
      <c r="AD18" s="118">
        <v>0</v>
      </c>
      <c r="AE18" s="114">
        <v>0</v>
      </c>
      <c r="AF18" s="119" t="s">
        <v>73</v>
      </c>
      <c r="AG18" s="112">
        <f t="shared" si="1"/>
        <v>0</v>
      </c>
      <c r="AH18" s="114">
        <v>0</v>
      </c>
      <c r="AI18" s="118">
        <v>0</v>
      </c>
      <c r="AJ18" s="114" t="s">
        <v>73</v>
      </c>
      <c r="AK18" s="121" t="s">
        <v>73</v>
      </c>
      <c r="AL18" s="114">
        <v>0</v>
      </c>
      <c r="AM18" s="121" t="s">
        <v>73</v>
      </c>
      <c r="AN18" s="121" t="s">
        <v>73</v>
      </c>
      <c r="AO18" s="121" t="s">
        <v>73</v>
      </c>
      <c r="AP18" s="112">
        <f t="shared" si="2"/>
        <v>0</v>
      </c>
      <c r="AQ18" s="112">
        <f>+L18+AD18-AI18</f>
        <v>6500000</v>
      </c>
      <c r="AR18" s="114" t="s">
        <v>65</v>
      </c>
      <c r="AS18" s="118">
        <v>6500000</v>
      </c>
      <c r="AT18" s="114" t="s">
        <v>65</v>
      </c>
      <c r="AU18" s="118">
        <v>0</v>
      </c>
      <c r="AV18" s="122" t="s">
        <v>5471</v>
      </c>
      <c r="AW18" s="201">
        <v>6500000</v>
      </c>
      <c r="AX18" s="200">
        <f t="shared" si="3"/>
        <v>0</v>
      </c>
      <c r="AY18" s="123">
        <f t="shared" si="4"/>
        <v>1</v>
      </c>
      <c r="AZ18" s="124">
        <v>1</v>
      </c>
      <c r="BA18" s="122" t="s">
        <v>73</v>
      </c>
      <c r="BB18" s="114" t="s">
        <v>344</v>
      </c>
      <c r="BC18" s="279" t="s">
        <v>5470</v>
      </c>
      <c r="BD18" s="110" t="s">
        <v>65</v>
      </c>
      <c r="BE18" s="110" t="s">
        <v>65</v>
      </c>
    </row>
    <row r="19" spans="2:57" x14ac:dyDescent="0.25">
      <c r="B19" s="110">
        <v>2025</v>
      </c>
      <c r="C19" s="110">
        <v>891780111</v>
      </c>
      <c r="D19" s="110" t="s">
        <v>63</v>
      </c>
      <c r="E19" s="111" t="s">
        <v>5469</v>
      </c>
      <c r="F19" s="114" t="s">
        <v>5468</v>
      </c>
      <c r="G19" s="114">
        <v>0</v>
      </c>
      <c r="H19" s="114" t="s">
        <v>71</v>
      </c>
      <c r="I19" s="110" t="s">
        <v>64</v>
      </c>
      <c r="J19" s="115" t="s">
        <v>81</v>
      </c>
      <c r="K19" s="120" t="s">
        <v>5467</v>
      </c>
      <c r="L19" s="118">
        <v>24750000</v>
      </c>
      <c r="M19" s="110" t="s">
        <v>66</v>
      </c>
      <c r="N19" s="120" t="s">
        <v>5466</v>
      </c>
      <c r="O19" s="120">
        <v>1082944854</v>
      </c>
      <c r="P19" s="120">
        <v>271</v>
      </c>
      <c r="Q19" s="121">
        <v>45690</v>
      </c>
      <c r="R19" s="120">
        <v>27500000</v>
      </c>
      <c r="S19" s="121">
        <v>45700</v>
      </c>
      <c r="T19" s="118">
        <v>24750000</v>
      </c>
      <c r="U19" s="114" t="s">
        <v>65</v>
      </c>
      <c r="V19" s="118">
        <v>85472735</v>
      </c>
      <c r="W19" s="111" t="s">
        <v>5395</v>
      </c>
      <c r="X19" s="169">
        <v>45699</v>
      </c>
      <c r="Y19" s="169">
        <v>45700</v>
      </c>
      <c r="Z19" s="169" t="s">
        <v>73</v>
      </c>
      <c r="AA19" s="169">
        <v>45838</v>
      </c>
      <c r="AB19" s="112">
        <f t="shared" si="0"/>
        <v>138</v>
      </c>
      <c r="AC19" s="114">
        <v>0</v>
      </c>
      <c r="AD19" s="118">
        <v>0</v>
      </c>
      <c r="AE19" s="114">
        <v>0</v>
      </c>
      <c r="AF19" s="119" t="s">
        <v>73</v>
      </c>
      <c r="AG19" s="112">
        <f t="shared" si="1"/>
        <v>0</v>
      </c>
      <c r="AH19" s="114">
        <v>0</v>
      </c>
      <c r="AI19" s="118">
        <v>0</v>
      </c>
      <c r="AJ19" s="114" t="s">
        <v>73</v>
      </c>
      <c r="AK19" s="121" t="s">
        <v>73</v>
      </c>
      <c r="AL19" s="114">
        <v>0</v>
      </c>
      <c r="AM19" s="121" t="s">
        <v>73</v>
      </c>
      <c r="AN19" s="121" t="s">
        <v>73</v>
      </c>
      <c r="AO19" s="121" t="s">
        <v>73</v>
      </c>
      <c r="AP19" s="112">
        <f t="shared" si="2"/>
        <v>0</v>
      </c>
      <c r="AQ19" s="112">
        <f>+L19+AD19-AI19</f>
        <v>24750000</v>
      </c>
      <c r="AR19" s="114" t="s">
        <v>65</v>
      </c>
      <c r="AS19" s="118">
        <v>24750000</v>
      </c>
      <c r="AT19" s="114" t="s">
        <v>65</v>
      </c>
      <c r="AU19" s="118">
        <v>0</v>
      </c>
      <c r="AV19" s="122" t="s">
        <v>5465</v>
      </c>
      <c r="AW19" s="201">
        <v>10650000</v>
      </c>
      <c r="AX19" s="200">
        <f t="shared" si="3"/>
        <v>14100000</v>
      </c>
      <c r="AY19" s="123">
        <f t="shared" si="4"/>
        <v>0.4303030303030303</v>
      </c>
      <c r="AZ19" s="124">
        <v>0.43</v>
      </c>
      <c r="BA19" s="122" t="s">
        <v>73</v>
      </c>
      <c r="BB19" s="114" t="s">
        <v>94</v>
      </c>
      <c r="BC19" s="279" t="s">
        <v>5464</v>
      </c>
      <c r="BD19" s="110" t="s">
        <v>65</v>
      </c>
      <c r="BE19" s="110" t="s">
        <v>65</v>
      </c>
    </row>
    <row r="20" spans="2:57" x14ac:dyDescent="0.25">
      <c r="B20" s="110">
        <v>2025</v>
      </c>
      <c r="C20" s="110">
        <v>891780111</v>
      </c>
      <c r="D20" s="110" t="s">
        <v>63</v>
      </c>
      <c r="E20" s="111" t="s">
        <v>5463</v>
      </c>
      <c r="F20" s="114" t="s">
        <v>5462</v>
      </c>
      <c r="G20" s="114">
        <v>0</v>
      </c>
      <c r="H20" s="114" t="s">
        <v>71</v>
      </c>
      <c r="I20" s="110" t="s">
        <v>64</v>
      </c>
      <c r="J20" s="115" t="s">
        <v>81</v>
      </c>
      <c r="K20" s="120" t="s">
        <v>5461</v>
      </c>
      <c r="L20" s="118">
        <v>24750000</v>
      </c>
      <c r="M20" s="110" t="s">
        <v>66</v>
      </c>
      <c r="N20" s="120" t="s">
        <v>5460</v>
      </c>
      <c r="O20" s="120">
        <v>1082988307</v>
      </c>
      <c r="P20" s="120">
        <v>272</v>
      </c>
      <c r="Q20" s="121">
        <v>45690</v>
      </c>
      <c r="R20" s="120">
        <v>27500000</v>
      </c>
      <c r="S20" s="121">
        <v>45700</v>
      </c>
      <c r="T20" s="118">
        <v>24750000</v>
      </c>
      <c r="U20" s="114" t="s">
        <v>65</v>
      </c>
      <c r="V20" s="118">
        <v>85472735</v>
      </c>
      <c r="W20" s="111" t="s">
        <v>5395</v>
      </c>
      <c r="X20" s="169">
        <v>45699</v>
      </c>
      <c r="Y20" s="169">
        <v>45700</v>
      </c>
      <c r="Z20" s="169" t="s">
        <v>73</v>
      </c>
      <c r="AA20" s="169">
        <v>45838</v>
      </c>
      <c r="AB20" s="112">
        <f t="shared" si="0"/>
        <v>138</v>
      </c>
      <c r="AC20" s="114">
        <v>0</v>
      </c>
      <c r="AD20" s="118">
        <v>0</v>
      </c>
      <c r="AE20" s="114">
        <v>0</v>
      </c>
      <c r="AF20" s="119" t="s">
        <v>73</v>
      </c>
      <c r="AG20" s="112">
        <f t="shared" si="1"/>
        <v>0</v>
      </c>
      <c r="AH20" s="114">
        <v>0</v>
      </c>
      <c r="AI20" s="118">
        <v>0</v>
      </c>
      <c r="AJ20" s="114" t="s">
        <v>73</v>
      </c>
      <c r="AK20" s="121" t="s">
        <v>73</v>
      </c>
      <c r="AL20" s="114">
        <v>0</v>
      </c>
      <c r="AM20" s="121" t="s">
        <v>73</v>
      </c>
      <c r="AN20" s="121" t="s">
        <v>73</v>
      </c>
      <c r="AO20" s="121" t="s">
        <v>73</v>
      </c>
      <c r="AP20" s="112">
        <f t="shared" si="2"/>
        <v>0</v>
      </c>
      <c r="AQ20" s="112">
        <f>+L20+AD20-AI20</f>
        <v>24750000</v>
      </c>
      <c r="AR20" s="114" t="s">
        <v>65</v>
      </c>
      <c r="AS20" s="118">
        <v>24750000</v>
      </c>
      <c r="AT20" s="114" t="s">
        <v>65</v>
      </c>
      <c r="AU20" s="118">
        <v>0</v>
      </c>
      <c r="AV20" s="122" t="s">
        <v>5459</v>
      </c>
      <c r="AW20" s="226">
        <v>10875000</v>
      </c>
      <c r="AX20" s="200">
        <f t="shared" si="3"/>
        <v>13875000</v>
      </c>
      <c r="AY20" s="123">
        <f t="shared" si="4"/>
        <v>0.43939393939393939</v>
      </c>
      <c r="AZ20" s="124">
        <v>0.43940000000000001</v>
      </c>
      <c r="BA20" s="122" t="s">
        <v>73</v>
      </c>
      <c r="BB20" s="114" t="s">
        <v>94</v>
      </c>
      <c r="BC20" s="279" t="s">
        <v>5458</v>
      </c>
      <c r="BD20" s="110" t="s">
        <v>65</v>
      </c>
      <c r="BE20" s="110" t="s">
        <v>65</v>
      </c>
    </row>
    <row r="21" spans="2:57" x14ac:dyDescent="0.25">
      <c r="B21" s="110">
        <v>2025</v>
      </c>
      <c r="C21" s="110">
        <v>891780111</v>
      </c>
      <c r="D21" s="110" t="s">
        <v>63</v>
      </c>
      <c r="E21" s="111" t="s">
        <v>5457</v>
      </c>
      <c r="F21" s="114" t="s">
        <v>5456</v>
      </c>
      <c r="G21" s="114">
        <v>0</v>
      </c>
      <c r="H21" s="114" t="s">
        <v>71</v>
      </c>
      <c r="I21" s="110" t="s">
        <v>64</v>
      </c>
      <c r="J21" s="115" t="s">
        <v>81</v>
      </c>
      <c r="K21" s="120" t="s">
        <v>5455</v>
      </c>
      <c r="L21" s="118">
        <v>15560000</v>
      </c>
      <c r="M21" s="110" t="s">
        <v>66</v>
      </c>
      <c r="N21" s="120" t="s">
        <v>5454</v>
      </c>
      <c r="O21" s="120">
        <v>9878209</v>
      </c>
      <c r="P21" s="120">
        <v>82</v>
      </c>
      <c r="Q21" s="121">
        <v>45672</v>
      </c>
      <c r="R21" s="120">
        <v>194746333</v>
      </c>
      <c r="S21" s="121">
        <v>45701</v>
      </c>
      <c r="T21" s="118">
        <v>15560000</v>
      </c>
      <c r="U21" s="114" t="s">
        <v>65</v>
      </c>
      <c r="V21" s="118">
        <v>57420478</v>
      </c>
      <c r="W21" s="111" t="s">
        <v>5381</v>
      </c>
      <c r="X21" s="169">
        <v>45701</v>
      </c>
      <c r="Y21" s="169">
        <v>45701</v>
      </c>
      <c r="Z21" s="169" t="s">
        <v>73</v>
      </c>
      <c r="AA21" s="169">
        <v>45808</v>
      </c>
      <c r="AB21" s="112">
        <f t="shared" si="0"/>
        <v>107</v>
      </c>
      <c r="AC21" s="114">
        <v>0</v>
      </c>
      <c r="AD21" s="118">
        <v>0</v>
      </c>
      <c r="AE21" s="114">
        <v>0</v>
      </c>
      <c r="AF21" s="119" t="s">
        <v>73</v>
      </c>
      <c r="AG21" s="112">
        <f t="shared" si="1"/>
        <v>0</v>
      </c>
      <c r="AH21" s="114">
        <v>0</v>
      </c>
      <c r="AI21" s="118">
        <v>0</v>
      </c>
      <c r="AJ21" s="114" t="s">
        <v>73</v>
      </c>
      <c r="AK21" s="121" t="s">
        <v>73</v>
      </c>
      <c r="AL21" s="114">
        <v>0</v>
      </c>
      <c r="AM21" s="121" t="s">
        <v>73</v>
      </c>
      <c r="AN21" s="121" t="s">
        <v>73</v>
      </c>
      <c r="AO21" s="121" t="s">
        <v>73</v>
      </c>
      <c r="AP21" s="112">
        <f t="shared" si="2"/>
        <v>0</v>
      </c>
      <c r="AQ21" s="112">
        <f>+L21+AD21-AI21</f>
        <v>15560000</v>
      </c>
      <c r="AR21" s="114" t="s">
        <v>65</v>
      </c>
      <c r="AS21" s="118">
        <v>15560000</v>
      </c>
      <c r="AT21" s="114" t="s">
        <v>65</v>
      </c>
      <c r="AU21" s="118">
        <v>0</v>
      </c>
      <c r="AV21" s="122" t="s">
        <v>5453</v>
      </c>
      <c r="AW21" s="226">
        <v>7780000</v>
      </c>
      <c r="AX21" s="200">
        <f t="shared" si="3"/>
        <v>7780000</v>
      </c>
      <c r="AY21" s="123">
        <f t="shared" si="4"/>
        <v>0.5</v>
      </c>
      <c r="AZ21" s="124">
        <v>0.5</v>
      </c>
      <c r="BA21" s="122" t="s">
        <v>73</v>
      </c>
      <c r="BB21" s="114" t="s">
        <v>94</v>
      </c>
      <c r="BC21" s="279" t="s">
        <v>5447</v>
      </c>
      <c r="BD21" s="110" t="s">
        <v>65</v>
      </c>
      <c r="BE21" s="110" t="s">
        <v>65</v>
      </c>
    </row>
    <row r="22" spans="2:57" x14ac:dyDescent="0.25">
      <c r="B22" s="110">
        <v>2025</v>
      </c>
      <c r="C22" s="110">
        <v>891780111</v>
      </c>
      <c r="D22" s="110" t="s">
        <v>63</v>
      </c>
      <c r="E22" s="111" t="s">
        <v>5452</v>
      </c>
      <c r="F22" s="114" t="s">
        <v>5451</v>
      </c>
      <c r="G22" s="114">
        <v>0</v>
      </c>
      <c r="H22" s="114" t="s">
        <v>71</v>
      </c>
      <c r="I22" s="110" t="s">
        <v>64</v>
      </c>
      <c r="J22" s="115" t="s">
        <v>81</v>
      </c>
      <c r="K22" s="120" t="s">
        <v>5450</v>
      </c>
      <c r="L22" s="118">
        <v>14850000</v>
      </c>
      <c r="M22" s="110" t="s">
        <v>66</v>
      </c>
      <c r="N22" s="120" t="s">
        <v>5449</v>
      </c>
      <c r="O22" s="120">
        <v>39046134</v>
      </c>
      <c r="P22" s="120">
        <v>319</v>
      </c>
      <c r="Q22" s="169">
        <v>45699</v>
      </c>
      <c r="R22" s="120">
        <v>29700000</v>
      </c>
      <c r="S22" s="169">
        <v>45702</v>
      </c>
      <c r="T22" s="118">
        <v>14850000</v>
      </c>
      <c r="U22" s="114" t="s">
        <v>65</v>
      </c>
      <c r="V22" s="118">
        <v>57420478</v>
      </c>
      <c r="W22" s="111" t="s">
        <v>5381</v>
      </c>
      <c r="X22" s="169">
        <v>45702</v>
      </c>
      <c r="Y22" s="169">
        <v>45702</v>
      </c>
      <c r="Z22" s="169" t="s">
        <v>73</v>
      </c>
      <c r="AA22" s="169">
        <v>45838</v>
      </c>
      <c r="AB22" s="112">
        <f t="shared" si="0"/>
        <v>136</v>
      </c>
      <c r="AC22" s="114">
        <v>0</v>
      </c>
      <c r="AD22" s="118">
        <v>0</v>
      </c>
      <c r="AE22" s="114">
        <v>0</v>
      </c>
      <c r="AF22" s="119" t="s">
        <v>73</v>
      </c>
      <c r="AG22" s="112">
        <f t="shared" si="1"/>
        <v>0</v>
      </c>
      <c r="AH22" s="114">
        <v>0</v>
      </c>
      <c r="AI22" s="118">
        <v>0</v>
      </c>
      <c r="AJ22" s="114" t="s">
        <v>73</v>
      </c>
      <c r="AK22" s="121" t="s">
        <v>73</v>
      </c>
      <c r="AL22" s="114">
        <v>0</v>
      </c>
      <c r="AM22" s="121" t="s">
        <v>73</v>
      </c>
      <c r="AN22" s="121" t="s">
        <v>73</v>
      </c>
      <c r="AO22" s="121" t="s">
        <v>73</v>
      </c>
      <c r="AP22" s="112">
        <f t="shared" si="2"/>
        <v>0</v>
      </c>
      <c r="AQ22" s="112">
        <f>+L22+AD22-AI22</f>
        <v>14850000</v>
      </c>
      <c r="AR22" s="114" t="s">
        <v>65</v>
      </c>
      <c r="AS22" s="118">
        <v>14850000</v>
      </c>
      <c r="AT22" s="114" t="s">
        <v>65</v>
      </c>
      <c r="AU22" s="118">
        <v>0</v>
      </c>
      <c r="AV22" s="122" t="s">
        <v>5448</v>
      </c>
      <c r="AW22" s="226">
        <v>0</v>
      </c>
      <c r="AX22" s="200">
        <f t="shared" si="3"/>
        <v>14850000</v>
      </c>
      <c r="AY22" s="123">
        <f t="shared" si="4"/>
        <v>0</v>
      </c>
      <c r="AZ22" s="124">
        <v>0.36</v>
      </c>
      <c r="BA22" s="122" t="s">
        <v>73</v>
      </c>
      <c r="BB22" s="114" t="s">
        <v>94</v>
      </c>
      <c r="BC22" s="279" t="s">
        <v>5447</v>
      </c>
      <c r="BD22" s="110" t="s">
        <v>65</v>
      </c>
      <c r="BE22" s="110" t="s">
        <v>65</v>
      </c>
    </row>
    <row r="23" spans="2:57" x14ac:dyDescent="0.25">
      <c r="B23" s="110">
        <v>2025</v>
      </c>
      <c r="C23" s="110">
        <v>891780111</v>
      </c>
      <c r="D23" s="110" t="s">
        <v>63</v>
      </c>
      <c r="E23" s="111" t="s">
        <v>5446</v>
      </c>
      <c r="F23" s="114" t="s">
        <v>5445</v>
      </c>
      <c r="G23" s="114">
        <v>0</v>
      </c>
      <c r="H23" s="114" t="s">
        <v>71</v>
      </c>
      <c r="I23" s="110" t="s">
        <v>64</v>
      </c>
      <c r="J23" s="115" t="s">
        <v>81</v>
      </c>
      <c r="K23" s="120" t="s">
        <v>5444</v>
      </c>
      <c r="L23" s="118">
        <v>28550000</v>
      </c>
      <c r="M23" s="110" t="s">
        <v>66</v>
      </c>
      <c r="N23" s="120" t="s">
        <v>5443</v>
      </c>
      <c r="O23" s="120">
        <v>36726367</v>
      </c>
      <c r="P23" s="120">
        <v>353</v>
      </c>
      <c r="Q23" s="169">
        <v>45701</v>
      </c>
      <c r="R23" s="120">
        <v>28550000</v>
      </c>
      <c r="S23" s="169">
        <v>45706</v>
      </c>
      <c r="T23" s="118">
        <v>28550000</v>
      </c>
      <c r="U23" s="114" t="s">
        <v>65</v>
      </c>
      <c r="V23" s="118">
        <v>1083044087</v>
      </c>
      <c r="W23" s="111" t="s">
        <v>5388</v>
      </c>
      <c r="X23" s="169">
        <v>45706</v>
      </c>
      <c r="Y23" s="169">
        <v>45706</v>
      </c>
      <c r="Z23" s="169" t="s">
        <v>73</v>
      </c>
      <c r="AA23" s="169">
        <v>45838</v>
      </c>
      <c r="AB23" s="112">
        <f t="shared" si="0"/>
        <v>132</v>
      </c>
      <c r="AC23" s="114">
        <v>0</v>
      </c>
      <c r="AD23" s="118">
        <v>0</v>
      </c>
      <c r="AE23" s="114">
        <v>0</v>
      </c>
      <c r="AF23" s="119" t="s">
        <v>73</v>
      </c>
      <c r="AG23" s="112">
        <f t="shared" si="1"/>
        <v>0</v>
      </c>
      <c r="AH23" s="114">
        <v>0</v>
      </c>
      <c r="AI23" s="118">
        <v>0</v>
      </c>
      <c r="AJ23" s="114" t="s">
        <v>73</v>
      </c>
      <c r="AK23" s="121" t="s">
        <v>73</v>
      </c>
      <c r="AL23" s="114">
        <v>0</v>
      </c>
      <c r="AM23" s="121" t="s">
        <v>73</v>
      </c>
      <c r="AN23" s="121" t="s">
        <v>73</v>
      </c>
      <c r="AO23" s="121" t="s">
        <v>73</v>
      </c>
      <c r="AP23" s="112">
        <f t="shared" si="2"/>
        <v>0</v>
      </c>
      <c r="AQ23" s="112">
        <f>+L23+AD23-AI23</f>
        <v>28550000</v>
      </c>
      <c r="AR23" s="114" t="s">
        <v>65</v>
      </c>
      <c r="AS23" s="118">
        <v>28550000</v>
      </c>
      <c r="AT23" s="114" t="s">
        <v>65</v>
      </c>
      <c r="AU23" s="118">
        <v>0</v>
      </c>
      <c r="AV23" s="122" t="s">
        <v>5442</v>
      </c>
      <c r="AW23" s="226">
        <v>10512500</v>
      </c>
      <c r="AX23" s="200">
        <f t="shared" si="3"/>
        <v>18037500</v>
      </c>
      <c r="AY23" s="123">
        <f t="shared" si="4"/>
        <v>0.36821366024518387</v>
      </c>
      <c r="AZ23" s="124">
        <v>0.37</v>
      </c>
      <c r="BA23" s="122" t="s">
        <v>73</v>
      </c>
      <c r="BB23" s="114" t="s">
        <v>94</v>
      </c>
      <c r="BC23" s="279" t="s">
        <v>5441</v>
      </c>
      <c r="BD23" s="110" t="s">
        <v>65</v>
      </c>
      <c r="BE23" s="110" t="s">
        <v>65</v>
      </c>
    </row>
    <row r="24" spans="2:57" x14ac:dyDescent="0.25">
      <c r="B24" s="110">
        <v>2025</v>
      </c>
      <c r="C24" s="110">
        <v>891780111</v>
      </c>
      <c r="D24" s="110" t="s">
        <v>63</v>
      </c>
      <c r="E24" s="111" t="s">
        <v>5440</v>
      </c>
      <c r="F24" s="114" t="s">
        <v>5439</v>
      </c>
      <c r="G24" s="114">
        <v>0</v>
      </c>
      <c r="H24" s="114" t="s">
        <v>71</v>
      </c>
      <c r="I24" s="110" t="s">
        <v>64</v>
      </c>
      <c r="J24" s="115" t="s">
        <v>81</v>
      </c>
      <c r="K24" s="120" t="s">
        <v>5438</v>
      </c>
      <c r="L24" s="118">
        <v>15560000</v>
      </c>
      <c r="M24" s="110" t="s">
        <v>66</v>
      </c>
      <c r="N24" s="120" t="s">
        <v>5437</v>
      </c>
      <c r="O24" s="120">
        <v>1082852722</v>
      </c>
      <c r="P24" s="120">
        <v>82</v>
      </c>
      <c r="Q24" s="121">
        <v>45672</v>
      </c>
      <c r="R24" s="120">
        <v>194746333</v>
      </c>
      <c r="S24" s="169">
        <v>45706</v>
      </c>
      <c r="T24" s="118">
        <v>15560000</v>
      </c>
      <c r="U24" s="114" t="s">
        <v>65</v>
      </c>
      <c r="V24" s="118">
        <v>57420478</v>
      </c>
      <c r="W24" s="111" t="s">
        <v>5381</v>
      </c>
      <c r="X24" s="169">
        <v>45706</v>
      </c>
      <c r="Y24" s="169">
        <v>45706</v>
      </c>
      <c r="Z24" s="169" t="s">
        <v>73</v>
      </c>
      <c r="AA24" s="169">
        <v>45808</v>
      </c>
      <c r="AB24" s="112">
        <f t="shared" si="0"/>
        <v>102</v>
      </c>
      <c r="AC24" s="114">
        <v>0</v>
      </c>
      <c r="AD24" s="118">
        <v>0</v>
      </c>
      <c r="AE24" s="114">
        <v>0</v>
      </c>
      <c r="AF24" s="119" t="s">
        <v>73</v>
      </c>
      <c r="AG24" s="112">
        <f t="shared" si="1"/>
        <v>0</v>
      </c>
      <c r="AH24" s="114">
        <v>0</v>
      </c>
      <c r="AI24" s="118">
        <v>0</v>
      </c>
      <c r="AJ24" s="114" t="s">
        <v>73</v>
      </c>
      <c r="AK24" s="121" t="s">
        <v>73</v>
      </c>
      <c r="AL24" s="114">
        <v>0</v>
      </c>
      <c r="AM24" s="121" t="s">
        <v>73</v>
      </c>
      <c r="AN24" s="121" t="s">
        <v>73</v>
      </c>
      <c r="AO24" s="121" t="s">
        <v>73</v>
      </c>
      <c r="AP24" s="112">
        <f t="shared" si="2"/>
        <v>0</v>
      </c>
      <c r="AQ24" s="112">
        <f>+L24+AD24-AI24</f>
        <v>15560000</v>
      </c>
      <c r="AR24" s="114" t="s">
        <v>65</v>
      </c>
      <c r="AS24" s="118">
        <v>15550000</v>
      </c>
      <c r="AT24" s="114" t="s">
        <v>65</v>
      </c>
      <c r="AU24" s="118">
        <v>0</v>
      </c>
      <c r="AV24" s="122" t="s">
        <v>5436</v>
      </c>
      <c r="AW24" s="226">
        <v>7780000</v>
      </c>
      <c r="AX24" s="200">
        <f t="shared" si="3"/>
        <v>7780000</v>
      </c>
      <c r="AY24" s="123">
        <f t="shared" si="4"/>
        <v>0.5</v>
      </c>
      <c r="AZ24" s="124">
        <v>0.5</v>
      </c>
      <c r="BA24" s="122" t="s">
        <v>73</v>
      </c>
      <c r="BB24" s="114" t="s">
        <v>94</v>
      </c>
      <c r="BC24" s="279" t="s">
        <v>5435</v>
      </c>
      <c r="BD24" s="110" t="s">
        <v>65</v>
      </c>
      <c r="BE24" s="110" t="s">
        <v>65</v>
      </c>
    </row>
    <row r="25" spans="2:57" x14ac:dyDescent="0.25">
      <c r="B25" s="110">
        <v>2025</v>
      </c>
      <c r="C25" s="110">
        <v>891780111</v>
      </c>
      <c r="D25" s="110" t="s">
        <v>63</v>
      </c>
      <c r="E25" s="111" t="s">
        <v>5434</v>
      </c>
      <c r="F25" s="114" t="s">
        <v>5433</v>
      </c>
      <c r="G25" s="114">
        <v>0</v>
      </c>
      <c r="H25" s="114" t="s">
        <v>71</v>
      </c>
      <c r="I25" s="110" t="s">
        <v>64</v>
      </c>
      <c r="J25" s="115" t="s">
        <v>81</v>
      </c>
      <c r="K25" s="120" t="s">
        <v>5432</v>
      </c>
      <c r="L25" s="118">
        <v>14850000</v>
      </c>
      <c r="M25" s="110" t="s">
        <v>66</v>
      </c>
      <c r="N25" s="120" t="s">
        <v>5431</v>
      </c>
      <c r="O25" s="120">
        <v>57434101</v>
      </c>
      <c r="P25" s="120">
        <v>350</v>
      </c>
      <c r="Q25" s="169">
        <v>45701</v>
      </c>
      <c r="R25" s="120">
        <v>14850000</v>
      </c>
      <c r="S25" s="169">
        <v>45707</v>
      </c>
      <c r="T25" s="118">
        <v>14850000</v>
      </c>
      <c r="U25" s="114" t="s">
        <v>65</v>
      </c>
      <c r="V25" s="118">
        <v>57420478</v>
      </c>
      <c r="W25" s="111" t="s">
        <v>5381</v>
      </c>
      <c r="X25" s="169">
        <v>45707</v>
      </c>
      <c r="Y25" s="169">
        <v>45707</v>
      </c>
      <c r="Z25" s="169" t="s">
        <v>73</v>
      </c>
      <c r="AA25" s="169">
        <v>45838</v>
      </c>
      <c r="AB25" s="112">
        <f t="shared" si="0"/>
        <v>131</v>
      </c>
      <c r="AC25" s="114">
        <v>0</v>
      </c>
      <c r="AD25" s="118">
        <v>0</v>
      </c>
      <c r="AE25" s="114">
        <v>0</v>
      </c>
      <c r="AF25" s="119" t="s">
        <v>73</v>
      </c>
      <c r="AG25" s="112">
        <f t="shared" si="1"/>
        <v>0</v>
      </c>
      <c r="AH25" s="114">
        <v>0</v>
      </c>
      <c r="AI25" s="118">
        <v>0</v>
      </c>
      <c r="AJ25" s="114" t="s">
        <v>73</v>
      </c>
      <c r="AK25" s="121" t="s">
        <v>73</v>
      </c>
      <c r="AL25" s="114">
        <v>0</v>
      </c>
      <c r="AM25" s="121" t="s">
        <v>73</v>
      </c>
      <c r="AN25" s="121" t="s">
        <v>73</v>
      </c>
      <c r="AO25" s="121" t="s">
        <v>73</v>
      </c>
      <c r="AP25" s="112">
        <f t="shared" si="2"/>
        <v>0</v>
      </c>
      <c r="AQ25" s="112">
        <f>+L25+AD25-AI25</f>
        <v>14850000</v>
      </c>
      <c r="AR25" s="114" t="s">
        <v>65</v>
      </c>
      <c r="AS25" s="118">
        <v>14850000</v>
      </c>
      <c r="AT25" s="114" t="s">
        <v>65</v>
      </c>
      <c r="AU25" s="118">
        <v>0</v>
      </c>
      <c r="AV25" s="122" t="s">
        <v>5430</v>
      </c>
      <c r="AW25" s="226"/>
      <c r="AX25" s="200">
        <f t="shared" si="3"/>
        <v>14850000</v>
      </c>
      <c r="AY25" s="123">
        <f t="shared" si="4"/>
        <v>0</v>
      </c>
      <c r="AZ25" s="124">
        <v>0.36</v>
      </c>
      <c r="BA25" s="122" t="s">
        <v>73</v>
      </c>
      <c r="BB25" s="114" t="s">
        <v>94</v>
      </c>
      <c r="BC25" s="279" t="s">
        <v>5429</v>
      </c>
      <c r="BD25" s="110" t="s">
        <v>65</v>
      </c>
      <c r="BE25" s="110" t="s">
        <v>65</v>
      </c>
    </row>
    <row r="26" spans="2:57" x14ac:dyDescent="0.25">
      <c r="B26" s="110">
        <v>2025</v>
      </c>
      <c r="C26" s="110">
        <v>891780111</v>
      </c>
      <c r="D26" s="110" t="s">
        <v>63</v>
      </c>
      <c r="E26" s="111" t="s">
        <v>5428</v>
      </c>
      <c r="F26" s="114" t="s">
        <v>5427</v>
      </c>
      <c r="G26" s="114">
        <v>0</v>
      </c>
      <c r="H26" s="114" t="s">
        <v>71</v>
      </c>
      <c r="I26" s="110" t="s">
        <v>64</v>
      </c>
      <c r="J26" s="115" t="s">
        <v>81</v>
      </c>
      <c r="K26" s="120" t="s">
        <v>5426</v>
      </c>
      <c r="L26" s="118">
        <v>15560000</v>
      </c>
      <c r="M26" s="110" t="s">
        <v>66</v>
      </c>
      <c r="N26" s="120" t="s">
        <v>5425</v>
      </c>
      <c r="O26" s="120">
        <v>1083001858</v>
      </c>
      <c r="P26" s="120">
        <v>82</v>
      </c>
      <c r="Q26" s="121">
        <v>45672</v>
      </c>
      <c r="R26" s="120">
        <v>194746333</v>
      </c>
      <c r="S26" s="169">
        <v>45707</v>
      </c>
      <c r="T26" s="118">
        <v>15560000</v>
      </c>
      <c r="U26" s="114" t="s">
        <v>65</v>
      </c>
      <c r="V26" s="118">
        <v>12542472</v>
      </c>
      <c r="W26" s="111" t="s">
        <v>3737</v>
      </c>
      <c r="X26" s="169">
        <v>45707</v>
      </c>
      <c r="Y26" s="169">
        <v>45707</v>
      </c>
      <c r="Z26" s="169" t="s">
        <v>73</v>
      </c>
      <c r="AA26" s="169">
        <v>45808</v>
      </c>
      <c r="AB26" s="112">
        <f t="shared" si="0"/>
        <v>101</v>
      </c>
      <c r="AC26" s="114">
        <v>0</v>
      </c>
      <c r="AD26" s="118">
        <v>0</v>
      </c>
      <c r="AE26" s="114">
        <v>0</v>
      </c>
      <c r="AF26" s="119" t="s">
        <v>73</v>
      </c>
      <c r="AG26" s="112">
        <f t="shared" si="1"/>
        <v>0</v>
      </c>
      <c r="AH26" s="114">
        <v>0</v>
      </c>
      <c r="AI26" s="118">
        <v>0</v>
      </c>
      <c r="AJ26" s="114" t="s">
        <v>73</v>
      </c>
      <c r="AK26" s="121" t="s">
        <v>73</v>
      </c>
      <c r="AL26" s="114">
        <v>0</v>
      </c>
      <c r="AM26" s="121" t="s">
        <v>73</v>
      </c>
      <c r="AN26" s="121" t="s">
        <v>73</v>
      </c>
      <c r="AO26" s="121" t="s">
        <v>73</v>
      </c>
      <c r="AP26" s="112">
        <f t="shared" si="2"/>
        <v>0</v>
      </c>
      <c r="AQ26" s="112">
        <f>+L26+AD26-AI26</f>
        <v>15560000</v>
      </c>
      <c r="AR26" s="114" t="s">
        <v>65</v>
      </c>
      <c r="AS26" s="118">
        <v>15560000</v>
      </c>
      <c r="AT26" s="114" t="s">
        <v>65</v>
      </c>
      <c r="AU26" s="118">
        <v>0</v>
      </c>
      <c r="AV26" s="122" t="s">
        <v>5424</v>
      </c>
      <c r="AW26" s="226">
        <v>7780000</v>
      </c>
      <c r="AX26" s="200">
        <f t="shared" si="3"/>
        <v>7780000</v>
      </c>
      <c r="AY26" s="123">
        <f t="shared" si="4"/>
        <v>0.5</v>
      </c>
      <c r="AZ26" s="124">
        <v>0.5</v>
      </c>
      <c r="BA26" s="122" t="s">
        <v>73</v>
      </c>
      <c r="BB26" s="114" t="s">
        <v>94</v>
      </c>
      <c r="BC26" s="279" t="s">
        <v>5423</v>
      </c>
      <c r="BD26" s="110" t="s">
        <v>65</v>
      </c>
      <c r="BE26" s="110" t="s">
        <v>65</v>
      </c>
    </row>
    <row r="27" spans="2:57" x14ac:dyDescent="0.25">
      <c r="B27" s="110">
        <v>2025</v>
      </c>
      <c r="C27" s="110">
        <v>891780111</v>
      </c>
      <c r="D27" s="110" t="s">
        <v>63</v>
      </c>
      <c r="E27" s="111" t="s">
        <v>5422</v>
      </c>
      <c r="F27" s="114" t="s">
        <v>5421</v>
      </c>
      <c r="G27" s="114">
        <v>0</v>
      </c>
      <c r="H27" s="114" t="s">
        <v>71</v>
      </c>
      <c r="I27" s="110" t="s">
        <v>64</v>
      </c>
      <c r="J27" s="115" t="s">
        <v>81</v>
      </c>
      <c r="K27" s="120" t="s">
        <v>5420</v>
      </c>
      <c r="L27" s="118">
        <v>16200000</v>
      </c>
      <c r="M27" s="110" t="s">
        <v>66</v>
      </c>
      <c r="N27" s="120" t="s">
        <v>5357</v>
      </c>
      <c r="O27" s="120">
        <v>1221979591</v>
      </c>
      <c r="P27" s="120">
        <v>418</v>
      </c>
      <c r="Q27" s="169">
        <v>45709</v>
      </c>
      <c r="R27" s="120">
        <v>16200000</v>
      </c>
      <c r="S27" s="169">
        <v>45713</v>
      </c>
      <c r="T27" s="118">
        <v>16200000</v>
      </c>
      <c r="U27" s="114" t="s">
        <v>65</v>
      </c>
      <c r="V27" s="118">
        <v>57420478</v>
      </c>
      <c r="W27" s="111" t="s">
        <v>5381</v>
      </c>
      <c r="X27" s="169">
        <v>45713</v>
      </c>
      <c r="Y27" s="169">
        <v>45713</v>
      </c>
      <c r="Z27" s="169" t="s">
        <v>73</v>
      </c>
      <c r="AA27" s="169">
        <v>45838</v>
      </c>
      <c r="AB27" s="112">
        <f t="shared" si="0"/>
        <v>125</v>
      </c>
      <c r="AC27" s="114">
        <v>0</v>
      </c>
      <c r="AD27" s="118">
        <v>0</v>
      </c>
      <c r="AE27" s="114">
        <v>0</v>
      </c>
      <c r="AF27" s="119" t="s">
        <v>73</v>
      </c>
      <c r="AG27" s="112">
        <f t="shared" si="1"/>
        <v>0</v>
      </c>
      <c r="AH27" s="114">
        <v>0</v>
      </c>
      <c r="AI27" s="118">
        <v>0</v>
      </c>
      <c r="AJ27" s="114" t="s">
        <v>73</v>
      </c>
      <c r="AK27" s="121" t="s">
        <v>73</v>
      </c>
      <c r="AL27" s="114">
        <v>0</v>
      </c>
      <c r="AM27" s="121" t="s">
        <v>73</v>
      </c>
      <c r="AN27" s="121" t="s">
        <v>73</v>
      </c>
      <c r="AO27" s="121" t="s">
        <v>73</v>
      </c>
      <c r="AP27" s="112">
        <f t="shared" si="2"/>
        <v>0</v>
      </c>
      <c r="AQ27" s="112">
        <f>+L27+AD27-AI27</f>
        <v>16200000</v>
      </c>
      <c r="AR27" s="114" t="s">
        <v>65</v>
      </c>
      <c r="AS27" s="118">
        <v>16200000</v>
      </c>
      <c r="AT27" s="114" t="s">
        <v>65</v>
      </c>
      <c r="AU27" s="118">
        <v>0</v>
      </c>
      <c r="AV27" s="122" t="s">
        <v>5419</v>
      </c>
      <c r="AW27" s="226">
        <v>1800000</v>
      </c>
      <c r="AX27" s="200">
        <f t="shared" si="3"/>
        <v>14400000</v>
      </c>
      <c r="AY27" s="123">
        <f t="shared" si="4"/>
        <v>0.1111111111111111</v>
      </c>
      <c r="AZ27" s="124">
        <v>0.11</v>
      </c>
      <c r="BA27" s="122" t="s">
        <v>73</v>
      </c>
      <c r="BB27" s="114" t="s">
        <v>94</v>
      </c>
      <c r="BC27" s="279" t="s">
        <v>5418</v>
      </c>
      <c r="BD27" s="110" t="s">
        <v>65</v>
      </c>
      <c r="BE27" s="110" t="s">
        <v>65</v>
      </c>
    </row>
    <row r="28" spans="2:57" x14ac:dyDescent="0.25">
      <c r="B28" s="110">
        <v>2025</v>
      </c>
      <c r="C28" s="110">
        <v>891780111</v>
      </c>
      <c r="D28" s="110" t="s">
        <v>63</v>
      </c>
      <c r="E28" s="111" t="s">
        <v>5417</v>
      </c>
      <c r="F28" s="114" t="s">
        <v>5416</v>
      </c>
      <c r="G28" s="114">
        <v>0</v>
      </c>
      <c r="H28" s="114" t="s">
        <v>71</v>
      </c>
      <c r="I28" s="110" t="s">
        <v>64</v>
      </c>
      <c r="J28" s="115" t="s">
        <v>81</v>
      </c>
      <c r="K28" s="120" t="s">
        <v>5415</v>
      </c>
      <c r="L28" s="118">
        <v>30000000</v>
      </c>
      <c r="M28" s="110" t="s">
        <v>66</v>
      </c>
      <c r="N28" s="120" t="s">
        <v>5414</v>
      </c>
      <c r="O28" s="120">
        <v>901094352</v>
      </c>
      <c r="P28" s="120">
        <v>419</v>
      </c>
      <c r="Q28" s="169">
        <v>45709</v>
      </c>
      <c r="R28" s="120">
        <v>30000000</v>
      </c>
      <c r="S28" s="169">
        <v>45713</v>
      </c>
      <c r="T28" s="118">
        <v>30000000</v>
      </c>
      <c r="U28" s="114" t="s">
        <v>65</v>
      </c>
      <c r="V28" s="118">
        <v>57420478</v>
      </c>
      <c r="W28" s="111" t="s">
        <v>5381</v>
      </c>
      <c r="X28" s="169">
        <v>45713</v>
      </c>
      <c r="Y28" s="169">
        <v>45713</v>
      </c>
      <c r="Z28" s="169" t="s">
        <v>73</v>
      </c>
      <c r="AA28" s="169">
        <v>46022</v>
      </c>
      <c r="AB28" s="112">
        <f t="shared" si="0"/>
        <v>309</v>
      </c>
      <c r="AC28" s="114">
        <v>0</v>
      </c>
      <c r="AD28" s="118">
        <v>0</v>
      </c>
      <c r="AE28" s="114">
        <v>0</v>
      </c>
      <c r="AF28" s="119" t="s">
        <v>73</v>
      </c>
      <c r="AG28" s="112">
        <f t="shared" si="1"/>
        <v>0</v>
      </c>
      <c r="AH28" s="114">
        <v>0</v>
      </c>
      <c r="AI28" s="118">
        <v>0</v>
      </c>
      <c r="AJ28" s="114" t="s">
        <v>73</v>
      </c>
      <c r="AK28" s="121" t="s">
        <v>73</v>
      </c>
      <c r="AL28" s="114">
        <v>0</v>
      </c>
      <c r="AM28" s="121" t="s">
        <v>73</v>
      </c>
      <c r="AN28" s="121" t="s">
        <v>73</v>
      </c>
      <c r="AO28" s="121" t="s">
        <v>73</v>
      </c>
      <c r="AP28" s="112">
        <f t="shared" si="2"/>
        <v>0</v>
      </c>
      <c r="AQ28" s="112">
        <f>+L28+AD28-AI28</f>
        <v>30000000</v>
      </c>
      <c r="AR28" s="114" t="s">
        <v>65</v>
      </c>
      <c r="AS28" s="118">
        <v>30000000</v>
      </c>
      <c r="AT28" s="114" t="s">
        <v>65</v>
      </c>
      <c r="AU28" s="118">
        <v>0</v>
      </c>
      <c r="AV28" s="122" t="s">
        <v>5413</v>
      </c>
      <c r="AW28" s="226">
        <v>1497199</v>
      </c>
      <c r="AX28" s="200">
        <f t="shared" si="3"/>
        <v>28502801</v>
      </c>
      <c r="AY28" s="123">
        <f t="shared" si="4"/>
        <v>4.9906633333333332E-2</v>
      </c>
      <c r="AZ28" s="124">
        <v>0.05</v>
      </c>
      <c r="BA28" s="122" t="s">
        <v>73</v>
      </c>
      <c r="BB28" s="114" t="s">
        <v>94</v>
      </c>
      <c r="BC28" s="279" t="s">
        <v>5412</v>
      </c>
      <c r="BD28" s="114" t="s">
        <v>65</v>
      </c>
      <c r="BE28" s="111" t="s">
        <v>101</v>
      </c>
    </row>
    <row r="29" spans="2:57" x14ac:dyDescent="0.25">
      <c r="B29" s="110">
        <v>2025</v>
      </c>
      <c r="C29" s="110">
        <v>891780111</v>
      </c>
      <c r="D29" s="110" t="s">
        <v>63</v>
      </c>
      <c r="E29" s="111" t="s">
        <v>5411</v>
      </c>
      <c r="F29" s="114" t="s">
        <v>5410</v>
      </c>
      <c r="G29" s="114">
        <v>0</v>
      </c>
      <c r="H29" s="114" t="s">
        <v>71</v>
      </c>
      <c r="I29" s="110" t="s">
        <v>64</v>
      </c>
      <c r="J29" s="115" t="s">
        <v>81</v>
      </c>
      <c r="K29" s="120" t="s">
        <v>5409</v>
      </c>
      <c r="L29" s="118">
        <v>15000000</v>
      </c>
      <c r="M29" s="110" t="s">
        <v>66</v>
      </c>
      <c r="N29" s="120" t="s">
        <v>5408</v>
      </c>
      <c r="O29" s="120">
        <v>901238253</v>
      </c>
      <c r="P29" s="120">
        <v>420</v>
      </c>
      <c r="Q29" s="169">
        <v>45709</v>
      </c>
      <c r="R29" s="120">
        <v>15000000</v>
      </c>
      <c r="S29" s="169">
        <v>45713</v>
      </c>
      <c r="T29" s="118">
        <v>15000000</v>
      </c>
      <c r="U29" s="114" t="s">
        <v>65</v>
      </c>
      <c r="V29" s="118">
        <v>57420478</v>
      </c>
      <c r="W29" s="111" t="s">
        <v>5381</v>
      </c>
      <c r="X29" s="169">
        <v>45713</v>
      </c>
      <c r="Y29" s="169">
        <v>45713</v>
      </c>
      <c r="Z29" s="169" t="s">
        <v>73</v>
      </c>
      <c r="AA29" s="169">
        <v>46022</v>
      </c>
      <c r="AB29" s="112">
        <f t="shared" si="0"/>
        <v>309</v>
      </c>
      <c r="AC29" s="114">
        <v>0</v>
      </c>
      <c r="AD29" s="118">
        <v>0</v>
      </c>
      <c r="AE29" s="114">
        <v>0</v>
      </c>
      <c r="AF29" s="119" t="s">
        <v>73</v>
      </c>
      <c r="AG29" s="112">
        <f t="shared" si="1"/>
        <v>0</v>
      </c>
      <c r="AH29" s="114">
        <v>0</v>
      </c>
      <c r="AI29" s="118">
        <v>0</v>
      </c>
      <c r="AJ29" s="114" t="s">
        <v>73</v>
      </c>
      <c r="AK29" s="121" t="s">
        <v>73</v>
      </c>
      <c r="AL29" s="114">
        <v>0</v>
      </c>
      <c r="AM29" s="121" t="s">
        <v>73</v>
      </c>
      <c r="AN29" s="121" t="s">
        <v>73</v>
      </c>
      <c r="AO29" s="121" t="s">
        <v>73</v>
      </c>
      <c r="AP29" s="112">
        <f t="shared" si="2"/>
        <v>0</v>
      </c>
      <c r="AQ29" s="112">
        <f>+L29+AD29-AI29</f>
        <v>15000000</v>
      </c>
      <c r="AR29" s="114" t="s">
        <v>65</v>
      </c>
      <c r="AS29" s="118">
        <v>15000000</v>
      </c>
      <c r="AT29" s="114" t="s">
        <v>65</v>
      </c>
      <c r="AU29" s="118">
        <v>0</v>
      </c>
      <c r="AV29" s="122" t="s">
        <v>5407</v>
      </c>
      <c r="AW29" s="226">
        <v>0</v>
      </c>
      <c r="AX29" s="200">
        <f t="shared" si="3"/>
        <v>15000000</v>
      </c>
      <c r="AY29" s="123">
        <f t="shared" si="4"/>
        <v>0</v>
      </c>
      <c r="AZ29" s="124">
        <v>0</v>
      </c>
      <c r="BA29" s="122" t="s">
        <v>73</v>
      </c>
      <c r="BB29" s="114" t="s">
        <v>94</v>
      </c>
      <c r="BC29" s="279" t="s">
        <v>5406</v>
      </c>
      <c r="BD29" s="114" t="s">
        <v>65</v>
      </c>
      <c r="BE29" s="111" t="s">
        <v>101</v>
      </c>
    </row>
    <row r="30" spans="2:57" x14ac:dyDescent="0.25">
      <c r="B30" s="110">
        <v>2025</v>
      </c>
      <c r="C30" s="110">
        <v>891780111</v>
      </c>
      <c r="D30" s="110" t="s">
        <v>63</v>
      </c>
      <c r="E30" s="111" t="s">
        <v>5405</v>
      </c>
      <c r="F30" s="114" t="s">
        <v>5404</v>
      </c>
      <c r="G30" s="114">
        <v>0</v>
      </c>
      <c r="H30" s="114" t="s">
        <v>71</v>
      </c>
      <c r="I30" s="110" t="s">
        <v>64</v>
      </c>
      <c r="J30" s="115" t="s">
        <v>81</v>
      </c>
      <c r="K30" s="120" t="s">
        <v>5403</v>
      </c>
      <c r="L30" s="118">
        <v>18000000</v>
      </c>
      <c r="M30" s="110" t="s">
        <v>66</v>
      </c>
      <c r="N30" s="120" t="s">
        <v>5402</v>
      </c>
      <c r="O30" s="120">
        <v>1082997207</v>
      </c>
      <c r="P30" s="120">
        <v>585</v>
      </c>
      <c r="Q30" s="169">
        <v>45726</v>
      </c>
      <c r="R30" s="120">
        <v>18000000</v>
      </c>
      <c r="S30" s="169">
        <v>45728</v>
      </c>
      <c r="T30" s="118">
        <v>18000000</v>
      </c>
      <c r="U30" s="114" t="s">
        <v>65</v>
      </c>
      <c r="V30" s="118">
        <v>1083044087</v>
      </c>
      <c r="W30" s="111" t="s">
        <v>5388</v>
      </c>
      <c r="X30" s="169">
        <v>45728</v>
      </c>
      <c r="Y30" s="169">
        <v>45728</v>
      </c>
      <c r="Z30" s="169" t="s">
        <v>73</v>
      </c>
      <c r="AA30" s="169">
        <v>45838</v>
      </c>
      <c r="AB30" s="112">
        <f t="shared" si="0"/>
        <v>110</v>
      </c>
      <c r="AC30" s="114">
        <v>0</v>
      </c>
      <c r="AD30" s="118">
        <v>0</v>
      </c>
      <c r="AE30" s="114">
        <v>0</v>
      </c>
      <c r="AF30" s="119" t="s">
        <v>73</v>
      </c>
      <c r="AG30" s="112">
        <f t="shared" si="1"/>
        <v>0</v>
      </c>
      <c r="AH30" s="114">
        <v>0</v>
      </c>
      <c r="AI30" s="118">
        <v>0</v>
      </c>
      <c r="AJ30" s="114" t="s">
        <v>73</v>
      </c>
      <c r="AK30" s="121" t="s">
        <v>73</v>
      </c>
      <c r="AL30" s="114">
        <v>0</v>
      </c>
      <c r="AM30" s="121" t="s">
        <v>73</v>
      </c>
      <c r="AN30" s="121" t="s">
        <v>73</v>
      </c>
      <c r="AO30" s="121" t="s">
        <v>73</v>
      </c>
      <c r="AP30" s="112">
        <f t="shared" si="2"/>
        <v>0</v>
      </c>
      <c r="AQ30" s="112">
        <f>+L30+AD30-AI30</f>
        <v>18000000</v>
      </c>
      <c r="AR30" s="114" t="s">
        <v>65</v>
      </c>
      <c r="AS30" s="118">
        <v>18000000</v>
      </c>
      <c r="AT30" s="114" t="s">
        <v>65</v>
      </c>
      <c r="AU30" s="118">
        <v>0</v>
      </c>
      <c r="AV30" s="122" t="s">
        <v>5401</v>
      </c>
      <c r="AW30" s="226">
        <v>4500000</v>
      </c>
      <c r="AX30" s="200">
        <f t="shared" si="3"/>
        <v>13500000</v>
      </c>
      <c r="AY30" s="123">
        <f t="shared" si="4"/>
        <v>0.25</v>
      </c>
      <c r="AZ30" s="124">
        <v>0.25</v>
      </c>
      <c r="BA30" s="122" t="s">
        <v>73</v>
      </c>
      <c r="BB30" s="114" t="s">
        <v>94</v>
      </c>
      <c r="BC30" s="279" t="s">
        <v>5400</v>
      </c>
      <c r="BD30" s="110" t="s">
        <v>65</v>
      </c>
      <c r="BE30" s="110" t="s">
        <v>65</v>
      </c>
    </row>
    <row r="31" spans="2:57" x14ac:dyDescent="0.25">
      <c r="B31" s="110">
        <v>2025</v>
      </c>
      <c r="C31" s="110">
        <v>891780111</v>
      </c>
      <c r="D31" s="110" t="s">
        <v>63</v>
      </c>
      <c r="E31" s="111" t="s">
        <v>5399</v>
      </c>
      <c r="F31" s="114" t="s">
        <v>5398</v>
      </c>
      <c r="G31" s="114">
        <v>0</v>
      </c>
      <c r="H31" s="114" t="s">
        <v>71</v>
      </c>
      <c r="I31" s="110" t="s">
        <v>64</v>
      </c>
      <c r="J31" s="115" t="s">
        <v>81</v>
      </c>
      <c r="K31" s="120" t="s">
        <v>5397</v>
      </c>
      <c r="L31" s="118">
        <v>12510000</v>
      </c>
      <c r="M31" s="110" t="s">
        <v>66</v>
      </c>
      <c r="N31" s="120" t="s">
        <v>5396</v>
      </c>
      <c r="O31" s="120">
        <v>1083014502</v>
      </c>
      <c r="P31" s="120">
        <v>422</v>
      </c>
      <c r="Q31" s="169">
        <v>45709</v>
      </c>
      <c r="R31" s="120">
        <v>12510000</v>
      </c>
      <c r="S31" s="169">
        <v>45729</v>
      </c>
      <c r="T31" s="118">
        <v>12510000</v>
      </c>
      <c r="U31" s="114" t="s">
        <v>65</v>
      </c>
      <c r="V31" s="118">
        <v>85472735</v>
      </c>
      <c r="W31" s="111" t="s">
        <v>5395</v>
      </c>
      <c r="X31" s="169">
        <v>45729</v>
      </c>
      <c r="Y31" s="169">
        <v>45729</v>
      </c>
      <c r="Z31" s="169" t="s">
        <v>73</v>
      </c>
      <c r="AA31" s="169">
        <v>45838</v>
      </c>
      <c r="AB31" s="112">
        <f t="shared" si="0"/>
        <v>109</v>
      </c>
      <c r="AC31" s="114">
        <v>0</v>
      </c>
      <c r="AD31" s="118">
        <v>0</v>
      </c>
      <c r="AE31" s="114">
        <v>0</v>
      </c>
      <c r="AF31" s="119" t="s">
        <v>73</v>
      </c>
      <c r="AG31" s="112">
        <f t="shared" si="1"/>
        <v>0</v>
      </c>
      <c r="AH31" s="114">
        <v>0</v>
      </c>
      <c r="AI31" s="118">
        <v>0</v>
      </c>
      <c r="AJ31" s="114" t="s">
        <v>73</v>
      </c>
      <c r="AK31" s="121" t="s">
        <v>73</v>
      </c>
      <c r="AL31" s="114">
        <v>0</v>
      </c>
      <c r="AM31" s="121" t="s">
        <v>73</v>
      </c>
      <c r="AN31" s="121" t="s">
        <v>73</v>
      </c>
      <c r="AO31" s="121" t="s">
        <v>73</v>
      </c>
      <c r="AP31" s="112">
        <f t="shared" si="2"/>
        <v>0</v>
      </c>
      <c r="AQ31" s="112">
        <f>+L31+AD31-AI31</f>
        <v>12510000</v>
      </c>
      <c r="AR31" s="114" t="s">
        <v>65</v>
      </c>
      <c r="AS31" s="118">
        <v>12510000</v>
      </c>
      <c r="AT31" s="114" t="s">
        <v>65</v>
      </c>
      <c r="AU31" s="118">
        <v>0</v>
      </c>
      <c r="AV31" s="122" t="s">
        <v>5394</v>
      </c>
      <c r="AW31" s="226">
        <v>3127500</v>
      </c>
      <c r="AX31" s="200">
        <f t="shared" si="3"/>
        <v>9382500</v>
      </c>
      <c r="AY31" s="123">
        <f t="shared" si="4"/>
        <v>0.25</v>
      </c>
      <c r="AZ31" s="124">
        <v>0.25</v>
      </c>
      <c r="BA31" s="122" t="s">
        <v>73</v>
      </c>
      <c r="BB31" s="114" t="s">
        <v>94</v>
      </c>
      <c r="BC31" s="279" t="s">
        <v>5393</v>
      </c>
      <c r="BD31" s="110" t="s">
        <v>65</v>
      </c>
      <c r="BE31" s="110" t="s">
        <v>65</v>
      </c>
    </row>
    <row r="32" spans="2:57" x14ac:dyDescent="0.25">
      <c r="B32" s="110">
        <v>2025</v>
      </c>
      <c r="C32" s="110">
        <v>891780111</v>
      </c>
      <c r="D32" s="110" t="s">
        <v>63</v>
      </c>
      <c r="E32" s="111" t="s">
        <v>5392</v>
      </c>
      <c r="F32" s="114" t="s">
        <v>5391</v>
      </c>
      <c r="G32" s="114">
        <v>0</v>
      </c>
      <c r="H32" s="114" t="s">
        <v>71</v>
      </c>
      <c r="I32" s="110" t="s">
        <v>64</v>
      </c>
      <c r="J32" s="115" t="s">
        <v>81</v>
      </c>
      <c r="K32" s="120" t="s">
        <v>5390</v>
      </c>
      <c r="L32" s="118">
        <v>7350000</v>
      </c>
      <c r="M32" s="110" t="s">
        <v>66</v>
      </c>
      <c r="N32" s="120" t="s">
        <v>5389</v>
      </c>
      <c r="O32" s="120">
        <v>26668186</v>
      </c>
      <c r="P32" s="120">
        <v>421</v>
      </c>
      <c r="Q32" s="169">
        <v>45709</v>
      </c>
      <c r="R32" s="120">
        <v>7350000</v>
      </c>
      <c r="S32" s="169">
        <v>45730</v>
      </c>
      <c r="T32" s="118">
        <v>7350000</v>
      </c>
      <c r="U32" s="114" t="s">
        <v>65</v>
      </c>
      <c r="V32" s="118">
        <v>1083044087</v>
      </c>
      <c r="W32" s="111" t="s">
        <v>5388</v>
      </c>
      <c r="X32" s="169">
        <v>45729</v>
      </c>
      <c r="Y32" s="169">
        <v>45730</v>
      </c>
      <c r="Z32" s="169" t="s">
        <v>73</v>
      </c>
      <c r="AA32" s="169">
        <v>45821</v>
      </c>
      <c r="AB32" s="112">
        <f t="shared" si="0"/>
        <v>91</v>
      </c>
      <c r="AC32" s="114">
        <v>0</v>
      </c>
      <c r="AD32" s="118">
        <v>0</v>
      </c>
      <c r="AE32" s="114">
        <v>0</v>
      </c>
      <c r="AF32" s="119" t="s">
        <v>73</v>
      </c>
      <c r="AG32" s="112">
        <f t="shared" si="1"/>
        <v>0</v>
      </c>
      <c r="AH32" s="114">
        <v>0</v>
      </c>
      <c r="AI32" s="118">
        <v>0</v>
      </c>
      <c r="AJ32" s="114" t="s">
        <v>73</v>
      </c>
      <c r="AK32" s="121" t="s">
        <v>73</v>
      </c>
      <c r="AL32" s="114">
        <v>0</v>
      </c>
      <c r="AM32" s="121" t="s">
        <v>73</v>
      </c>
      <c r="AN32" s="121" t="s">
        <v>73</v>
      </c>
      <c r="AO32" s="121" t="s">
        <v>73</v>
      </c>
      <c r="AP32" s="112">
        <f t="shared" si="2"/>
        <v>0</v>
      </c>
      <c r="AQ32" s="112">
        <f>+L32+AD32-AI32</f>
        <v>7350000</v>
      </c>
      <c r="AR32" s="114" t="s">
        <v>65</v>
      </c>
      <c r="AS32" s="118">
        <v>7350000</v>
      </c>
      <c r="AT32" s="114" t="s">
        <v>65</v>
      </c>
      <c r="AU32" s="118">
        <v>0</v>
      </c>
      <c r="AV32" s="122" t="s">
        <v>5387</v>
      </c>
      <c r="AW32" s="226">
        <v>2500000</v>
      </c>
      <c r="AX32" s="200">
        <f t="shared" si="3"/>
        <v>4850000</v>
      </c>
      <c r="AY32" s="123">
        <f t="shared" si="4"/>
        <v>0.3401360544217687</v>
      </c>
      <c r="AZ32" s="124">
        <v>0.34</v>
      </c>
      <c r="BA32" s="122" t="s">
        <v>73</v>
      </c>
      <c r="BB32" s="114" t="s">
        <v>94</v>
      </c>
      <c r="BC32" s="279" t="s">
        <v>5386</v>
      </c>
      <c r="BD32" s="110" t="s">
        <v>65</v>
      </c>
      <c r="BE32" s="110" t="s">
        <v>65</v>
      </c>
    </row>
    <row r="33" spans="2:57" ht="15.75" thickBot="1" x14ac:dyDescent="0.3">
      <c r="B33" s="130">
        <v>2025</v>
      </c>
      <c r="C33" s="130">
        <v>891780111</v>
      </c>
      <c r="D33" s="130" t="s">
        <v>63</v>
      </c>
      <c r="E33" s="72" t="s">
        <v>5385</v>
      </c>
      <c r="F33" s="71" t="s">
        <v>5384</v>
      </c>
      <c r="G33" s="71">
        <v>0</v>
      </c>
      <c r="H33" s="71" t="s">
        <v>71</v>
      </c>
      <c r="I33" s="130" t="s">
        <v>64</v>
      </c>
      <c r="J33" s="131" t="s">
        <v>81</v>
      </c>
      <c r="K33" s="65" t="s">
        <v>5383</v>
      </c>
      <c r="L33" s="73">
        <v>10800000</v>
      </c>
      <c r="M33" s="130" t="s">
        <v>66</v>
      </c>
      <c r="N33" s="65" t="s">
        <v>5382</v>
      </c>
      <c r="O33" s="65">
        <v>1083468618</v>
      </c>
      <c r="P33" s="65">
        <v>584</v>
      </c>
      <c r="Q33" s="74">
        <v>45726</v>
      </c>
      <c r="R33" s="65">
        <v>10800000</v>
      </c>
      <c r="S33" s="74">
        <v>45729</v>
      </c>
      <c r="T33" s="73">
        <v>10800000</v>
      </c>
      <c r="U33" s="71" t="s">
        <v>65</v>
      </c>
      <c r="V33" s="73">
        <v>57420478</v>
      </c>
      <c r="W33" s="72" t="s">
        <v>5381</v>
      </c>
      <c r="X33" s="74">
        <v>45729</v>
      </c>
      <c r="Y33" s="74">
        <v>45729</v>
      </c>
      <c r="Z33" s="74" t="s">
        <v>73</v>
      </c>
      <c r="AA33" s="74">
        <v>45838</v>
      </c>
      <c r="AB33" s="75">
        <f t="shared" si="0"/>
        <v>109</v>
      </c>
      <c r="AC33" s="71">
        <v>0</v>
      </c>
      <c r="AD33" s="73">
        <v>0</v>
      </c>
      <c r="AE33" s="71">
        <v>0</v>
      </c>
      <c r="AF33" s="133" t="s">
        <v>73</v>
      </c>
      <c r="AG33" s="75">
        <f t="shared" si="1"/>
        <v>0</v>
      </c>
      <c r="AH33" s="71">
        <v>0</v>
      </c>
      <c r="AI33" s="73">
        <v>0</v>
      </c>
      <c r="AJ33" s="71" t="s">
        <v>73</v>
      </c>
      <c r="AK33" s="134" t="s">
        <v>73</v>
      </c>
      <c r="AL33" s="71">
        <v>0</v>
      </c>
      <c r="AM33" s="134" t="s">
        <v>73</v>
      </c>
      <c r="AN33" s="134" t="s">
        <v>73</v>
      </c>
      <c r="AO33" s="134" t="s">
        <v>73</v>
      </c>
      <c r="AP33" s="75">
        <f t="shared" si="2"/>
        <v>0</v>
      </c>
      <c r="AQ33" s="75">
        <f>+L33+AD33-AI33</f>
        <v>10800000</v>
      </c>
      <c r="AR33" s="71" t="s">
        <v>65</v>
      </c>
      <c r="AS33" s="73">
        <v>10800000</v>
      </c>
      <c r="AT33" s="71" t="s">
        <v>65</v>
      </c>
      <c r="AU33" s="73">
        <v>0</v>
      </c>
      <c r="AV33" s="69" t="s">
        <v>5380</v>
      </c>
      <c r="AW33" s="223">
        <v>2700000</v>
      </c>
      <c r="AX33" s="194">
        <f t="shared" si="3"/>
        <v>8100000</v>
      </c>
      <c r="AY33" s="135">
        <f t="shared" si="4"/>
        <v>0.25</v>
      </c>
      <c r="AZ33" s="77">
        <v>0.25</v>
      </c>
      <c r="BA33" s="69" t="s">
        <v>73</v>
      </c>
      <c r="BB33" s="71" t="s">
        <v>94</v>
      </c>
      <c r="BC33" s="304" t="s">
        <v>5379</v>
      </c>
      <c r="BD33" s="130" t="s">
        <v>65</v>
      </c>
      <c r="BE33" s="130" t="s">
        <v>65</v>
      </c>
    </row>
    <row r="34" spans="2:57" s="23" customFormat="1" ht="15.75" thickBot="1" x14ac:dyDescent="0.3">
      <c r="B34" s="393" t="s">
        <v>67</v>
      </c>
      <c r="C34" s="394"/>
      <c r="D34" s="395"/>
      <c r="E34" s="30">
        <f>+SUBTOTAL(3,E8:E33)</f>
        <v>26</v>
      </c>
      <c r="F34" s="43"/>
      <c r="G34" s="42"/>
      <c r="H34" s="42"/>
      <c r="I34" s="42"/>
      <c r="J34" s="45"/>
      <c r="K34" s="24"/>
      <c r="L34" s="47">
        <f>SUM(L8:L33)</f>
        <v>408951665</v>
      </c>
      <c r="M34" s="381"/>
      <c r="N34" s="382"/>
      <c r="O34" s="382"/>
      <c r="P34" s="382"/>
      <c r="Q34" s="382"/>
      <c r="R34" s="382"/>
      <c r="S34" s="382"/>
      <c r="T34" s="382"/>
      <c r="U34" s="382"/>
      <c r="V34" s="382"/>
      <c r="W34" s="382"/>
      <c r="X34" s="382"/>
      <c r="Y34" s="382"/>
      <c r="Z34" s="382"/>
      <c r="AA34" s="382"/>
      <c r="AB34" s="383"/>
      <c r="AC34" s="27">
        <f>SUM(AC8:AC33)</f>
        <v>0</v>
      </c>
      <c r="AD34" s="26">
        <f>SUM(AD8:AD33)</f>
        <v>0</v>
      </c>
      <c r="AE34" s="26">
        <f>SUM(AE8:AE33)</f>
        <v>0</v>
      </c>
      <c r="AF34" s="25"/>
      <c r="AG34" s="26">
        <f>SUM(AG8:AG33)</f>
        <v>0</v>
      </c>
      <c r="AH34" s="26">
        <f>SUM(AH8:AH33)</f>
        <v>1</v>
      </c>
      <c r="AI34" s="28">
        <f>SUM(AI8:AI33)</f>
        <v>11310000</v>
      </c>
      <c r="AJ34" s="25"/>
      <c r="AK34" s="25"/>
      <c r="AL34" s="29">
        <f>SUM(AL8:AL33)</f>
        <v>0</v>
      </c>
      <c r="AM34" s="381"/>
      <c r="AN34" s="382"/>
      <c r="AO34" s="382"/>
      <c r="AP34" s="383"/>
      <c r="AQ34" s="27">
        <f>SUM(AQ8:AQ33)</f>
        <v>397641665</v>
      </c>
      <c r="AR34" s="25"/>
      <c r="AS34" s="34">
        <f>SUM(AQ34:AR34)</f>
        <v>397641665</v>
      </c>
      <c r="AT34" s="25"/>
      <c r="AU34" s="26">
        <f>SUM(AU8:AU33)</f>
        <v>0</v>
      </c>
      <c r="AV34" s="25"/>
      <c r="AW34" s="31">
        <f>SUM(AW8:AW33)</f>
        <v>165952864</v>
      </c>
      <c r="AX34" s="32">
        <f>SUM(AX8:AX33)</f>
        <v>231688801</v>
      </c>
      <c r="AY34" s="381"/>
      <c r="AZ34" s="382"/>
      <c r="BA34" s="382"/>
      <c r="BB34" s="382"/>
      <c r="BC34" s="382"/>
      <c r="BD34" s="382"/>
      <c r="BE34" s="382"/>
    </row>
  </sheetData>
  <sheetProtection formatCells="0" formatColumns="0" formatRows="0" insertRows="0" deleteRows="0" autoFilter="0"/>
  <mergeCells count="23">
    <mergeCell ref="B3:C6"/>
    <mergeCell ref="D3:G4"/>
    <mergeCell ref="AY34:BE34"/>
    <mergeCell ref="B34:D34"/>
    <mergeCell ref="M34:AB34"/>
    <mergeCell ref="BC6:BE6"/>
    <mergeCell ref="N6:O6"/>
    <mergeCell ref="P6:R6"/>
    <mergeCell ref="S6:T6"/>
    <mergeCell ref="AM34:AP34"/>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43" priority="11"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33">
    <cfRule type="cellIs" dxfId="42" priority="5" operator="greaterThan">
      <formula>$K$5</formula>
    </cfRule>
  </conditionalFormatting>
  <conditionalFormatting sqref="T8:T18">
    <cfRule type="cellIs" dxfId="41" priority="4" operator="greaterThan">
      <formula>$K$5</formula>
    </cfRule>
  </conditionalFormatting>
  <conditionalFormatting sqref="AB8:AB33 AG8:AG33 AX8:AZ33">
    <cfRule type="expression" dxfId="40" priority="9">
      <formula>+_xlfn.ISFORMULA(AB8)</formula>
    </cfRule>
  </conditionalFormatting>
  <conditionalFormatting sqref="AD8:AD33">
    <cfRule type="cellIs" dxfId="39" priority="3" operator="greaterThan">
      <formula>$L$8/2</formula>
    </cfRule>
  </conditionalFormatting>
  <conditionalFormatting sqref="AP8:AS33">
    <cfRule type="expression" dxfId="38" priority="2">
      <formula>+_xlfn.ISFORMULA(AP8)</formula>
    </cfRule>
  </conditionalFormatting>
  <conditionalFormatting sqref="AT9:AT33">
    <cfRule type="expression" dxfId="37" priority="1">
      <formula>+_xlfn.ISFORMULA(AT9)</formula>
    </cfRule>
  </conditionalFormatting>
  <dataValidations count="10">
    <dataValidation type="list" allowBlank="1" showInputMessage="1" showErrorMessage="1" sqref="J8:J33" xr:uid="{00000000-0002-0000-0100-000009000000}">
      <formula1>"CONTRATO DE OBRAS, OTROS TIPOS, PRESTACIÓN DE SERVICIOS, SUMINISTROS"</formula1>
    </dataValidation>
    <dataValidation type="list" allowBlank="1" showInputMessage="1" showErrorMessage="1" sqref="BB8:BB33" xr:uid="{00000000-0002-0000-0100-000008000000}">
      <formula1>"Por iniciar,En ejecucion,Suspendido,Terminado,Liquidado"</formula1>
    </dataValidation>
    <dataValidation type="list" allowBlank="1" showInputMessage="1" showErrorMessage="1" sqref="H8:H33" xr:uid="{00000000-0002-0000-0100-000007000000}">
      <formula1>"OTRO SECTOR"</formula1>
    </dataValidation>
    <dataValidation type="list" allowBlank="1" showInputMessage="1" showErrorMessage="1" sqref="M8:M33" xr:uid="{00000000-0002-0000-0100-000006000000}">
      <formula1>"DIRECTA"</formula1>
    </dataValidation>
    <dataValidation type="list" allowBlank="1" showInputMessage="1" showErrorMessage="1" sqref="I8:I33" xr:uid="{00000000-0002-0000-0100-000005000000}">
      <formula1>"FUNCIONAMIENTO,INVERSION,OTROS"</formula1>
    </dataValidation>
    <dataValidation type="list" allowBlank="1" showInputMessage="1" showErrorMessage="1" sqref="BE8:BE28 BE30:BE33" xr:uid="{00000000-0002-0000-0100-000004000000}">
      <formula1>"SI,NA por TIPO Contrato"</formula1>
    </dataValidation>
    <dataValidation type="list" allowBlank="1" showInputMessage="1" showErrorMessage="1" sqref="BD8:BD27 BD30:BD33"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26 AT8:AT33 AR8:AR33" xr:uid="{00000000-0002-0000-0100-000000000000}">
      <formula1>"SI,NO"</formula1>
    </dataValidation>
  </dataValidations>
  <hyperlinks>
    <hyperlink ref="BC8" r:id="rId1" xr:uid="{57920231-722F-4FC9-9C5F-C8A67D869297}"/>
    <hyperlink ref="BC9" r:id="rId2" xr:uid="{9B49E18B-9AFE-4F67-ADDB-A0A42EC84B2C}"/>
    <hyperlink ref="BC10" r:id="rId3" xr:uid="{B039B31E-512B-42B9-B306-C7CD1C3FB867}"/>
    <hyperlink ref="BC11" r:id="rId4" xr:uid="{95837CC1-40B3-40F3-9FD5-DC9F8F0D3A54}"/>
    <hyperlink ref="BC12" r:id="rId5" xr:uid="{F11E1376-3BD9-4246-B8E7-144C7305A563}"/>
    <hyperlink ref="BC14" r:id="rId6" xr:uid="{262FC1EC-AC16-4763-9031-33F330D7DD63}"/>
    <hyperlink ref="BC13" r:id="rId7" xr:uid="{856444D8-B91F-4963-87C2-902066E56C3D}"/>
    <hyperlink ref="BC16" r:id="rId8" xr:uid="{9CAC8B7C-5F25-4AC2-AA0F-422116556C8B}"/>
    <hyperlink ref="BC15" r:id="rId9" xr:uid="{AA6F109F-DFE7-4DDD-B9AB-1CB19E37CE7A}"/>
    <hyperlink ref="BC17" r:id="rId10" xr:uid="{44878EBE-663F-4FB6-BCE3-38CF7D209DE5}"/>
    <hyperlink ref="BC18" r:id="rId11" xr:uid="{03B3EEB9-34DA-4805-A5F3-6A2C5EC031C8}"/>
    <hyperlink ref="BC19" r:id="rId12" xr:uid="{474FAB5E-544C-4BFD-9FFA-604DF9FB1605}"/>
    <hyperlink ref="BC20" r:id="rId13" xr:uid="{D6F7152D-DA5A-461E-AF17-18BB0170CD1C}"/>
    <hyperlink ref="BC21" r:id="rId14" xr:uid="{BF7786F7-4F7E-4383-BBAF-60019CA38F89}"/>
    <hyperlink ref="BC22" r:id="rId15" xr:uid="{10FFA1D1-D73A-4F43-8D08-D0CC4AA66FD4}"/>
    <hyperlink ref="BC23" r:id="rId16" xr:uid="{C9B9EED8-94E0-4304-8918-034039349A00}"/>
    <hyperlink ref="BC24" r:id="rId17" xr:uid="{C9715D60-ADF4-4142-852A-3C1BB971ADA1}"/>
    <hyperlink ref="BC25" r:id="rId18" xr:uid="{668F9C3D-2C61-4ABC-A24F-82FE639ED744}"/>
    <hyperlink ref="BC26" r:id="rId19" xr:uid="{4DF5DC74-AFB2-4D06-A5CA-6FF6EA086600}"/>
    <hyperlink ref="BC27" r:id="rId20" xr:uid="{F694E72B-1CF7-45FA-9B88-79D5635232D4}"/>
    <hyperlink ref="BC28" r:id="rId21" xr:uid="{2FF113CE-A47A-4F01-8D0F-4ED400E0A74E}"/>
    <hyperlink ref="BC29" r:id="rId22" xr:uid="{F67D3946-96CD-4454-AB6E-2FB6B423F1A1}"/>
    <hyperlink ref="BC30" r:id="rId23" xr:uid="{265BFA53-C7A7-4560-BD92-932E3456EF43}"/>
    <hyperlink ref="BC33" r:id="rId24" xr:uid="{8C0FAEA3-1D74-42A5-97D6-49ED24E94C2F}"/>
  </hyperlinks>
  <pageMargins left="0.7" right="0.7" top="0.75" bottom="0.75" header="0.3" footer="0.3"/>
  <pageSetup orientation="portrait" horizontalDpi="300" verticalDpi="300" r:id="rId25"/>
  <drawing r:id="rId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F4FC3-974A-45D9-BCC2-0B6FCD96ED63}">
  <dimension ref="A1:BV17"/>
  <sheetViews>
    <sheetView showGridLines="0" zoomScaleNormal="100" workbookViewId="0">
      <selection activeCell="BH11" sqref="BH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7.2851562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4.5703125" bestFit="1" customWidth="1"/>
    <col min="13" max="13" width="13.42578125" customWidth="1"/>
    <col min="14" max="14" width="17.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5703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59787000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1305</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x14ac:dyDescent="0.25">
      <c r="B8" s="51">
        <v>2025</v>
      </c>
      <c r="C8" s="51">
        <v>891780111</v>
      </c>
      <c r="D8" s="51" t="s">
        <v>63</v>
      </c>
      <c r="E8" s="108" t="s">
        <v>1304</v>
      </c>
      <c r="F8" s="250" t="s">
        <v>1303</v>
      </c>
      <c r="G8" s="51">
        <v>0</v>
      </c>
      <c r="H8" s="51" t="s">
        <v>71</v>
      </c>
      <c r="I8" s="51" t="s">
        <v>64</v>
      </c>
      <c r="J8" s="52" t="s">
        <v>81</v>
      </c>
      <c r="K8" s="50" t="s">
        <v>1302</v>
      </c>
      <c r="L8" s="54">
        <v>26000000</v>
      </c>
      <c r="M8" s="51" t="s">
        <v>66</v>
      </c>
      <c r="N8" s="50" t="s">
        <v>1301</v>
      </c>
      <c r="O8" s="50">
        <v>57291132</v>
      </c>
      <c r="P8" s="50">
        <v>33</v>
      </c>
      <c r="Q8" s="58">
        <v>45671</v>
      </c>
      <c r="R8" s="50">
        <v>26000000</v>
      </c>
      <c r="S8" s="58">
        <v>45672</v>
      </c>
      <c r="T8" s="54">
        <v>26000000</v>
      </c>
      <c r="U8" s="51" t="s">
        <v>65</v>
      </c>
      <c r="V8" s="54">
        <v>45691169</v>
      </c>
      <c r="W8" s="108" t="s">
        <v>1261</v>
      </c>
      <c r="X8" s="56">
        <v>45672</v>
      </c>
      <c r="Y8" s="56">
        <v>45672</v>
      </c>
      <c r="Z8" s="56" t="s">
        <v>73</v>
      </c>
      <c r="AA8" s="56">
        <v>45869</v>
      </c>
      <c r="AB8" s="57">
        <f t="shared" ref="AB8:AB16" si="0">+IF(Z8="1800-01-01",AA8-Y8,AA8-Z8)</f>
        <v>197</v>
      </c>
      <c r="AC8" s="51">
        <v>0</v>
      </c>
      <c r="AD8" s="54">
        <v>0</v>
      </c>
      <c r="AE8" s="51">
        <v>0</v>
      </c>
      <c r="AF8" s="51" t="s">
        <v>73</v>
      </c>
      <c r="AG8" s="57">
        <f t="shared" ref="AG8:AG16" si="1">+IF(AF8="1800-01-01",0,AF8-AA8)</f>
        <v>0</v>
      </c>
      <c r="AH8" s="51">
        <v>1</v>
      </c>
      <c r="AI8" s="54">
        <v>22666667</v>
      </c>
      <c r="AJ8" s="56">
        <v>45698</v>
      </c>
      <c r="AK8" s="56" t="s">
        <v>73</v>
      </c>
      <c r="AL8" s="51">
        <v>0</v>
      </c>
      <c r="AM8" s="51" t="s">
        <v>73</v>
      </c>
      <c r="AN8" s="51" t="s">
        <v>73</v>
      </c>
      <c r="AO8" s="51" t="s">
        <v>73</v>
      </c>
      <c r="AP8" s="57">
        <f t="shared" ref="AP8:AP16" si="2">+IF(AM8="1800-01-01",0,AN8-AM8)</f>
        <v>0</v>
      </c>
      <c r="AQ8" s="57">
        <f>+L8+AD8-AI8</f>
        <v>3333333</v>
      </c>
      <c r="AR8" s="51" t="s">
        <v>65</v>
      </c>
      <c r="AS8" s="54">
        <v>26000000</v>
      </c>
      <c r="AT8" s="51" t="s">
        <v>93</v>
      </c>
      <c r="AU8" s="54">
        <v>0</v>
      </c>
      <c r="AV8" s="51" t="s">
        <v>73</v>
      </c>
      <c r="AW8" s="249">
        <v>3333333</v>
      </c>
      <c r="AX8" s="61">
        <f t="shared" ref="AX8:AX16" si="3">AQ8-AW8</f>
        <v>0</v>
      </c>
      <c r="AY8" s="62">
        <f t="shared" ref="AY8:AY16" si="4">+IFERROR(AW8/AQ8,"_")</f>
        <v>1</v>
      </c>
      <c r="AZ8" s="63">
        <v>1</v>
      </c>
      <c r="BA8" s="51" t="s">
        <v>73</v>
      </c>
      <c r="BB8" s="51" t="s">
        <v>1146</v>
      </c>
      <c r="BC8" s="108" t="s">
        <v>1300</v>
      </c>
      <c r="BD8" s="49" t="s">
        <v>65</v>
      </c>
      <c r="BE8" s="49" t="s">
        <v>65</v>
      </c>
    </row>
    <row r="9" spans="1:74" x14ac:dyDescent="0.25">
      <c r="B9" s="114">
        <v>2025</v>
      </c>
      <c r="C9" s="114">
        <v>891780111</v>
      </c>
      <c r="D9" s="114" t="s">
        <v>63</v>
      </c>
      <c r="E9" s="111" t="s">
        <v>1299</v>
      </c>
      <c r="F9" s="114" t="s">
        <v>1298</v>
      </c>
      <c r="G9" s="114">
        <v>0</v>
      </c>
      <c r="H9" s="114" t="s">
        <v>71</v>
      </c>
      <c r="I9" s="114" t="s">
        <v>64</v>
      </c>
      <c r="J9" s="115" t="s">
        <v>81</v>
      </c>
      <c r="K9" s="120" t="s">
        <v>1297</v>
      </c>
      <c r="L9" s="118">
        <v>22750000</v>
      </c>
      <c r="M9" s="114" t="s">
        <v>66</v>
      </c>
      <c r="N9" s="120" t="s">
        <v>1296</v>
      </c>
      <c r="O9" s="120">
        <v>1082986396</v>
      </c>
      <c r="P9" s="120">
        <v>32</v>
      </c>
      <c r="Q9" s="121">
        <v>45671</v>
      </c>
      <c r="R9" s="120">
        <v>22750000</v>
      </c>
      <c r="S9" s="121">
        <v>45672</v>
      </c>
      <c r="T9" s="118">
        <v>22750000</v>
      </c>
      <c r="U9" s="114" t="s">
        <v>65</v>
      </c>
      <c r="V9" s="118">
        <v>45691169</v>
      </c>
      <c r="W9" s="111" t="s">
        <v>1261</v>
      </c>
      <c r="X9" s="169">
        <v>45672</v>
      </c>
      <c r="Y9" s="169">
        <v>45672</v>
      </c>
      <c r="Z9" s="169" t="s">
        <v>73</v>
      </c>
      <c r="AA9" s="169">
        <v>45869</v>
      </c>
      <c r="AB9" s="112">
        <f t="shared" si="0"/>
        <v>197</v>
      </c>
      <c r="AC9" s="114">
        <v>0</v>
      </c>
      <c r="AD9" s="118">
        <v>0</v>
      </c>
      <c r="AE9" s="114">
        <v>0</v>
      </c>
      <c r="AF9" s="114" t="s">
        <v>73</v>
      </c>
      <c r="AG9" s="112">
        <f t="shared" si="1"/>
        <v>0</v>
      </c>
      <c r="AH9" s="114">
        <v>0</v>
      </c>
      <c r="AI9" s="118">
        <v>0</v>
      </c>
      <c r="AJ9" s="114" t="s">
        <v>73</v>
      </c>
      <c r="AK9" s="114" t="s">
        <v>73</v>
      </c>
      <c r="AL9" s="114">
        <v>0</v>
      </c>
      <c r="AM9" s="114" t="s">
        <v>73</v>
      </c>
      <c r="AN9" s="114" t="s">
        <v>73</v>
      </c>
      <c r="AO9" s="114" t="s">
        <v>73</v>
      </c>
      <c r="AP9" s="112">
        <f t="shared" si="2"/>
        <v>0</v>
      </c>
      <c r="AQ9" s="112">
        <f>+L9+AD9-AI9</f>
        <v>22750000</v>
      </c>
      <c r="AR9" s="114" t="s">
        <v>65</v>
      </c>
      <c r="AS9" s="118">
        <v>22750000</v>
      </c>
      <c r="AT9" s="114" t="s">
        <v>93</v>
      </c>
      <c r="AU9" s="118">
        <v>0</v>
      </c>
      <c r="AV9" s="114" t="s">
        <v>73</v>
      </c>
      <c r="AW9" s="226">
        <v>8750000</v>
      </c>
      <c r="AX9" s="200">
        <f t="shared" si="3"/>
        <v>14000000</v>
      </c>
      <c r="AY9" s="123">
        <f t="shared" si="4"/>
        <v>0.38461538461538464</v>
      </c>
      <c r="AZ9" s="124">
        <v>0.38</v>
      </c>
      <c r="BA9" s="114" t="s">
        <v>73</v>
      </c>
      <c r="BB9" s="114" t="s">
        <v>94</v>
      </c>
      <c r="BC9" s="111" t="s">
        <v>1295</v>
      </c>
      <c r="BD9" s="110" t="s">
        <v>65</v>
      </c>
      <c r="BE9" s="110" t="s">
        <v>65</v>
      </c>
    </row>
    <row r="10" spans="1:74" x14ac:dyDescent="0.25">
      <c r="B10" s="114">
        <v>2025</v>
      </c>
      <c r="C10" s="114">
        <v>891780111</v>
      </c>
      <c r="D10" s="114" t="s">
        <v>63</v>
      </c>
      <c r="E10" s="111" t="s">
        <v>1294</v>
      </c>
      <c r="F10" s="114" t="s">
        <v>1293</v>
      </c>
      <c r="G10" s="114">
        <v>0</v>
      </c>
      <c r="H10" s="114" t="s">
        <v>71</v>
      </c>
      <c r="I10" s="114" t="s">
        <v>64</v>
      </c>
      <c r="J10" s="115" t="s">
        <v>81</v>
      </c>
      <c r="K10" s="120" t="s">
        <v>1292</v>
      </c>
      <c r="L10" s="118">
        <v>17550000</v>
      </c>
      <c r="M10" s="114" t="s">
        <v>66</v>
      </c>
      <c r="N10" s="120" t="s">
        <v>1291</v>
      </c>
      <c r="O10" s="120">
        <v>1082961539</v>
      </c>
      <c r="P10" s="120">
        <v>36</v>
      </c>
      <c r="Q10" s="121">
        <v>45671</v>
      </c>
      <c r="R10" s="120">
        <v>37100000</v>
      </c>
      <c r="S10" s="121">
        <v>45673</v>
      </c>
      <c r="T10" s="118">
        <v>17550000</v>
      </c>
      <c r="U10" s="114" t="s">
        <v>65</v>
      </c>
      <c r="V10" s="118">
        <v>45691169</v>
      </c>
      <c r="W10" s="111" t="s">
        <v>1261</v>
      </c>
      <c r="X10" s="169">
        <v>45673</v>
      </c>
      <c r="Y10" s="169">
        <v>45673</v>
      </c>
      <c r="Z10" s="169" t="s">
        <v>73</v>
      </c>
      <c r="AA10" s="169">
        <v>45869</v>
      </c>
      <c r="AB10" s="112">
        <f t="shared" si="0"/>
        <v>196</v>
      </c>
      <c r="AC10" s="114">
        <v>0</v>
      </c>
      <c r="AD10" s="118">
        <v>0</v>
      </c>
      <c r="AE10" s="114">
        <v>0</v>
      </c>
      <c r="AF10" s="114" t="s">
        <v>73</v>
      </c>
      <c r="AG10" s="112">
        <f t="shared" si="1"/>
        <v>0</v>
      </c>
      <c r="AH10" s="114">
        <v>0</v>
      </c>
      <c r="AI10" s="118">
        <v>0</v>
      </c>
      <c r="AJ10" s="114" t="s">
        <v>73</v>
      </c>
      <c r="AK10" s="114" t="s">
        <v>73</v>
      </c>
      <c r="AL10" s="114">
        <v>0</v>
      </c>
      <c r="AM10" s="114" t="s">
        <v>73</v>
      </c>
      <c r="AN10" s="114" t="s">
        <v>73</v>
      </c>
      <c r="AO10" s="114" t="s">
        <v>73</v>
      </c>
      <c r="AP10" s="112">
        <f t="shared" si="2"/>
        <v>0</v>
      </c>
      <c r="AQ10" s="112">
        <f>+L10+AD10-AI10</f>
        <v>17550000</v>
      </c>
      <c r="AR10" s="114" t="s">
        <v>65</v>
      </c>
      <c r="AS10" s="118">
        <v>17550000</v>
      </c>
      <c r="AT10" s="114" t="s">
        <v>93</v>
      </c>
      <c r="AU10" s="118">
        <v>0</v>
      </c>
      <c r="AV10" s="114" t="s">
        <v>73</v>
      </c>
      <c r="AW10" s="226">
        <v>6750000</v>
      </c>
      <c r="AX10" s="200">
        <f t="shared" si="3"/>
        <v>10800000</v>
      </c>
      <c r="AY10" s="123">
        <f t="shared" si="4"/>
        <v>0.38461538461538464</v>
      </c>
      <c r="AZ10" s="124">
        <v>0.38</v>
      </c>
      <c r="BA10" s="114" t="s">
        <v>73</v>
      </c>
      <c r="BB10" s="114" t="s">
        <v>94</v>
      </c>
      <c r="BC10" s="111" t="s">
        <v>1290</v>
      </c>
      <c r="BD10" s="110" t="s">
        <v>65</v>
      </c>
      <c r="BE10" s="110" t="s">
        <v>65</v>
      </c>
    </row>
    <row r="11" spans="1:74" x14ac:dyDescent="0.25">
      <c r="B11" s="114">
        <v>2025</v>
      </c>
      <c r="C11" s="114">
        <v>891780111</v>
      </c>
      <c r="D11" s="114" t="s">
        <v>63</v>
      </c>
      <c r="E11" s="111" t="s">
        <v>1289</v>
      </c>
      <c r="F11" s="114" t="s">
        <v>1288</v>
      </c>
      <c r="G11" s="114">
        <v>0</v>
      </c>
      <c r="H11" s="114" t="s">
        <v>71</v>
      </c>
      <c r="I11" s="114" t="s">
        <v>64</v>
      </c>
      <c r="J11" s="115" t="s">
        <v>81</v>
      </c>
      <c r="K11" s="120" t="s">
        <v>1287</v>
      </c>
      <c r="L11" s="118">
        <v>17100000</v>
      </c>
      <c r="M11" s="114" t="s">
        <v>66</v>
      </c>
      <c r="N11" s="120" t="s">
        <v>1286</v>
      </c>
      <c r="O11" s="120">
        <v>1082845936</v>
      </c>
      <c r="P11" s="120">
        <v>31</v>
      </c>
      <c r="Q11" s="121">
        <v>45671</v>
      </c>
      <c r="R11" s="120">
        <v>17550000</v>
      </c>
      <c r="S11" s="121">
        <v>45677</v>
      </c>
      <c r="T11" s="118">
        <v>17100000</v>
      </c>
      <c r="U11" s="114" t="s">
        <v>65</v>
      </c>
      <c r="V11" s="118">
        <v>45691169</v>
      </c>
      <c r="W11" s="111" t="s">
        <v>1261</v>
      </c>
      <c r="X11" s="169">
        <v>45677</v>
      </c>
      <c r="Y11" s="169">
        <v>45677</v>
      </c>
      <c r="Z11" s="169" t="s">
        <v>73</v>
      </c>
      <c r="AA11" s="169">
        <v>45869</v>
      </c>
      <c r="AB11" s="112">
        <f t="shared" si="0"/>
        <v>192</v>
      </c>
      <c r="AC11" s="114">
        <v>0</v>
      </c>
      <c r="AD11" s="118">
        <v>0</v>
      </c>
      <c r="AE11" s="114">
        <v>0</v>
      </c>
      <c r="AF11" s="114" t="s">
        <v>73</v>
      </c>
      <c r="AG11" s="112">
        <f t="shared" si="1"/>
        <v>0</v>
      </c>
      <c r="AH11" s="114">
        <v>0</v>
      </c>
      <c r="AI11" s="118">
        <v>0</v>
      </c>
      <c r="AJ11" s="114" t="s">
        <v>73</v>
      </c>
      <c r="AK11" s="114" t="s">
        <v>73</v>
      </c>
      <c r="AL11" s="114">
        <v>0</v>
      </c>
      <c r="AM11" s="114" t="s">
        <v>73</v>
      </c>
      <c r="AN11" s="114" t="s">
        <v>73</v>
      </c>
      <c r="AO11" s="114" t="s">
        <v>73</v>
      </c>
      <c r="AP11" s="112">
        <f t="shared" si="2"/>
        <v>0</v>
      </c>
      <c r="AQ11" s="112">
        <f>+L11+AD11-AI11</f>
        <v>17100000</v>
      </c>
      <c r="AR11" s="114" t="s">
        <v>65</v>
      </c>
      <c r="AS11" s="118">
        <v>17100000</v>
      </c>
      <c r="AT11" s="114" t="s">
        <v>93</v>
      </c>
      <c r="AU11" s="118">
        <v>0</v>
      </c>
      <c r="AV11" s="114" t="s">
        <v>73</v>
      </c>
      <c r="AW11" s="226">
        <v>3600000</v>
      </c>
      <c r="AX11" s="200">
        <f t="shared" si="3"/>
        <v>13500000</v>
      </c>
      <c r="AY11" s="123">
        <f t="shared" si="4"/>
        <v>0.21052631578947367</v>
      </c>
      <c r="AZ11" s="124">
        <v>0.21</v>
      </c>
      <c r="BA11" s="114" t="s">
        <v>73</v>
      </c>
      <c r="BB11" s="114" t="s">
        <v>94</v>
      </c>
      <c r="BC11" s="111" t="s">
        <v>1285</v>
      </c>
      <c r="BD11" s="110" t="s">
        <v>65</v>
      </c>
      <c r="BE11" s="110" t="s">
        <v>65</v>
      </c>
    </row>
    <row r="12" spans="1:74" x14ac:dyDescent="0.25">
      <c r="B12" s="114">
        <v>2025</v>
      </c>
      <c r="C12" s="114">
        <v>891780111</v>
      </c>
      <c r="D12" s="114" t="s">
        <v>63</v>
      </c>
      <c r="E12" s="111" t="s">
        <v>1284</v>
      </c>
      <c r="F12" s="114" t="s">
        <v>1283</v>
      </c>
      <c r="G12" s="114">
        <v>0</v>
      </c>
      <c r="H12" s="114" t="s">
        <v>71</v>
      </c>
      <c r="I12" s="114" t="s">
        <v>64</v>
      </c>
      <c r="J12" s="115" t="s">
        <v>81</v>
      </c>
      <c r="K12" s="120" t="s">
        <v>1282</v>
      </c>
      <c r="L12" s="118">
        <v>19000000</v>
      </c>
      <c r="M12" s="114" t="s">
        <v>66</v>
      </c>
      <c r="N12" s="120" t="s">
        <v>1262</v>
      </c>
      <c r="O12" s="120">
        <v>1082989749</v>
      </c>
      <c r="P12" s="120">
        <v>36</v>
      </c>
      <c r="Q12" s="121">
        <v>45671</v>
      </c>
      <c r="R12" s="120">
        <v>37100000</v>
      </c>
      <c r="S12" s="121">
        <v>45677</v>
      </c>
      <c r="T12" s="118">
        <v>19000000</v>
      </c>
      <c r="U12" s="114" t="s">
        <v>65</v>
      </c>
      <c r="V12" s="118">
        <v>45691169</v>
      </c>
      <c r="W12" s="111" t="s">
        <v>1261</v>
      </c>
      <c r="X12" s="169">
        <v>45677</v>
      </c>
      <c r="Y12" s="169">
        <v>45677</v>
      </c>
      <c r="Z12" s="169" t="s">
        <v>73</v>
      </c>
      <c r="AA12" s="169">
        <v>45869</v>
      </c>
      <c r="AB12" s="112">
        <f t="shared" si="0"/>
        <v>192</v>
      </c>
      <c r="AC12" s="114">
        <v>0</v>
      </c>
      <c r="AD12" s="118">
        <v>0</v>
      </c>
      <c r="AE12" s="114">
        <v>0</v>
      </c>
      <c r="AF12" s="114" t="s">
        <v>73</v>
      </c>
      <c r="AG12" s="112">
        <f t="shared" si="1"/>
        <v>0</v>
      </c>
      <c r="AH12" s="114">
        <v>1</v>
      </c>
      <c r="AI12" s="118">
        <v>14000000</v>
      </c>
      <c r="AJ12" s="169">
        <v>45733</v>
      </c>
      <c r="AK12" s="169" t="s">
        <v>73</v>
      </c>
      <c r="AL12" s="114">
        <v>0</v>
      </c>
      <c r="AM12" s="114" t="s">
        <v>73</v>
      </c>
      <c r="AN12" s="114" t="s">
        <v>73</v>
      </c>
      <c r="AO12" s="114" t="s">
        <v>73</v>
      </c>
      <c r="AP12" s="112">
        <f t="shared" si="2"/>
        <v>0</v>
      </c>
      <c r="AQ12" s="112">
        <f>+L12+AD12-AI12</f>
        <v>5000000</v>
      </c>
      <c r="AR12" s="114" t="s">
        <v>65</v>
      </c>
      <c r="AS12" s="118">
        <v>19000000</v>
      </c>
      <c r="AT12" s="114" t="s">
        <v>93</v>
      </c>
      <c r="AU12" s="118">
        <v>0</v>
      </c>
      <c r="AV12" s="114" t="s">
        <v>73</v>
      </c>
      <c r="AW12" s="226">
        <v>5000000</v>
      </c>
      <c r="AX12" s="200">
        <f t="shared" si="3"/>
        <v>0</v>
      </c>
      <c r="AY12" s="123">
        <f t="shared" si="4"/>
        <v>1</v>
      </c>
      <c r="AZ12" s="124">
        <v>1</v>
      </c>
      <c r="BA12" s="114" t="s">
        <v>73</v>
      </c>
      <c r="BB12" s="114" t="s">
        <v>1146</v>
      </c>
      <c r="BC12" s="111" t="s">
        <v>1281</v>
      </c>
      <c r="BD12" s="110" t="s">
        <v>65</v>
      </c>
      <c r="BE12" s="110" t="s">
        <v>65</v>
      </c>
    </row>
    <row r="13" spans="1:74" x14ac:dyDescent="0.25">
      <c r="B13" s="114">
        <v>2025</v>
      </c>
      <c r="C13" s="114">
        <v>891780111</v>
      </c>
      <c r="D13" s="114" t="s">
        <v>63</v>
      </c>
      <c r="E13" s="111" t="s">
        <v>1280</v>
      </c>
      <c r="F13" s="114" t="s">
        <v>1279</v>
      </c>
      <c r="G13" s="114">
        <v>0</v>
      </c>
      <c r="H13" s="114" t="s">
        <v>71</v>
      </c>
      <c r="I13" s="114" t="s">
        <v>64</v>
      </c>
      <c r="J13" s="115" t="s">
        <v>106</v>
      </c>
      <c r="K13" s="120" t="s">
        <v>1278</v>
      </c>
      <c r="L13" s="118">
        <v>17120000</v>
      </c>
      <c r="M13" s="114" t="s">
        <v>66</v>
      </c>
      <c r="N13" s="120" t="s">
        <v>1277</v>
      </c>
      <c r="O13" s="120">
        <v>60385970</v>
      </c>
      <c r="P13" s="120">
        <v>245</v>
      </c>
      <c r="Q13" s="121">
        <v>45692</v>
      </c>
      <c r="R13" s="120">
        <v>17120000</v>
      </c>
      <c r="S13" s="121">
        <v>45694</v>
      </c>
      <c r="T13" s="118">
        <v>17120000</v>
      </c>
      <c r="U13" s="114" t="s">
        <v>65</v>
      </c>
      <c r="V13" s="118">
        <v>45691169</v>
      </c>
      <c r="W13" s="111" t="s">
        <v>1261</v>
      </c>
      <c r="X13" s="169">
        <v>45694</v>
      </c>
      <c r="Y13" s="169">
        <v>45694</v>
      </c>
      <c r="Z13" s="169" t="s">
        <v>73</v>
      </c>
      <c r="AA13" s="169">
        <v>45709</v>
      </c>
      <c r="AB13" s="112">
        <f t="shared" si="0"/>
        <v>15</v>
      </c>
      <c r="AC13" s="114">
        <v>0</v>
      </c>
      <c r="AD13" s="118">
        <v>0</v>
      </c>
      <c r="AE13" s="114">
        <v>0</v>
      </c>
      <c r="AF13" s="114" t="s">
        <v>73</v>
      </c>
      <c r="AG13" s="112">
        <f t="shared" si="1"/>
        <v>0</v>
      </c>
      <c r="AH13" s="114">
        <v>0</v>
      </c>
      <c r="AI13" s="118">
        <v>0</v>
      </c>
      <c r="AJ13" s="114" t="s">
        <v>73</v>
      </c>
      <c r="AK13" s="114" t="s">
        <v>73</v>
      </c>
      <c r="AL13" s="114">
        <v>0</v>
      </c>
      <c r="AM13" s="114" t="s">
        <v>73</v>
      </c>
      <c r="AN13" s="114" t="s">
        <v>73</v>
      </c>
      <c r="AO13" s="114" t="s">
        <v>73</v>
      </c>
      <c r="AP13" s="112">
        <f t="shared" si="2"/>
        <v>0</v>
      </c>
      <c r="AQ13" s="112">
        <f>+L13+AD13-AI13</f>
        <v>17120000</v>
      </c>
      <c r="AR13" s="114" t="s">
        <v>65</v>
      </c>
      <c r="AS13" s="118">
        <v>17120000</v>
      </c>
      <c r="AT13" s="114" t="s">
        <v>93</v>
      </c>
      <c r="AU13" s="118">
        <v>0</v>
      </c>
      <c r="AV13" s="114" t="s">
        <v>73</v>
      </c>
      <c r="AW13" s="226">
        <v>17120000</v>
      </c>
      <c r="AX13" s="200">
        <f t="shared" si="3"/>
        <v>0</v>
      </c>
      <c r="AY13" s="123">
        <f t="shared" si="4"/>
        <v>1</v>
      </c>
      <c r="AZ13" s="124">
        <v>1</v>
      </c>
      <c r="BA13" s="114" t="s">
        <v>73</v>
      </c>
      <c r="BB13" s="114" t="s">
        <v>344</v>
      </c>
      <c r="BC13" s="111" t="s">
        <v>1276</v>
      </c>
      <c r="BD13" s="110" t="s">
        <v>65</v>
      </c>
      <c r="BE13" s="110" t="s">
        <v>101</v>
      </c>
    </row>
    <row r="14" spans="1:74" x14ac:dyDescent="0.25">
      <c r="B14" s="114">
        <v>2025</v>
      </c>
      <c r="C14" s="114">
        <v>891780111</v>
      </c>
      <c r="D14" s="114" t="s">
        <v>63</v>
      </c>
      <c r="E14" s="111" t="s">
        <v>1275</v>
      </c>
      <c r="F14" s="114" t="s">
        <v>1274</v>
      </c>
      <c r="G14" s="114">
        <v>0</v>
      </c>
      <c r="H14" s="114" t="s">
        <v>71</v>
      </c>
      <c r="I14" s="114" t="s">
        <v>64</v>
      </c>
      <c r="J14" s="115" t="s">
        <v>81</v>
      </c>
      <c r="K14" s="120" t="s">
        <v>1273</v>
      </c>
      <c r="L14" s="118">
        <v>10125000</v>
      </c>
      <c r="M14" s="114" t="s">
        <v>66</v>
      </c>
      <c r="N14" s="120" t="s">
        <v>1272</v>
      </c>
      <c r="O14" s="120">
        <v>1082859887</v>
      </c>
      <c r="P14" s="120">
        <v>724</v>
      </c>
      <c r="Q14" s="169">
        <v>45735</v>
      </c>
      <c r="R14" s="120">
        <v>10200000</v>
      </c>
      <c r="S14" s="169">
        <v>45736</v>
      </c>
      <c r="T14" s="118">
        <v>10125000</v>
      </c>
      <c r="U14" s="114" t="s">
        <v>65</v>
      </c>
      <c r="V14" s="118">
        <v>45691169</v>
      </c>
      <c r="W14" s="111" t="s">
        <v>1261</v>
      </c>
      <c r="X14" s="169">
        <v>45736</v>
      </c>
      <c r="Y14" s="169">
        <v>45736</v>
      </c>
      <c r="Z14" s="169" t="s">
        <v>73</v>
      </c>
      <c r="AA14" s="169">
        <v>45869</v>
      </c>
      <c r="AB14" s="112">
        <f t="shared" si="0"/>
        <v>133</v>
      </c>
      <c r="AC14" s="114">
        <v>0</v>
      </c>
      <c r="AD14" s="118">
        <v>0</v>
      </c>
      <c r="AE14" s="114">
        <v>0</v>
      </c>
      <c r="AF14" s="114" t="s">
        <v>73</v>
      </c>
      <c r="AG14" s="112">
        <f t="shared" si="1"/>
        <v>0</v>
      </c>
      <c r="AH14" s="114">
        <v>0</v>
      </c>
      <c r="AI14" s="118">
        <v>0</v>
      </c>
      <c r="AJ14" s="114" t="s">
        <v>73</v>
      </c>
      <c r="AK14" s="114" t="s">
        <v>73</v>
      </c>
      <c r="AL14" s="114">
        <v>0</v>
      </c>
      <c r="AM14" s="114" t="s">
        <v>73</v>
      </c>
      <c r="AN14" s="114" t="s">
        <v>73</v>
      </c>
      <c r="AO14" s="114" t="s">
        <v>73</v>
      </c>
      <c r="AP14" s="112">
        <f t="shared" si="2"/>
        <v>0</v>
      </c>
      <c r="AQ14" s="112">
        <f>+L14+AD14-AI14</f>
        <v>10125000</v>
      </c>
      <c r="AR14" s="114" t="s">
        <v>65</v>
      </c>
      <c r="AS14" s="118">
        <v>10125000</v>
      </c>
      <c r="AT14" s="114" t="s">
        <v>93</v>
      </c>
      <c r="AU14" s="118">
        <v>0</v>
      </c>
      <c r="AV14" s="114" t="s">
        <v>73</v>
      </c>
      <c r="AW14" s="226">
        <v>1125000</v>
      </c>
      <c r="AX14" s="200">
        <f t="shared" si="3"/>
        <v>9000000</v>
      </c>
      <c r="AY14" s="123">
        <f t="shared" si="4"/>
        <v>0.1111111111111111</v>
      </c>
      <c r="AZ14" s="124">
        <v>0.11</v>
      </c>
      <c r="BA14" s="114" t="s">
        <v>73</v>
      </c>
      <c r="BB14" s="114" t="s">
        <v>94</v>
      </c>
      <c r="BC14" s="111" t="s">
        <v>1271</v>
      </c>
      <c r="BD14" s="110" t="s">
        <v>65</v>
      </c>
      <c r="BE14" s="110" t="s">
        <v>65</v>
      </c>
    </row>
    <row r="15" spans="1:74" x14ac:dyDescent="0.25">
      <c r="B15" s="114">
        <v>2025</v>
      </c>
      <c r="C15" s="114">
        <v>891780111</v>
      </c>
      <c r="D15" s="114" t="s">
        <v>63</v>
      </c>
      <c r="E15" s="111" t="s">
        <v>1270</v>
      </c>
      <c r="F15" s="114" t="s">
        <v>1269</v>
      </c>
      <c r="G15" s="114">
        <v>0</v>
      </c>
      <c r="H15" s="114" t="s">
        <v>71</v>
      </c>
      <c r="I15" s="114" t="s">
        <v>64</v>
      </c>
      <c r="J15" s="115" t="s">
        <v>81</v>
      </c>
      <c r="K15" s="120" t="s">
        <v>1268</v>
      </c>
      <c r="L15" s="118">
        <v>13500000</v>
      </c>
      <c r="M15" s="114" t="s">
        <v>66</v>
      </c>
      <c r="N15" s="120" t="s">
        <v>1267</v>
      </c>
      <c r="O15" s="120">
        <v>1007692899</v>
      </c>
      <c r="P15" s="120">
        <v>725</v>
      </c>
      <c r="Q15" s="169">
        <v>45735</v>
      </c>
      <c r="R15" s="120">
        <v>13500000</v>
      </c>
      <c r="S15" s="169">
        <v>45736</v>
      </c>
      <c r="T15" s="118">
        <v>13500000</v>
      </c>
      <c r="U15" s="114" t="s">
        <v>65</v>
      </c>
      <c r="V15" s="118">
        <v>45691169</v>
      </c>
      <c r="W15" s="111" t="s">
        <v>1261</v>
      </c>
      <c r="X15" s="169">
        <v>45736</v>
      </c>
      <c r="Y15" s="169">
        <v>45736</v>
      </c>
      <c r="Z15" s="169" t="s">
        <v>73</v>
      </c>
      <c r="AA15" s="169">
        <v>45869</v>
      </c>
      <c r="AB15" s="112">
        <f t="shared" si="0"/>
        <v>133</v>
      </c>
      <c r="AC15" s="114">
        <v>0</v>
      </c>
      <c r="AD15" s="118">
        <v>0</v>
      </c>
      <c r="AE15" s="114">
        <v>0</v>
      </c>
      <c r="AF15" s="114" t="s">
        <v>73</v>
      </c>
      <c r="AG15" s="112">
        <f t="shared" si="1"/>
        <v>0</v>
      </c>
      <c r="AH15" s="114">
        <v>0</v>
      </c>
      <c r="AI15" s="118">
        <v>0</v>
      </c>
      <c r="AJ15" s="114" t="s">
        <v>73</v>
      </c>
      <c r="AK15" s="114" t="s">
        <v>73</v>
      </c>
      <c r="AL15" s="114">
        <v>0</v>
      </c>
      <c r="AM15" s="114" t="s">
        <v>73</v>
      </c>
      <c r="AN15" s="114" t="s">
        <v>73</v>
      </c>
      <c r="AO15" s="114" t="s">
        <v>73</v>
      </c>
      <c r="AP15" s="112">
        <f t="shared" si="2"/>
        <v>0</v>
      </c>
      <c r="AQ15" s="112">
        <f>+L15+AD15-AI15</f>
        <v>13500000</v>
      </c>
      <c r="AR15" s="114" t="s">
        <v>65</v>
      </c>
      <c r="AS15" s="118">
        <v>13500000</v>
      </c>
      <c r="AT15" s="114" t="s">
        <v>93</v>
      </c>
      <c r="AU15" s="118">
        <v>0</v>
      </c>
      <c r="AV15" s="114" t="s">
        <v>73</v>
      </c>
      <c r="AW15" s="226">
        <v>1500000</v>
      </c>
      <c r="AX15" s="200">
        <f t="shared" si="3"/>
        <v>12000000</v>
      </c>
      <c r="AY15" s="123">
        <f t="shared" si="4"/>
        <v>0.1111111111111111</v>
      </c>
      <c r="AZ15" s="124">
        <v>0.11</v>
      </c>
      <c r="BA15" s="114" t="s">
        <v>73</v>
      </c>
      <c r="BB15" s="114" t="s">
        <v>94</v>
      </c>
      <c r="BC15" s="111" t="s">
        <v>1266</v>
      </c>
      <c r="BD15" s="110" t="s">
        <v>65</v>
      </c>
      <c r="BE15" s="110" t="s">
        <v>65</v>
      </c>
    </row>
    <row r="16" spans="1:74" ht="15.75" thickBot="1" x14ac:dyDescent="0.3">
      <c r="B16" s="71">
        <v>2025</v>
      </c>
      <c r="C16" s="71">
        <v>891780111</v>
      </c>
      <c r="D16" s="71" t="s">
        <v>63</v>
      </c>
      <c r="E16" s="72" t="s">
        <v>1265</v>
      </c>
      <c r="F16" s="71" t="s">
        <v>1264</v>
      </c>
      <c r="G16" s="71">
        <v>0</v>
      </c>
      <c r="H16" s="71" t="s">
        <v>71</v>
      </c>
      <c r="I16" s="71" t="s">
        <v>64</v>
      </c>
      <c r="J16" s="131" t="s">
        <v>81</v>
      </c>
      <c r="K16" s="65" t="s">
        <v>1263</v>
      </c>
      <c r="L16" s="73">
        <v>14000000</v>
      </c>
      <c r="M16" s="71" t="s">
        <v>66</v>
      </c>
      <c r="N16" s="65" t="s">
        <v>1262</v>
      </c>
      <c r="O16" s="65">
        <v>1082989749</v>
      </c>
      <c r="P16" s="65">
        <v>749</v>
      </c>
      <c r="Q16" s="74">
        <v>45737</v>
      </c>
      <c r="R16" s="65">
        <v>14000000</v>
      </c>
      <c r="S16" s="74">
        <v>45737</v>
      </c>
      <c r="T16" s="73">
        <v>14000000</v>
      </c>
      <c r="U16" s="71" t="s">
        <v>65</v>
      </c>
      <c r="V16" s="73">
        <v>45691169</v>
      </c>
      <c r="W16" s="72" t="s">
        <v>1261</v>
      </c>
      <c r="X16" s="74">
        <v>45737</v>
      </c>
      <c r="Y16" s="74">
        <v>45737</v>
      </c>
      <c r="Z16" s="74" t="s">
        <v>73</v>
      </c>
      <c r="AA16" s="74">
        <v>45869</v>
      </c>
      <c r="AB16" s="75">
        <f t="shared" si="0"/>
        <v>132</v>
      </c>
      <c r="AC16" s="71">
        <v>0</v>
      </c>
      <c r="AD16" s="73">
        <v>0</v>
      </c>
      <c r="AE16" s="71">
        <v>0</v>
      </c>
      <c r="AF16" s="71" t="s">
        <v>73</v>
      </c>
      <c r="AG16" s="75">
        <f t="shared" si="1"/>
        <v>0</v>
      </c>
      <c r="AH16" s="71">
        <v>0</v>
      </c>
      <c r="AI16" s="73">
        <v>0</v>
      </c>
      <c r="AJ16" s="71" t="s">
        <v>73</v>
      </c>
      <c r="AK16" s="71" t="s">
        <v>73</v>
      </c>
      <c r="AL16" s="71">
        <v>0</v>
      </c>
      <c r="AM16" s="71" t="s">
        <v>73</v>
      </c>
      <c r="AN16" s="71" t="s">
        <v>73</v>
      </c>
      <c r="AO16" s="71" t="s">
        <v>73</v>
      </c>
      <c r="AP16" s="75">
        <f t="shared" si="2"/>
        <v>0</v>
      </c>
      <c r="AQ16" s="75">
        <f>+L16+AD16-AI16</f>
        <v>14000000</v>
      </c>
      <c r="AR16" s="71" t="s">
        <v>65</v>
      </c>
      <c r="AS16" s="73">
        <v>14000000</v>
      </c>
      <c r="AT16" s="71" t="s">
        <v>93</v>
      </c>
      <c r="AU16" s="73">
        <v>0</v>
      </c>
      <c r="AV16" s="71" t="s">
        <v>73</v>
      </c>
      <c r="AW16" s="223">
        <v>2000000</v>
      </c>
      <c r="AX16" s="194">
        <f t="shared" si="3"/>
        <v>12000000</v>
      </c>
      <c r="AY16" s="135">
        <f t="shared" si="4"/>
        <v>0.14285714285714285</v>
      </c>
      <c r="AZ16" s="77">
        <v>0.14000000000000001</v>
      </c>
      <c r="BA16" s="71" t="s">
        <v>73</v>
      </c>
      <c r="BB16" s="71" t="s">
        <v>94</v>
      </c>
      <c r="BC16" s="72" t="s">
        <v>1260</v>
      </c>
      <c r="BD16" s="130" t="s">
        <v>65</v>
      </c>
      <c r="BE16" s="130" t="s">
        <v>65</v>
      </c>
    </row>
    <row r="17" spans="2:57" s="23" customFormat="1" ht="15.75" thickBot="1" x14ac:dyDescent="0.3">
      <c r="B17" s="393" t="s">
        <v>67</v>
      </c>
      <c r="C17" s="394"/>
      <c r="D17" s="395"/>
      <c r="E17" s="30">
        <f>+SUBTOTAL(3,E8:E16)</f>
        <v>9</v>
      </c>
      <c r="F17" s="43"/>
      <c r="G17" s="42"/>
      <c r="H17" s="42"/>
      <c r="I17" s="42"/>
      <c r="J17" s="45"/>
      <c r="K17" s="24"/>
      <c r="L17" s="47">
        <f>SUM(L8:L16)</f>
        <v>157145000</v>
      </c>
      <c r="M17" s="381"/>
      <c r="N17" s="382"/>
      <c r="O17" s="382"/>
      <c r="P17" s="382"/>
      <c r="Q17" s="382"/>
      <c r="R17" s="382"/>
      <c r="S17" s="382"/>
      <c r="T17" s="382"/>
      <c r="U17" s="382"/>
      <c r="V17" s="382"/>
      <c r="W17" s="382"/>
      <c r="X17" s="382"/>
      <c r="Y17" s="382"/>
      <c r="Z17" s="382"/>
      <c r="AA17" s="382"/>
      <c r="AB17" s="383"/>
      <c r="AC17" s="27">
        <f>SUM(AC8:AC16)</f>
        <v>0</v>
      </c>
      <c r="AD17" s="26">
        <f>SUM(AD8:AD16)</f>
        <v>0</v>
      </c>
      <c r="AE17" s="26">
        <f>SUM(AE8:AE16)</f>
        <v>0</v>
      </c>
      <c r="AF17" s="25"/>
      <c r="AG17" s="26">
        <f>SUM(AG8:AG16)</f>
        <v>0</v>
      </c>
      <c r="AH17" s="26">
        <f>SUM(AH8:AH16)</f>
        <v>2</v>
      </c>
      <c r="AI17" s="28">
        <f>SUM(AI8:AI16)</f>
        <v>36666667</v>
      </c>
      <c r="AJ17" s="25"/>
      <c r="AK17" s="25"/>
      <c r="AL17" s="29">
        <f>SUM(AL8:AL16)</f>
        <v>0</v>
      </c>
      <c r="AM17" s="381"/>
      <c r="AN17" s="382"/>
      <c r="AO17" s="382"/>
      <c r="AP17" s="383"/>
      <c r="AQ17" s="27">
        <f>SUM(AQ8:AQ16)</f>
        <v>120478333</v>
      </c>
      <c r="AR17" s="25"/>
      <c r="AS17" s="34">
        <f>SUM(AQ17:AR17)</f>
        <v>120478333</v>
      </c>
      <c r="AT17" s="25"/>
      <c r="AU17" s="26">
        <f>SUM(AU8:AU16)</f>
        <v>0</v>
      </c>
      <c r="AV17" s="25"/>
      <c r="AW17" s="31">
        <f>SUM(AW8:AW16)</f>
        <v>49178333</v>
      </c>
      <c r="AX17" s="32">
        <f>SUM(AX8:AX16)</f>
        <v>71300000</v>
      </c>
      <c r="AY17" s="381"/>
      <c r="AZ17" s="382"/>
      <c r="BA17" s="382"/>
      <c r="BB17" s="382"/>
      <c r="BC17" s="382"/>
      <c r="BD17" s="382"/>
      <c r="BE17" s="382"/>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17:BE17"/>
    <mergeCell ref="H3:I5"/>
    <mergeCell ref="E6:G6"/>
    <mergeCell ref="AZ6:BB6"/>
    <mergeCell ref="F5:G5"/>
    <mergeCell ref="B17:D17"/>
    <mergeCell ref="M17:AB17"/>
    <mergeCell ref="BC6:BE6"/>
    <mergeCell ref="N6:O6"/>
    <mergeCell ref="P6:R6"/>
    <mergeCell ref="S6:T6"/>
    <mergeCell ref="AM17:AP17"/>
    <mergeCell ref="U6:W6"/>
  </mergeCells>
  <conditionalFormatting sqref="F5 E6">
    <cfRule type="containsText" dxfId="36" priority="8"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6">
    <cfRule type="cellIs" dxfId="35" priority="4" operator="greaterThan">
      <formula>$K$5</formula>
    </cfRule>
  </conditionalFormatting>
  <conditionalFormatting sqref="AB8:AB16 AG8:AG16 AP8:AS16 AX8:AZ16">
    <cfRule type="expression" dxfId="34" priority="5">
      <formula>+_xlfn.ISFORMULA(AB8)</formula>
    </cfRule>
  </conditionalFormatting>
  <conditionalFormatting sqref="AD8:AD16">
    <cfRule type="cellIs" dxfId="33" priority="3" operator="greaterThan">
      <formula>#REF!/2</formula>
    </cfRule>
  </conditionalFormatting>
  <dataValidations count="7">
    <dataValidation type="list" allowBlank="1" showInputMessage="1" showErrorMessage="1" sqref="J8:J16" xr:uid="{FAF74885-72D6-4561-BE2D-B13692DE44E5}">
      <formula1>"CONTRATO DE OBRAS, OTROS TIPOS, PRESTACIÓN DE SERVICIOS, SUMINISTROS"</formula1>
    </dataValidation>
    <dataValidation type="list" allowBlank="1" showInputMessage="1" showErrorMessage="1" sqref="BB8:BB16" xr:uid="{63DA7620-CE4C-4F8A-896E-61CFBC4FF58E}">
      <formula1>"Por iniciar,En ejecucion,Suspendido,Terminado,Liquidado"</formula1>
    </dataValidation>
    <dataValidation type="list" allowBlank="1" showInputMessage="1" showErrorMessage="1" sqref="BE8:BE16"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U8:U16 AR8:AR16"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AEE7494A-78D4-431E-935F-2BED9A31E831}"/>
    <hyperlink ref="BC14" r:id="rId2" xr:uid="{97D2E5D1-C19A-4A61-AA90-54BEF0E57670}"/>
    <hyperlink ref="BC15" r:id="rId3" xr:uid="{82F42B70-CB55-4439-BA67-A74C2298DCD2}"/>
    <hyperlink ref="BC16" r:id="rId4" xr:uid="{EFD4A552-A248-4C35-977C-2BE33F20F4CC}"/>
  </hyperlinks>
  <pageMargins left="0.7" right="0.7" top="0.75" bottom="0.75" header="0.3" footer="0.3"/>
  <pageSetup orientation="portrait" horizontalDpi="300" verticalDpi="300"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CD262-128E-4B1D-BED3-42154F860617}">
  <dimension ref="A1:BV29"/>
  <sheetViews>
    <sheetView showGridLines="0" zoomScaleNormal="100" workbookViewId="0">
      <selection activeCell="BJ7" sqref="BJ6:BJ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4" customWidth="1"/>
    <col min="7" max="7" width="15.85546875" style="44" customWidth="1"/>
    <col min="8" max="8" width="16.5703125" style="44" customWidth="1"/>
    <col min="9" max="9" width="17.42578125" style="44" customWidth="1"/>
    <col min="10" max="10" width="17.42578125" style="46"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5703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59787000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1464</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49" t="s">
        <v>1463</v>
      </c>
      <c r="F8" s="57" t="s">
        <v>1462</v>
      </c>
      <c r="G8" s="51">
        <v>0</v>
      </c>
      <c r="H8" s="51" t="s">
        <v>71</v>
      </c>
      <c r="I8" s="49" t="s">
        <v>64</v>
      </c>
      <c r="J8" s="52" t="s">
        <v>81</v>
      </c>
      <c r="K8" s="52" t="s">
        <v>1461</v>
      </c>
      <c r="L8" s="53">
        <v>25850000</v>
      </c>
      <c r="M8" s="49" t="s">
        <v>66</v>
      </c>
      <c r="N8" s="52" t="s">
        <v>1460</v>
      </c>
      <c r="O8" s="53">
        <v>49778889</v>
      </c>
      <c r="P8" s="269">
        <v>118</v>
      </c>
      <c r="Q8" s="353">
        <v>45679</v>
      </c>
      <c r="R8" s="53">
        <v>25850000</v>
      </c>
      <c r="S8" s="353">
        <v>45684</v>
      </c>
      <c r="T8" s="53">
        <v>25850000</v>
      </c>
      <c r="U8" s="51" t="s">
        <v>65</v>
      </c>
      <c r="V8" s="268">
        <v>1082943047</v>
      </c>
      <c r="W8" s="52" t="s">
        <v>1419</v>
      </c>
      <c r="X8" s="354">
        <v>45684</v>
      </c>
      <c r="Y8" s="354">
        <v>45691</v>
      </c>
      <c r="Z8" s="56" t="s">
        <v>73</v>
      </c>
      <c r="AA8" s="354">
        <v>45853</v>
      </c>
      <c r="AB8" s="57">
        <f t="shared" ref="AB8:AB28" si="0">+IF(Z8="1800-01-01",AA8-Y8,AA8-Z8)</f>
        <v>162</v>
      </c>
      <c r="AC8" s="51">
        <v>0</v>
      </c>
      <c r="AD8" s="54">
        <v>0</v>
      </c>
      <c r="AE8" s="51">
        <v>0</v>
      </c>
      <c r="AF8" s="55" t="s">
        <v>73</v>
      </c>
      <c r="AG8" s="57">
        <f t="shared" ref="AG8:AG28" si="1">+IF(AF8="1800-01-01",0,AF8-AA8)</f>
        <v>0</v>
      </c>
      <c r="AH8" s="51">
        <v>0</v>
      </c>
      <c r="AI8" s="54">
        <v>0</v>
      </c>
      <c r="AJ8" s="51" t="s">
        <v>73</v>
      </c>
      <c r="AK8" s="58" t="s">
        <v>73</v>
      </c>
      <c r="AL8" s="51">
        <v>0</v>
      </c>
      <c r="AM8" s="58" t="s">
        <v>73</v>
      </c>
      <c r="AN8" s="58" t="s">
        <v>73</v>
      </c>
      <c r="AO8" s="58" t="s">
        <v>73</v>
      </c>
      <c r="AP8" s="57">
        <f t="shared" ref="AP8:AP28" si="2">+IF(AM8="1800-01-01",0,AN8-AM8)</f>
        <v>0</v>
      </c>
      <c r="AQ8" s="57">
        <f>+L8+AD8-AI8</f>
        <v>25850000</v>
      </c>
      <c r="AR8" s="51" t="s">
        <v>65</v>
      </c>
      <c r="AS8" s="53">
        <v>25850000</v>
      </c>
      <c r="AT8" s="51" t="s">
        <v>93</v>
      </c>
      <c r="AU8" s="54">
        <v>0</v>
      </c>
      <c r="AV8" s="59" t="s">
        <v>73</v>
      </c>
      <c r="AW8" s="267">
        <v>4700000</v>
      </c>
      <c r="AX8" s="266">
        <f t="shared" ref="AX8:AX28" si="3">AQ8-AW8</f>
        <v>21150000</v>
      </c>
      <c r="AY8" s="62">
        <f t="shared" ref="AY8:AY28" si="4">+IFERROR(AW8/AQ8,"_")</f>
        <v>0.18181818181818182</v>
      </c>
      <c r="AZ8" s="63">
        <v>0.18181818181818182</v>
      </c>
      <c r="BA8" s="59" t="s">
        <v>73</v>
      </c>
      <c r="BB8" s="51" t="s">
        <v>94</v>
      </c>
      <c r="BC8" s="265" t="s">
        <v>1459</v>
      </c>
      <c r="BD8" s="49" t="s">
        <v>65</v>
      </c>
      <c r="BE8" s="49" t="s">
        <v>65</v>
      </c>
    </row>
    <row r="9" spans="1:74" x14ac:dyDescent="0.25">
      <c r="B9" s="110">
        <v>2025</v>
      </c>
      <c r="C9" s="110">
        <v>891780111</v>
      </c>
      <c r="D9" s="110" t="s">
        <v>63</v>
      </c>
      <c r="E9" s="110" t="s">
        <v>1458</v>
      </c>
      <c r="F9" s="112" t="s">
        <v>1457</v>
      </c>
      <c r="G9" s="114">
        <v>0</v>
      </c>
      <c r="H9" s="114" t="s">
        <v>71</v>
      </c>
      <c r="I9" s="110" t="s">
        <v>64</v>
      </c>
      <c r="J9" s="115" t="s">
        <v>81</v>
      </c>
      <c r="K9" s="115" t="s">
        <v>1456</v>
      </c>
      <c r="L9" s="198">
        <v>17358000</v>
      </c>
      <c r="M9" s="110" t="s">
        <v>66</v>
      </c>
      <c r="N9" s="115" t="s">
        <v>1455</v>
      </c>
      <c r="O9" s="198">
        <v>1083044902</v>
      </c>
      <c r="P9" s="262">
        <v>125</v>
      </c>
      <c r="Q9" s="355">
        <v>45680</v>
      </c>
      <c r="R9" s="198">
        <v>34716000</v>
      </c>
      <c r="S9" s="355">
        <v>45685</v>
      </c>
      <c r="T9" s="198">
        <v>17358000</v>
      </c>
      <c r="U9" s="114" t="s">
        <v>65</v>
      </c>
      <c r="V9" s="261">
        <v>1082943047</v>
      </c>
      <c r="W9" s="115" t="s">
        <v>1419</v>
      </c>
      <c r="X9" s="356">
        <v>45685</v>
      </c>
      <c r="Y9" s="356">
        <v>45691</v>
      </c>
      <c r="Z9" s="169" t="s">
        <v>73</v>
      </c>
      <c r="AA9" s="356">
        <v>45853</v>
      </c>
      <c r="AB9" s="112">
        <f t="shared" si="0"/>
        <v>162</v>
      </c>
      <c r="AC9" s="114">
        <v>0</v>
      </c>
      <c r="AD9" s="118">
        <v>0</v>
      </c>
      <c r="AE9" s="114">
        <v>0</v>
      </c>
      <c r="AF9" s="119" t="s">
        <v>73</v>
      </c>
      <c r="AG9" s="112">
        <f t="shared" si="1"/>
        <v>0</v>
      </c>
      <c r="AH9" s="114">
        <v>0</v>
      </c>
      <c r="AI9" s="118">
        <v>0</v>
      </c>
      <c r="AJ9" s="114" t="s">
        <v>73</v>
      </c>
      <c r="AK9" s="121" t="s">
        <v>73</v>
      </c>
      <c r="AL9" s="114">
        <v>0</v>
      </c>
      <c r="AM9" s="114" t="s">
        <v>73</v>
      </c>
      <c r="AN9" s="114" t="s">
        <v>73</v>
      </c>
      <c r="AO9" s="121" t="s">
        <v>73</v>
      </c>
      <c r="AP9" s="112">
        <f t="shared" si="2"/>
        <v>0</v>
      </c>
      <c r="AQ9" s="112">
        <f>+L9+AD9-AI9</f>
        <v>17358000</v>
      </c>
      <c r="AR9" s="114" t="s">
        <v>65</v>
      </c>
      <c r="AS9" s="198">
        <v>17358000</v>
      </c>
      <c r="AT9" s="114" t="s">
        <v>93</v>
      </c>
      <c r="AU9" s="118">
        <v>0</v>
      </c>
      <c r="AV9" s="122" t="s">
        <v>73</v>
      </c>
      <c r="AW9" s="201">
        <v>2893000</v>
      </c>
      <c r="AX9" s="264">
        <f t="shared" si="3"/>
        <v>14465000</v>
      </c>
      <c r="AY9" s="123">
        <f t="shared" si="4"/>
        <v>0.16666666666666666</v>
      </c>
      <c r="AZ9" s="124">
        <v>0.16666666666666666</v>
      </c>
      <c r="BA9" s="122" t="s">
        <v>73</v>
      </c>
      <c r="BB9" s="114" t="s">
        <v>94</v>
      </c>
      <c r="BC9" s="248" t="s">
        <v>1454</v>
      </c>
      <c r="BD9" s="110" t="s">
        <v>65</v>
      </c>
      <c r="BE9" s="110" t="s">
        <v>65</v>
      </c>
    </row>
    <row r="10" spans="1:74" x14ac:dyDescent="0.25">
      <c r="B10" s="110">
        <v>2025</v>
      </c>
      <c r="C10" s="110">
        <v>891780111</v>
      </c>
      <c r="D10" s="110" t="s">
        <v>63</v>
      </c>
      <c r="E10" s="110" t="s">
        <v>1453</v>
      </c>
      <c r="F10" s="112" t="s">
        <v>1452</v>
      </c>
      <c r="G10" s="114">
        <v>0</v>
      </c>
      <c r="H10" s="114" t="s">
        <v>71</v>
      </c>
      <c r="I10" s="110" t="s">
        <v>64</v>
      </c>
      <c r="J10" s="115" t="s">
        <v>81</v>
      </c>
      <c r="K10" s="115" t="s">
        <v>1451</v>
      </c>
      <c r="L10" s="198">
        <v>17358000</v>
      </c>
      <c r="M10" s="110" t="s">
        <v>66</v>
      </c>
      <c r="N10" s="115" t="s">
        <v>1450</v>
      </c>
      <c r="O10" s="198">
        <v>1082856526</v>
      </c>
      <c r="P10" s="262">
        <v>125</v>
      </c>
      <c r="Q10" s="355">
        <v>45680</v>
      </c>
      <c r="R10" s="198">
        <v>34716000</v>
      </c>
      <c r="S10" s="355">
        <v>45685</v>
      </c>
      <c r="T10" s="198">
        <v>17358000</v>
      </c>
      <c r="U10" s="114" t="s">
        <v>65</v>
      </c>
      <c r="V10" s="261">
        <v>1082943047</v>
      </c>
      <c r="W10" s="115" t="s">
        <v>1419</v>
      </c>
      <c r="X10" s="356">
        <v>45685</v>
      </c>
      <c r="Y10" s="356">
        <v>45691</v>
      </c>
      <c r="Z10" s="169" t="s">
        <v>73</v>
      </c>
      <c r="AA10" s="356">
        <v>45853</v>
      </c>
      <c r="AB10" s="112">
        <f t="shared" si="0"/>
        <v>162</v>
      </c>
      <c r="AC10" s="114">
        <v>0</v>
      </c>
      <c r="AD10" s="118">
        <v>0</v>
      </c>
      <c r="AE10" s="114">
        <v>0</v>
      </c>
      <c r="AF10" s="119" t="s">
        <v>73</v>
      </c>
      <c r="AG10" s="112">
        <f t="shared" si="1"/>
        <v>0</v>
      </c>
      <c r="AH10" s="114">
        <v>0</v>
      </c>
      <c r="AI10" s="118">
        <v>0</v>
      </c>
      <c r="AJ10" s="114" t="s">
        <v>73</v>
      </c>
      <c r="AK10" s="121" t="s">
        <v>73</v>
      </c>
      <c r="AL10" s="114">
        <v>0</v>
      </c>
      <c r="AM10" s="114" t="s">
        <v>73</v>
      </c>
      <c r="AN10" s="114" t="s">
        <v>73</v>
      </c>
      <c r="AO10" s="121" t="s">
        <v>73</v>
      </c>
      <c r="AP10" s="112">
        <f t="shared" si="2"/>
        <v>0</v>
      </c>
      <c r="AQ10" s="112">
        <f>+L10+AD10-AI10</f>
        <v>17358000</v>
      </c>
      <c r="AR10" s="114" t="s">
        <v>65</v>
      </c>
      <c r="AS10" s="198">
        <v>17358000</v>
      </c>
      <c r="AT10" s="114" t="s">
        <v>93</v>
      </c>
      <c r="AU10" s="118">
        <v>0</v>
      </c>
      <c r="AV10" s="122" t="s">
        <v>73</v>
      </c>
      <c r="AW10" s="201">
        <v>2890000</v>
      </c>
      <c r="AX10" s="264">
        <f t="shared" si="3"/>
        <v>14468000</v>
      </c>
      <c r="AY10" s="123">
        <f t="shared" si="4"/>
        <v>0.16649383569535661</v>
      </c>
      <c r="AZ10" s="124">
        <v>0.16649383569535661</v>
      </c>
      <c r="BA10" s="122" t="s">
        <v>73</v>
      </c>
      <c r="BB10" s="114" t="s">
        <v>94</v>
      </c>
      <c r="BC10" s="248" t="s">
        <v>1449</v>
      </c>
      <c r="BD10" s="110" t="s">
        <v>65</v>
      </c>
      <c r="BE10" s="110" t="s">
        <v>65</v>
      </c>
    </row>
    <row r="11" spans="1:74" x14ac:dyDescent="0.25">
      <c r="B11" s="110">
        <v>2025</v>
      </c>
      <c r="C11" s="110">
        <v>891780111</v>
      </c>
      <c r="D11" s="110" t="s">
        <v>63</v>
      </c>
      <c r="E11" s="110" t="s">
        <v>1448</v>
      </c>
      <c r="F11" s="112" t="s">
        <v>1447</v>
      </c>
      <c r="G11" s="114">
        <v>0</v>
      </c>
      <c r="H11" s="114" t="s">
        <v>71</v>
      </c>
      <c r="I11" s="110" t="s">
        <v>64</v>
      </c>
      <c r="J11" s="115" t="s">
        <v>81</v>
      </c>
      <c r="K11" s="115" t="s">
        <v>1446</v>
      </c>
      <c r="L11" s="198">
        <v>19250000</v>
      </c>
      <c r="M11" s="110" t="s">
        <v>66</v>
      </c>
      <c r="N11" s="115" t="s">
        <v>1445</v>
      </c>
      <c r="O11" s="198">
        <v>1083023487</v>
      </c>
      <c r="P11" s="262">
        <v>126</v>
      </c>
      <c r="Q11" s="355">
        <v>45680</v>
      </c>
      <c r="R11" s="198">
        <v>19250000</v>
      </c>
      <c r="S11" s="355">
        <v>45686</v>
      </c>
      <c r="T11" s="198">
        <v>19250000</v>
      </c>
      <c r="U11" s="114" t="s">
        <v>65</v>
      </c>
      <c r="V11" s="261">
        <v>1082943047</v>
      </c>
      <c r="W11" s="115" t="s">
        <v>1419</v>
      </c>
      <c r="X11" s="356">
        <v>45686</v>
      </c>
      <c r="Y11" s="356">
        <v>45691</v>
      </c>
      <c r="Z11" s="169" t="s">
        <v>73</v>
      </c>
      <c r="AA11" s="356">
        <v>45853</v>
      </c>
      <c r="AB11" s="112">
        <f t="shared" si="0"/>
        <v>162</v>
      </c>
      <c r="AC11" s="114">
        <v>0</v>
      </c>
      <c r="AD11" s="118">
        <v>0</v>
      </c>
      <c r="AE11" s="114">
        <v>0</v>
      </c>
      <c r="AF11" s="119" t="s">
        <v>73</v>
      </c>
      <c r="AG11" s="112">
        <f t="shared" si="1"/>
        <v>0</v>
      </c>
      <c r="AH11" s="114">
        <v>0</v>
      </c>
      <c r="AI11" s="118">
        <v>0</v>
      </c>
      <c r="AJ11" s="114" t="s">
        <v>73</v>
      </c>
      <c r="AK11" s="121" t="s">
        <v>73</v>
      </c>
      <c r="AL11" s="114">
        <v>0</v>
      </c>
      <c r="AM11" s="114" t="s">
        <v>73</v>
      </c>
      <c r="AN11" s="114" t="s">
        <v>73</v>
      </c>
      <c r="AO11" s="121" t="s">
        <v>73</v>
      </c>
      <c r="AP11" s="112">
        <f t="shared" si="2"/>
        <v>0</v>
      </c>
      <c r="AQ11" s="112">
        <f>+L11+AD11-AI11</f>
        <v>19250000</v>
      </c>
      <c r="AR11" s="114" t="s">
        <v>65</v>
      </c>
      <c r="AS11" s="198">
        <v>19250000</v>
      </c>
      <c r="AT11" s="114" t="s">
        <v>93</v>
      </c>
      <c r="AU11" s="118">
        <v>0</v>
      </c>
      <c r="AV11" s="122" t="s">
        <v>73</v>
      </c>
      <c r="AW11" s="201">
        <v>3500000</v>
      </c>
      <c r="AX11" s="264">
        <f t="shared" si="3"/>
        <v>15750000</v>
      </c>
      <c r="AY11" s="123">
        <f t="shared" si="4"/>
        <v>0.18181818181818182</v>
      </c>
      <c r="AZ11" s="124">
        <v>0.18181818181818182</v>
      </c>
      <c r="BA11" s="122" t="s">
        <v>73</v>
      </c>
      <c r="BB11" s="114" t="s">
        <v>94</v>
      </c>
      <c r="BC11" s="248" t="s">
        <v>1444</v>
      </c>
      <c r="BD11" s="110" t="s">
        <v>65</v>
      </c>
      <c r="BE11" s="110" t="s">
        <v>65</v>
      </c>
    </row>
    <row r="12" spans="1:74" x14ac:dyDescent="0.25">
      <c r="B12" s="110">
        <v>2025</v>
      </c>
      <c r="C12" s="110">
        <v>891780111</v>
      </c>
      <c r="D12" s="110" t="s">
        <v>63</v>
      </c>
      <c r="E12" s="110" t="s">
        <v>1443</v>
      </c>
      <c r="F12" s="112" t="s">
        <v>1442</v>
      </c>
      <c r="G12" s="114">
        <v>0</v>
      </c>
      <c r="H12" s="114" t="s">
        <v>71</v>
      </c>
      <c r="I12" s="110" t="s">
        <v>64</v>
      </c>
      <c r="J12" s="115" t="s">
        <v>81</v>
      </c>
      <c r="K12" s="115" t="s">
        <v>1441</v>
      </c>
      <c r="L12" s="198">
        <v>20625000</v>
      </c>
      <c r="M12" s="110" t="s">
        <v>66</v>
      </c>
      <c r="N12" s="115" t="s">
        <v>1440</v>
      </c>
      <c r="O12" s="198">
        <v>1083005553</v>
      </c>
      <c r="P12" s="262">
        <v>163</v>
      </c>
      <c r="Q12" s="355">
        <v>45684</v>
      </c>
      <c r="R12" s="198">
        <v>20625000</v>
      </c>
      <c r="S12" s="355">
        <v>45686</v>
      </c>
      <c r="T12" s="198">
        <v>20625000</v>
      </c>
      <c r="U12" s="114" t="s">
        <v>65</v>
      </c>
      <c r="V12" s="261">
        <v>84455280</v>
      </c>
      <c r="W12" s="115" t="s">
        <v>1413</v>
      </c>
      <c r="X12" s="356">
        <v>45686</v>
      </c>
      <c r="Y12" s="356">
        <v>45691</v>
      </c>
      <c r="Z12" s="169" t="s">
        <v>73</v>
      </c>
      <c r="AA12" s="356">
        <v>45853</v>
      </c>
      <c r="AB12" s="112">
        <f t="shared" si="0"/>
        <v>162</v>
      </c>
      <c r="AC12" s="114">
        <v>0</v>
      </c>
      <c r="AD12" s="118">
        <v>0</v>
      </c>
      <c r="AE12" s="114">
        <v>0</v>
      </c>
      <c r="AF12" s="119" t="s">
        <v>73</v>
      </c>
      <c r="AG12" s="112">
        <f t="shared" si="1"/>
        <v>0</v>
      </c>
      <c r="AH12" s="114">
        <v>0</v>
      </c>
      <c r="AI12" s="118">
        <v>0</v>
      </c>
      <c r="AJ12" s="114" t="s">
        <v>73</v>
      </c>
      <c r="AK12" s="121" t="s">
        <v>73</v>
      </c>
      <c r="AL12" s="114">
        <v>0</v>
      </c>
      <c r="AM12" s="114" t="s">
        <v>73</v>
      </c>
      <c r="AN12" s="114" t="s">
        <v>73</v>
      </c>
      <c r="AO12" s="121" t="s">
        <v>73</v>
      </c>
      <c r="AP12" s="112">
        <f t="shared" si="2"/>
        <v>0</v>
      </c>
      <c r="AQ12" s="112">
        <f>+L12+AD12-AI12</f>
        <v>20625000</v>
      </c>
      <c r="AR12" s="114" t="s">
        <v>65</v>
      </c>
      <c r="AS12" s="198">
        <v>20625000</v>
      </c>
      <c r="AT12" s="114" t="s">
        <v>93</v>
      </c>
      <c r="AU12" s="118">
        <v>0</v>
      </c>
      <c r="AV12" s="122" t="s">
        <v>73</v>
      </c>
      <c r="AW12" s="201">
        <v>3750000</v>
      </c>
      <c r="AX12" s="264">
        <f t="shared" si="3"/>
        <v>16875000</v>
      </c>
      <c r="AY12" s="123">
        <f t="shared" si="4"/>
        <v>0.18181818181818182</v>
      </c>
      <c r="AZ12" s="124">
        <v>0.18181818181818182</v>
      </c>
      <c r="BA12" s="122" t="s">
        <v>73</v>
      </c>
      <c r="BB12" s="114" t="s">
        <v>94</v>
      </c>
      <c r="BC12" s="248" t="s">
        <v>1439</v>
      </c>
      <c r="BD12" s="110" t="s">
        <v>65</v>
      </c>
      <c r="BE12" s="110" t="s">
        <v>65</v>
      </c>
    </row>
    <row r="13" spans="1:74" x14ac:dyDescent="0.25">
      <c r="B13" s="110">
        <v>2025</v>
      </c>
      <c r="C13" s="110">
        <v>891780111</v>
      </c>
      <c r="D13" s="110" t="s">
        <v>63</v>
      </c>
      <c r="E13" s="110" t="s">
        <v>1438</v>
      </c>
      <c r="F13" s="112" t="s">
        <v>1437</v>
      </c>
      <c r="G13" s="114">
        <v>0</v>
      </c>
      <c r="H13" s="114" t="s">
        <v>71</v>
      </c>
      <c r="I13" s="110" t="s">
        <v>64</v>
      </c>
      <c r="J13" s="115" t="s">
        <v>81</v>
      </c>
      <c r="K13" s="115" t="s">
        <v>1436</v>
      </c>
      <c r="L13" s="198">
        <v>14250000</v>
      </c>
      <c r="M13" s="110" t="s">
        <v>66</v>
      </c>
      <c r="N13" s="115" t="s">
        <v>1435</v>
      </c>
      <c r="O13" s="198">
        <v>1083010275</v>
      </c>
      <c r="P13" s="262">
        <v>161</v>
      </c>
      <c r="Q13" s="355">
        <v>45684</v>
      </c>
      <c r="R13" s="198">
        <v>14250000</v>
      </c>
      <c r="S13" s="355">
        <v>45687</v>
      </c>
      <c r="T13" s="198">
        <v>14250000</v>
      </c>
      <c r="U13" s="114" t="s">
        <v>65</v>
      </c>
      <c r="V13" s="261">
        <v>4978990</v>
      </c>
      <c r="W13" s="115" t="s">
        <v>1374</v>
      </c>
      <c r="X13" s="356">
        <v>45687</v>
      </c>
      <c r="Y13" s="356">
        <v>45691</v>
      </c>
      <c r="Z13" s="169" t="s">
        <v>73</v>
      </c>
      <c r="AA13" s="356">
        <v>45838</v>
      </c>
      <c r="AB13" s="112">
        <f t="shared" si="0"/>
        <v>147</v>
      </c>
      <c r="AC13" s="114">
        <v>0</v>
      </c>
      <c r="AD13" s="118">
        <v>0</v>
      </c>
      <c r="AE13" s="114">
        <v>0</v>
      </c>
      <c r="AF13" s="119" t="s">
        <v>73</v>
      </c>
      <c r="AG13" s="112">
        <f t="shared" si="1"/>
        <v>0</v>
      </c>
      <c r="AH13" s="114">
        <v>0</v>
      </c>
      <c r="AI13" s="118">
        <v>0</v>
      </c>
      <c r="AJ13" s="114" t="s">
        <v>73</v>
      </c>
      <c r="AK13" s="121" t="s">
        <v>73</v>
      </c>
      <c r="AL13" s="114">
        <v>0</v>
      </c>
      <c r="AM13" s="114" t="s">
        <v>73</v>
      </c>
      <c r="AN13" s="114" t="s">
        <v>73</v>
      </c>
      <c r="AO13" s="121" t="s">
        <v>73</v>
      </c>
      <c r="AP13" s="112">
        <f t="shared" si="2"/>
        <v>0</v>
      </c>
      <c r="AQ13" s="112">
        <f>+L13+AD13-AI13</f>
        <v>14250000</v>
      </c>
      <c r="AR13" s="114" t="s">
        <v>65</v>
      </c>
      <c r="AS13" s="198">
        <v>14250000</v>
      </c>
      <c r="AT13" s="114" t="s">
        <v>93</v>
      </c>
      <c r="AU13" s="118">
        <v>0</v>
      </c>
      <c r="AV13" s="122" t="s">
        <v>73</v>
      </c>
      <c r="AW13" s="201">
        <v>2850000</v>
      </c>
      <c r="AX13" s="264">
        <f t="shared" si="3"/>
        <v>11400000</v>
      </c>
      <c r="AY13" s="123">
        <f t="shared" si="4"/>
        <v>0.2</v>
      </c>
      <c r="AZ13" s="124">
        <v>0.2</v>
      </c>
      <c r="BA13" s="122" t="s">
        <v>73</v>
      </c>
      <c r="BB13" s="114" t="s">
        <v>94</v>
      </c>
      <c r="BC13" s="248" t="s">
        <v>1434</v>
      </c>
      <c r="BD13" s="110" t="s">
        <v>65</v>
      </c>
      <c r="BE13" s="110" t="s">
        <v>65</v>
      </c>
    </row>
    <row r="14" spans="1:74" x14ac:dyDescent="0.25">
      <c r="B14" s="110">
        <v>2025</v>
      </c>
      <c r="C14" s="110">
        <v>891780111</v>
      </c>
      <c r="D14" s="110" t="s">
        <v>63</v>
      </c>
      <c r="E14" s="110" t="s">
        <v>1433</v>
      </c>
      <c r="F14" s="112" t="s">
        <v>1432</v>
      </c>
      <c r="G14" s="114">
        <v>0</v>
      </c>
      <c r="H14" s="114" t="s">
        <v>71</v>
      </c>
      <c r="I14" s="110" t="s">
        <v>64</v>
      </c>
      <c r="J14" s="115" t="s">
        <v>81</v>
      </c>
      <c r="K14" s="115" t="s">
        <v>1431</v>
      </c>
      <c r="L14" s="198">
        <v>15675000</v>
      </c>
      <c r="M14" s="110" t="s">
        <v>66</v>
      </c>
      <c r="N14" s="115" t="s">
        <v>1430</v>
      </c>
      <c r="O14" s="198">
        <v>1083003478</v>
      </c>
      <c r="P14" s="262">
        <v>129</v>
      </c>
      <c r="Q14" s="355">
        <v>45680</v>
      </c>
      <c r="R14" s="198">
        <v>15675000</v>
      </c>
      <c r="S14" s="355">
        <v>45687</v>
      </c>
      <c r="T14" s="198">
        <v>15675000</v>
      </c>
      <c r="U14" s="114" t="s">
        <v>65</v>
      </c>
      <c r="V14" s="261">
        <v>1082943047</v>
      </c>
      <c r="W14" s="115" t="s">
        <v>1419</v>
      </c>
      <c r="X14" s="356">
        <v>45687</v>
      </c>
      <c r="Y14" s="356">
        <v>45691</v>
      </c>
      <c r="Z14" s="169" t="s">
        <v>73</v>
      </c>
      <c r="AA14" s="356">
        <v>45853</v>
      </c>
      <c r="AB14" s="112">
        <f t="shared" si="0"/>
        <v>162</v>
      </c>
      <c r="AC14" s="114">
        <v>0</v>
      </c>
      <c r="AD14" s="118">
        <v>0</v>
      </c>
      <c r="AE14" s="114">
        <v>0</v>
      </c>
      <c r="AF14" s="119" t="s">
        <v>73</v>
      </c>
      <c r="AG14" s="112">
        <f t="shared" si="1"/>
        <v>0</v>
      </c>
      <c r="AH14" s="114">
        <v>0</v>
      </c>
      <c r="AI14" s="118">
        <v>0</v>
      </c>
      <c r="AJ14" s="114" t="s">
        <v>73</v>
      </c>
      <c r="AK14" s="121" t="s">
        <v>73</v>
      </c>
      <c r="AL14" s="114">
        <v>0</v>
      </c>
      <c r="AM14" s="114" t="s">
        <v>73</v>
      </c>
      <c r="AN14" s="114" t="s">
        <v>73</v>
      </c>
      <c r="AO14" s="121" t="s">
        <v>73</v>
      </c>
      <c r="AP14" s="112">
        <f t="shared" si="2"/>
        <v>0</v>
      </c>
      <c r="AQ14" s="112">
        <f>+L14+AD14-AI14</f>
        <v>15675000</v>
      </c>
      <c r="AR14" s="114" t="s">
        <v>65</v>
      </c>
      <c r="AS14" s="198">
        <v>15675000</v>
      </c>
      <c r="AT14" s="114" t="s">
        <v>93</v>
      </c>
      <c r="AU14" s="118">
        <v>0</v>
      </c>
      <c r="AV14" s="122" t="s">
        <v>73</v>
      </c>
      <c r="AW14" s="201">
        <v>2850000</v>
      </c>
      <c r="AX14" s="264">
        <f t="shared" si="3"/>
        <v>12825000</v>
      </c>
      <c r="AY14" s="123">
        <f t="shared" si="4"/>
        <v>0.18181818181818182</v>
      </c>
      <c r="AZ14" s="124">
        <v>0.18181818181818182</v>
      </c>
      <c r="BA14" s="122" t="s">
        <v>73</v>
      </c>
      <c r="BB14" s="114" t="s">
        <v>94</v>
      </c>
      <c r="BC14" s="248" t="s">
        <v>1429</v>
      </c>
      <c r="BD14" s="110" t="s">
        <v>65</v>
      </c>
      <c r="BE14" s="110" t="s">
        <v>65</v>
      </c>
    </row>
    <row r="15" spans="1:74" x14ac:dyDescent="0.25">
      <c r="B15" s="110">
        <v>2025</v>
      </c>
      <c r="C15" s="110">
        <v>891780111</v>
      </c>
      <c r="D15" s="110" t="s">
        <v>63</v>
      </c>
      <c r="E15" s="110" t="s">
        <v>1428</v>
      </c>
      <c r="F15" s="112" t="s">
        <v>1427</v>
      </c>
      <c r="G15" s="114">
        <v>0</v>
      </c>
      <c r="H15" s="114" t="s">
        <v>71</v>
      </c>
      <c r="I15" s="110" t="s">
        <v>64</v>
      </c>
      <c r="J15" s="115" t="s">
        <v>81</v>
      </c>
      <c r="K15" s="115" t="s">
        <v>1426</v>
      </c>
      <c r="L15" s="198">
        <v>20625000</v>
      </c>
      <c r="M15" s="110" t="s">
        <v>66</v>
      </c>
      <c r="N15" s="115" t="s">
        <v>1425</v>
      </c>
      <c r="O15" s="198">
        <v>1082912437</v>
      </c>
      <c r="P15" s="262">
        <v>147</v>
      </c>
      <c r="Q15" s="355">
        <v>45681</v>
      </c>
      <c r="R15" s="198">
        <v>20625000</v>
      </c>
      <c r="S15" s="355">
        <v>45688</v>
      </c>
      <c r="T15" s="198">
        <v>20625000</v>
      </c>
      <c r="U15" s="114" t="s">
        <v>65</v>
      </c>
      <c r="V15" s="261">
        <v>7601124</v>
      </c>
      <c r="W15" s="115" t="s">
        <v>1424</v>
      </c>
      <c r="X15" s="356">
        <v>45688</v>
      </c>
      <c r="Y15" s="356">
        <v>45691</v>
      </c>
      <c r="Z15" s="169" t="s">
        <v>73</v>
      </c>
      <c r="AA15" s="356">
        <v>45853</v>
      </c>
      <c r="AB15" s="112">
        <f t="shared" si="0"/>
        <v>162</v>
      </c>
      <c r="AC15" s="114">
        <v>0</v>
      </c>
      <c r="AD15" s="118">
        <v>0</v>
      </c>
      <c r="AE15" s="114">
        <v>0</v>
      </c>
      <c r="AF15" s="119" t="s">
        <v>73</v>
      </c>
      <c r="AG15" s="112">
        <f t="shared" si="1"/>
        <v>0</v>
      </c>
      <c r="AH15" s="114">
        <v>0</v>
      </c>
      <c r="AI15" s="118">
        <v>0</v>
      </c>
      <c r="AJ15" s="114" t="s">
        <v>73</v>
      </c>
      <c r="AK15" s="121" t="s">
        <v>73</v>
      </c>
      <c r="AL15" s="114">
        <v>0</v>
      </c>
      <c r="AM15" s="114" t="s">
        <v>73</v>
      </c>
      <c r="AN15" s="114" t="s">
        <v>73</v>
      </c>
      <c r="AO15" s="121" t="s">
        <v>73</v>
      </c>
      <c r="AP15" s="112">
        <f t="shared" si="2"/>
        <v>0</v>
      </c>
      <c r="AQ15" s="112">
        <f>+L15+AD15-AI15</f>
        <v>20625000</v>
      </c>
      <c r="AR15" s="114" t="s">
        <v>65</v>
      </c>
      <c r="AS15" s="198">
        <v>20625000</v>
      </c>
      <c r="AT15" s="114" t="s">
        <v>93</v>
      </c>
      <c r="AU15" s="118">
        <v>0</v>
      </c>
      <c r="AV15" s="122" t="s">
        <v>73</v>
      </c>
      <c r="AW15" s="201">
        <v>3437500</v>
      </c>
      <c r="AX15" s="264">
        <f t="shared" si="3"/>
        <v>17187500</v>
      </c>
      <c r="AY15" s="123">
        <f t="shared" si="4"/>
        <v>0.16666666666666666</v>
      </c>
      <c r="AZ15" s="124">
        <v>0.16666666666666666</v>
      </c>
      <c r="BA15" s="122" t="s">
        <v>73</v>
      </c>
      <c r="BB15" s="114" t="s">
        <v>94</v>
      </c>
      <c r="BC15" s="248" t="s">
        <v>1423</v>
      </c>
      <c r="BD15" s="110" t="s">
        <v>65</v>
      </c>
      <c r="BE15" s="110" t="s">
        <v>65</v>
      </c>
    </row>
    <row r="16" spans="1:74" x14ac:dyDescent="0.25">
      <c r="B16" s="110">
        <v>2025</v>
      </c>
      <c r="C16" s="110">
        <v>891780111</v>
      </c>
      <c r="D16" s="110" t="s">
        <v>63</v>
      </c>
      <c r="E16" s="110" t="s">
        <v>1422</v>
      </c>
      <c r="F16" s="112" t="s">
        <v>1421</v>
      </c>
      <c r="G16" s="114">
        <v>0</v>
      </c>
      <c r="H16" s="114" t="s">
        <v>71</v>
      </c>
      <c r="I16" s="110" t="s">
        <v>64</v>
      </c>
      <c r="J16" s="115" t="s">
        <v>81</v>
      </c>
      <c r="K16" s="115" t="s">
        <v>1420</v>
      </c>
      <c r="L16" s="198">
        <v>11250000</v>
      </c>
      <c r="M16" s="110" t="s">
        <v>66</v>
      </c>
      <c r="N16" s="115" t="s">
        <v>831</v>
      </c>
      <c r="O16" s="198">
        <v>1221964687</v>
      </c>
      <c r="P16" s="262">
        <v>127</v>
      </c>
      <c r="Q16" s="355">
        <v>45680</v>
      </c>
      <c r="R16" s="198">
        <v>11250000</v>
      </c>
      <c r="S16" s="355">
        <v>45686</v>
      </c>
      <c r="T16" s="198">
        <v>11250000</v>
      </c>
      <c r="U16" s="114" t="s">
        <v>65</v>
      </c>
      <c r="V16" s="261">
        <v>1082943047</v>
      </c>
      <c r="W16" s="115" t="s">
        <v>1419</v>
      </c>
      <c r="X16" s="356">
        <v>45686</v>
      </c>
      <c r="Y16" s="356">
        <v>45691</v>
      </c>
      <c r="Z16" s="169" t="s">
        <v>73</v>
      </c>
      <c r="AA16" s="356">
        <v>45838</v>
      </c>
      <c r="AB16" s="112">
        <f t="shared" si="0"/>
        <v>147</v>
      </c>
      <c r="AC16" s="114">
        <v>0</v>
      </c>
      <c r="AD16" s="118">
        <v>0</v>
      </c>
      <c r="AE16" s="114">
        <v>0</v>
      </c>
      <c r="AF16" s="119" t="s">
        <v>73</v>
      </c>
      <c r="AG16" s="112">
        <f t="shared" si="1"/>
        <v>0</v>
      </c>
      <c r="AH16" s="114">
        <v>0</v>
      </c>
      <c r="AI16" s="118">
        <v>0</v>
      </c>
      <c r="AJ16" s="114" t="s">
        <v>73</v>
      </c>
      <c r="AK16" s="121" t="s">
        <v>73</v>
      </c>
      <c r="AL16" s="114">
        <v>0</v>
      </c>
      <c r="AM16" s="114" t="s">
        <v>73</v>
      </c>
      <c r="AN16" s="114" t="s">
        <v>73</v>
      </c>
      <c r="AO16" s="121" t="s">
        <v>73</v>
      </c>
      <c r="AP16" s="112">
        <f t="shared" si="2"/>
        <v>0</v>
      </c>
      <c r="AQ16" s="112">
        <f>+L16+AD16-AI16</f>
        <v>11250000</v>
      </c>
      <c r="AR16" s="114" t="s">
        <v>65</v>
      </c>
      <c r="AS16" s="198">
        <v>11250000</v>
      </c>
      <c r="AT16" s="114" t="s">
        <v>93</v>
      </c>
      <c r="AU16" s="118">
        <v>0</v>
      </c>
      <c r="AV16" s="122" t="s">
        <v>73</v>
      </c>
      <c r="AW16" s="201">
        <v>2250000</v>
      </c>
      <c r="AX16" s="264">
        <f t="shared" si="3"/>
        <v>9000000</v>
      </c>
      <c r="AY16" s="123">
        <f t="shared" si="4"/>
        <v>0.2</v>
      </c>
      <c r="AZ16" s="124">
        <v>0.2</v>
      </c>
      <c r="BA16" s="122" t="s">
        <v>73</v>
      </c>
      <c r="BB16" s="114" t="s">
        <v>94</v>
      </c>
      <c r="BC16" s="248" t="s">
        <v>1418</v>
      </c>
      <c r="BD16" s="110" t="s">
        <v>65</v>
      </c>
      <c r="BE16" s="110" t="s">
        <v>65</v>
      </c>
    </row>
    <row r="17" spans="2:57" x14ac:dyDescent="0.25">
      <c r="B17" s="110">
        <v>2025</v>
      </c>
      <c r="C17" s="110">
        <v>891780111</v>
      </c>
      <c r="D17" s="110" t="s">
        <v>63</v>
      </c>
      <c r="E17" s="110" t="s">
        <v>1417</v>
      </c>
      <c r="F17" s="112" t="s">
        <v>1416</v>
      </c>
      <c r="G17" s="114">
        <v>0</v>
      </c>
      <c r="H17" s="114" t="s">
        <v>71</v>
      </c>
      <c r="I17" s="110" t="s">
        <v>64</v>
      </c>
      <c r="J17" s="115" t="s">
        <v>81</v>
      </c>
      <c r="K17" s="115" t="s">
        <v>1415</v>
      </c>
      <c r="L17" s="198">
        <v>11250000</v>
      </c>
      <c r="M17" s="110" t="s">
        <v>66</v>
      </c>
      <c r="N17" s="115" t="s">
        <v>1414</v>
      </c>
      <c r="O17" s="198">
        <v>1082990620</v>
      </c>
      <c r="P17" s="262">
        <v>159</v>
      </c>
      <c r="Q17" s="355">
        <v>45684</v>
      </c>
      <c r="R17" s="198">
        <v>11250000</v>
      </c>
      <c r="S17" s="355">
        <v>45687</v>
      </c>
      <c r="T17" s="198">
        <v>11250000</v>
      </c>
      <c r="U17" s="114" t="s">
        <v>65</v>
      </c>
      <c r="V17" s="261">
        <v>84455280</v>
      </c>
      <c r="W17" s="115" t="s">
        <v>1413</v>
      </c>
      <c r="X17" s="356">
        <v>45687</v>
      </c>
      <c r="Y17" s="356">
        <v>45691</v>
      </c>
      <c r="Z17" s="169" t="s">
        <v>73</v>
      </c>
      <c r="AA17" s="356">
        <v>45838</v>
      </c>
      <c r="AB17" s="112">
        <f t="shared" si="0"/>
        <v>147</v>
      </c>
      <c r="AC17" s="114">
        <v>0</v>
      </c>
      <c r="AD17" s="118">
        <v>0</v>
      </c>
      <c r="AE17" s="114">
        <v>0</v>
      </c>
      <c r="AF17" s="119" t="s">
        <v>73</v>
      </c>
      <c r="AG17" s="112">
        <f t="shared" si="1"/>
        <v>0</v>
      </c>
      <c r="AH17" s="114">
        <v>0</v>
      </c>
      <c r="AI17" s="118">
        <v>0</v>
      </c>
      <c r="AJ17" s="114" t="s">
        <v>73</v>
      </c>
      <c r="AK17" s="121" t="s">
        <v>73</v>
      </c>
      <c r="AL17" s="114">
        <v>0</v>
      </c>
      <c r="AM17" s="114" t="s">
        <v>73</v>
      </c>
      <c r="AN17" s="114" t="s">
        <v>73</v>
      </c>
      <c r="AO17" s="121" t="s">
        <v>73</v>
      </c>
      <c r="AP17" s="112">
        <f t="shared" si="2"/>
        <v>0</v>
      </c>
      <c r="AQ17" s="112">
        <f>+L17+AD17-AI17</f>
        <v>11250000</v>
      </c>
      <c r="AR17" s="114" t="s">
        <v>65</v>
      </c>
      <c r="AS17" s="198">
        <v>11250000</v>
      </c>
      <c r="AT17" s="114" t="s">
        <v>93</v>
      </c>
      <c r="AU17" s="118">
        <v>0</v>
      </c>
      <c r="AV17" s="122" t="s">
        <v>73</v>
      </c>
      <c r="AW17" s="201">
        <v>0</v>
      </c>
      <c r="AX17" s="264">
        <f t="shared" si="3"/>
        <v>11250000</v>
      </c>
      <c r="AY17" s="123">
        <f t="shared" si="4"/>
        <v>0</v>
      </c>
      <c r="AZ17" s="124">
        <v>0</v>
      </c>
      <c r="BA17" s="122" t="s">
        <v>73</v>
      </c>
      <c r="BB17" s="114" t="s">
        <v>94</v>
      </c>
      <c r="BC17" s="248" t="s">
        <v>1412</v>
      </c>
      <c r="BD17" s="110" t="s">
        <v>65</v>
      </c>
      <c r="BE17" s="110" t="s">
        <v>65</v>
      </c>
    </row>
    <row r="18" spans="2:57" x14ac:dyDescent="0.25">
      <c r="B18" s="110">
        <v>2025</v>
      </c>
      <c r="C18" s="110">
        <v>891780111</v>
      </c>
      <c r="D18" s="110" t="s">
        <v>63</v>
      </c>
      <c r="E18" s="110" t="s">
        <v>1411</v>
      </c>
      <c r="F18" s="112" t="s">
        <v>1410</v>
      </c>
      <c r="G18" s="114">
        <v>0</v>
      </c>
      <c r="H18" s="114" t="s">
        <v>71</v>
      </c>
      <c r="I18" s="110" t="s">
        <v>64</v>
      </c>
      <c r="J18" s="115" t="s">
        <v>81</v>
      </c>
      <c r="K18" s="115" t="s">
        <v>1409</v>
      </c>
      <c r="L18" s="198">
        <v>11250000</v>
      </c>
      <c r="M18" s="110" t="s">
        <v>66</v>
      </c>
      <c r="N18" s="115" t="s">
        <v>1408</v>
      </c>
      <c r="O18" s="198">
        <v>1083044427</v>
      </c>
      <c r="P18" s="262">
        <v>160</v>
      </c>
      <c r="Q18" s="355">
        <v>45684</v>
      </c>
      <c r="R18" s="198">
        <v>11250000</v>
      </c>
      <c r="S18" s="355">
        <v>45688</v>
      </c>
      <c r="T18" s="198">
        <v>11250000</v>
      </c>
      <c r="U18" s="114" t="s">
        <v>65</v>
      </c>
      <c r="V18" s="261">
        <v>4978990</v>
      </c>
      <c r="W18" s="115" t="s">
        <v>1374</v>
      </c>
      <c r="X18" s="356">
        <v>45688</v>
      </c>
      <c r="Y18" s="356">
        <v>45691</v>
      </c>
      <c r="Z18" s="169" t="s">
        <v>73</v>
      </c>
      <c r="AA18" s="356">
        <v>45838</v>
      </c>
      <c r="AB18" s="112">
        <f t="shared" si="0"/>
        <v>147</v>
      </c>
      <c r="AC18" s="114">
        <v>0</v>
      </c>
      <c r="AD18" s="118">
        <v>0</v>
      </c>
      <c r="AE18" s="114">
        <v>0</v>
      </c>
      <c r="AF18" s="119" t="s">
        <v>73</v>
      </c>
      <c r="AG18" s="112">
        <f t="shared" si="1"/>
        <v>0</v>
      </c>
      <c r="AH18" s="114">
        <v>0</v>
      </c>
      <c r="AI18" s="118">
        <v>0</v>
      </c>
      <c r="AJ18" s="114" t="s">
        <v>73</v>
      </c>
      <c r="AK18" s="121" t="s">
        <v>73</v>
      </c>
      <c r="AL18" s="114">
        <v>0</v>
      </c>
      <c r="AM18" s="114" t="s">
        <v>73</v>
      </c>
      <c r="AN18" s="114" t="s">
        <v>73</v>
      </c>
      <c r="AO18" s="121" t="s">
        <v>73</v>
      </c>
      <c r="AP18" s="112">
        <f t="shared" si="2"/>
        <v>0</v>
      </c>
      <c r="AQ18" s="112">
        <f>+L18+AD18-AI18</f>
        <v>11250000</v>
      </c>
      <c r="AR18" s="114" t="s">
        <v>65</v>
      </c>
      <c r="AS18" s="198">
        <v>11250000</v>
      </c>
      <c r="AT18" s="114" t="s">
        <v>93</v>
      </c>
      <c r="AU18" s="118">
        <v>0</v>
      </c>
      <c r="AV18" s="122" t="s">
        <v>73</v>
      </c>
      <c r="AW18" s="201">
        <v>2250000</v>
      </c>
      <c r="AX18" s="264">
        <f t="shared" si="3"/>
        <v>9000000</v>
      </c>
      <c r="AY18" s="123">
        <f t="shared" si="4"/>
        <v>0.2</v>
      </c>
      <c r="AZ18" s="124">
        <v>0.2</v>
      </c>
      <c r="BA18" s="122" t="s">
        <v>73</v>
      </c>
      <c r="BB18" s="114" t="s">
        <v>94</v>
      </c>
      <c r="BC18" s="248" t="s">
        <v>1407</v>
      </c>
      <c r="BD18" s="110" t="s">
        <v>65</v>
      </c>
      <c r="BE18" s="110" t="s">
        <v>65</v>
      </c>
    </row>
    <row r="19" spans="2:57" x14ac:dyDescent="0.25">
      <c r="B19" s="110">
        <v>2025</v>
      </c>
      <c r="C19" s="110">
        <v>891780111</v>
      </c>
      <c r="D19" s="110" t="s">
        <v>63</v>
      </c>
      <c r="E19" s="110" t="s">
        <v>1406</v>
      </c>
      <c r="F19" s="112" t="s">
        <v>1405</v>
      </c>
      <c r="G19" s="114">
        <v>0</v>
      </c>
      <c r="H19" s="114" t="s">
        <v>71</v>
      </c>
      <c r="I19" s="110" t="s">
        <v>64</v>
      </c>
      <c r="J19" s="115" t="s">
        <v>180</v>
      </c>
      <c r="K19" s="115" t="s">
        <v>1404</v>
      </c>
      <c r="L19" s="198">
        <v>27100000</v>
      </c>
      <c r="M19" s="110" t="s">
        <v>66</v>
      </c>
      <c r="N19" s="115" t="s">
        <v>859</v>
      </c>
      <c r="O19" s="230" t="s">
        <v>1403</v>
      </c>
      <c r="P19" s="262">
        <v>144</v>
      </c>
      <c r="Q19" s="355">
        <v>45681</v>
      </c>
      <c r="R19" s="198">
        <v>54200000</v>
      </c>
      <c r="S19" s="355">
        <v>45692</v>
      </c>
      <c r="T19" s="198">
        <v>27100000</v>
      </c>
      <c r="U19" s="114" t="s">
        <v>65</v>
      </c>
      <c r="V19" s="261">
        <v>4978990</v>
      </c>
      <c r="W19" s="115" t="s">
        <v>1374</v>
      </c>
      <c r="X19" s="356">
        <v>45691</v>
      </c>
      <c r="Y19" s="356">
        <v>45692</v>
      </c>
      <c r="Z19" s="169" t="s">
        <v>73</v>
      </c>
      <c r="AA19" s="356">
        <v>45869</v>
      </c>
      <c r="AB19" s="112">
        <f t="shared" si="0"/>
        <v>177</v>
      </c>
      <c r="AC19" s="114">
        <v>0</v>
      </c>
      <c r="AD19" s="118">
        <v>0</v>
      </c>
      <c r="AE19" s="114">
        <v>0</v>
      </c>
      <c r="AF19" s="119" t="s">
        <v>73</v>
      </c>
      <c r="AG19" s="112">
        <f t="shared" si="1"/>
        <v>0</v>
      </c>
      <c r="AH19" s="114">
        <v>0</v>
      </c>
      <c r="AI19" s="118">
        <v>0</v>
      </c>
      <c r="AJ19" s="114" t="s">
        <v>73</v>
      </c>
      <c r="AK19" s="121" t="s">
        <v>73</v>
      </c>
      <c r="AL19" s="114">
        <v>0</v>
      </c>
      <c r="AM19" s="114" t="s">
        <v>73</v>
      </c>
      <c r="AN19" s="114" t="s">
        <v>73</v>
      </c>
      <c r="AO19" s="121" t="s">
        <v>73</v>
      </c>
      <c r="AP19" s="112">
        <f t="shared" si="2"/>
        <v>0</v>
      </c>
      <c r="AQ19" s="112">
        <f>+L19+AD19-AI19</f>
        <v>27100000</v>
      </c>
      <c r="AR19" s="114" t="s">
        <v>65</v>
      </c>
      <c r="AS19" s="198">
        <v>27100000</v>
      </c>
      <c r="AT19" s="114" t="s">
        <v>93</v>
      </c>
      <c r="AU19" s="118">
        <v>0</v>
      </c>
      <c r="AV19" s="122" t="s">
        <v>73</v>
      </c>
      <c r="AW19" s="201">
        <v>0</v>
      </c>
      <c r="AX19" s="264">
        <f t="shared" si="3"/>
        <v>27100000</v>
      </c>
      <c r="AY19" s="123">
        <f t="shared" si="4"/>
        <v>0</v>
      </c>
      <c r="AZ19" s="124">
        <v>0</v>
      </c>
      <c r="BA19" s="122" t="s">
        <v>73</v>
      </c>
      <c r="BB19" s="114" t="s">
        <v>94</v>
      </c>
      <c r="BC19" s="248" t="s">
        <v>1402</v>
      </c>
      <c r="BD19" s="110" t="s">
        <v>65</v>
      </c>
      <c r="BE19" s="110" t="s">
        <v>101</v>
      </c>
    </row>
    <row r="20" spans="2:57" x14ac:dyDescent="0.25">
      <c r="B20" s="110">
        <v>2025</v>
      </c>
      <c r="C20" s="110">
        <v>891780111</v>
      </c>
      <c r="D20" s="110" t="s">
        <v>63</v>
      </c>
      <c r="E20" s="110" t="s">
        <v>1401</v>
      </c>
      <c r="F20" s="112" t="s">
        <v>1400</v>
      </c>
      <c r="G20" s="114">
        <v>0</v>
      </c>
      <c r="H20" s="114" t="s">
        <v>71</v>
      </c>
      <c r="I20" s="110" t="s">
        <v>64</v>
      </c>
      <c r="J20" s="115" t="s">
        <v>81</v>
      </c>
      <c r="K20" s="115" t="s">
        <v>1399</v>
      </c>
      <c r="L20" s="198">
        <v>18150000</v>
      </c>
      <c r="M20" s="110" t="s">
        <v>66</v>
      </c>
      <c r="N20" s="115" t="s">
        <v>1398</v>
      </c>
      <c r="O20" s="198">
        <v>1083033741</v>
      </c>
      <c r="P20" s="262">
        <v>153</v>
      </c>
      <c r="Q20" s="355">
        <v>45681</v>
      </c>
      <c r="R20" s="198">
        <v>18150000</v>
      </c>
      <c r="S20" s="355">
        <v>45691</v>
      </c>
      <c r="T20" s="198">
        <v>18150000</v>
      </c>
      <c r="U20" s="114" t="s">
        <v>65</v>
      </c>
      <c r="V20" s="261">
        <v>1083003720</v>
      </c>
      <c r="W20" s="115" t="s">
        <v>1397</v>
      </c>
      <c r="X20" s="356">
        <v>45691</v>
      </c>
      <c r="Y20" s="356">
        <v>45691</v>
      </c>
      <c r="Z20" s="169" t="s">
        <v>73</v>
      </c>
      <c r="AA20" s="356">
        <v>45853</v>
      </c>
      <c r="AB20" s="112">
        <f t="shared" si="0"/>
        <v>162</v>
      </c>
      <c r="AC20" s="114">
        <v>0</v>
      </c>
      <c r="AD20" s="118">
        <v>0</v>
      </c>
      <c r="AE20" s="114">
        <v>0</v>
      </c>
      <c r="AF20" s="119" t="s">
        <v>73</v>
      </c>
      <c r="AG20" s="112">
        <f t="shared" si="1"/>
        <v>0</v>
      </c>
      <c r="AH20" s="114">
        <v>0</v>
      </c>
      <c r="AI20" s="118">
        <v>0</v>
      </c>
      <c r="AJ20" s="114" t="s">
        <v>73</v>
      </c>
      <c r="AK20" s="121" t="s">
        <v>73</v>
      </c>
      <c r="AL20" s="114">
        <v>0</v>
      </c>
      <c r="AM20" s="114" t="s">
        <v>73</v>
      </c>
      <c r="AN20" s="114" t="s">
        <v>73</v>
      </c>
      <c r="AO20" s="121" t="s">
        <v>73</v>
      </c>
      <c r="AP20" s="112">
        <f t="shared" si="2"/>
        <v>0</v>
      </c>
      <c r="AQ20" s="112">
        <f>+L20+AD20-AI20</f>
        <v>18150000</v>
      </c>
      <c r="AR20" s="114" t="s">
        <v>65</v>
      </c>
      <c r="AS20" s="198">
        <v>18150000</v>
      </c>
      <c r="AT20" s="114" t="s">
        <v>93</v>
      </c>
      <c r="AU20" s="118">
        <v>0</v>
      </c>
      <c r="AV20" s="122" t="s">
        <v>73</v>
      </c>
      <c r="AW20" s="201">
        <v>3150000</v>
      </c>
      <c r="AX20" s="264">
        <f t="shared" si="3"/>
        <v>15000000</v>
      </c>
      <c r="AY20" s="123">
        <f t="shared" si="4"/>
        <v>0.17355371900826447</v>
      </c>
      <c r="AZ20" s="124">
        <v>0.17355371900826447</v>
      </c>
      <c r="BA20" s="122" t="s">
        <v>73</v>
      </c>
      <c r="BB20" s="114" t="s">
        <v>94</v>
      </c>
      <c r="BC20" s="248" t="s">
        <v>1396</v>
      </c>
      <c r="BD20" s="110" t="s">
        <v>65</v>
      </c>
      <c r="BE20" s="110" t="s">
        <v>65</v>
      </c>
    </row>
    <row r="21" spans="2:57" x14ac:dyDescent="0.25">
      <c r="B21" s="110">
        <v>2025</v>
      </c>
      <c r="C21" s="110">
        <v>891780111</v>
      </c>
      <c r="D21" s="110" t="s">
        <v>63</v>
      </c>
      <c r="E21" s="110" t="s">
        <v>1395</v>
      </c>
      <c r="F21" s="112" t="s">
        <v>1394</v>
      </c>
      <c r="G21" s="114">
        <v>0</v>
      </c>
      <c r="H21" s="114" t="s">
        <v>71</v>
      </c>
      <c r="I21" s="110" t="s">
        <v>64</v>
      </c>
      <c r="J21" s="115" t="s">
        <v>81</v>
      </c>
      <c r="K21" s="115" t="s">
        <v>1393</v>
      </c>
      <c r="L21" s="198">
        <v>11550000</v>
      </c>
      <c r="M21" s="110" t="s">
        <v>66</v>
      </c>
      <c r="N21" s="115" t="s">
        <v>1392</v>
      </c>
      <c r="O21" s="198">
        <v>1103098411</v>
      </c>
      <c r="P21" s="262">
        <v>164</v>
      </c>
      <c r="Q21" s="355">
        <v>45684</v>
      </c>
      <c r="R21" s="198">
        <v>11550000</v>
      </c>
      <c r="S21" s="355">
        <v>45694</v>
      </c>
      <c r="T21" s="198">
        <v>11550000</v>
      </c>
      <c r="U21" s="114" t="s">
        <v>65</v>
      </c>
      <c r="V21" s="261">
        <v>7601124</v>
      </c>
      <c r="W21" s="115" t="s">
        <v>1391</v>
      </c>
      <c r="X21" s="356">
        <v>45694</v>
      </c>
      <c r="Y21" s="356">
        <v>45695</v>
      </c>
      <c r="Z21" s="169" t="s">
        <v>73</v>
      </c>
      <c r="AA21" s="356">
        <v>45853</v>
      </c>
      <c r="AB21" s="112">
        <f t="shared" si="0"/>
        <v>158</v>
      </c>
      <c r="AC21" s="114">
        <v>0</v>
      </c>
      <c r="AD21" s="118">
        <v>0</v>
      </c>
      <c r="AE21" s="114">
        <v>0</v>
      </c>
      <c r="AF21" s="119" t="s">
        <v>73</v>
      </c>
      <c r="AG21" s="112">
        <f t="shared" si="1"/>
        <v>0</v>
      </c>
      <c r="AH21" s="114">
        <v>0</v>
      </c>
      <c r="AI21" s="118">
        <v>0</v>
      </c>
      <c r="AJ21" s="114" t="s">
        <v>73</v>
      </c>
      <c r="AK21" s="121" t="s">
        <v>73</v>
      </c>
      <c r="AL21" s="114">
        <v>0</v>
      </c>
      <c r="AM21" s="114" t="s">
        <v>73</v>
      </c>
      <c r="AN21" s="114" t="s">
        <v>73</v>
      </c>
      <c r="AO21" s="121" t="s">
        <v>73</v>
      </c>
      <c r="AP21" s="112">
        <f t="shared" si="2"/>
        <v>0</v>
      </c>
      <c r="AQ21" s="112">
        <f>+L21+AD21-AI21</f>
        <v>11550000</v>
      </c>
      <c r="AR21" s="114" t="s">
        <v>65</v>
      </c>
      <c r="AS21" s="198">
        <v>11550000</v>
      </c>
      <c r="AT21" s="114" t="s">
        <v>93</v>
      </c>
      <c r="AU21" s="118">
        <v>0</v>
      </c>
      <c r="AV21" s="122" t="s">
        <v>73</v>
      </c>
      <c r="AW21" s="201">
        <v>2200000</v>
      </c>
      <c r="AX21" s="264">
        <f t="shared" si="3"/>
        <v>9350000</v>
      </c>
      <c r="AY21" s="123">
        <f t="shared" si="4"/>
        <v>0.19047619047619047</v>
      </c>
      <c r="AZ21" s="124">
        <v>0.19047619047619047</v>
      </c>
      <c r="BA21" s="122" t="s">
        <v>73</v>
      </c>
      <c r="BB21" s="114" t="s">
        <v>94</v>
      </c>
      <c r="BC21" s="248" t="s">
        <v>1390</v>
      </c>
      <c r="BD21" s="110" t="s">
        <v>65</v>
      </c>
      <c r="BE21" s="110" t="s">
        <v>65</v>
      </c>
    </row>
    <row r="22" spans="2:57" x14ac:dyDescent="0.25">
      <c r="B22" s="110">
        <v>2025</v>
      </c>
      <c r="C22" s="110">
        <v>891780111</v>
      </c>
      <c r="D22" s="110" t="s">
        <v>63</v>
      </c>
      <c r="E22" s="110" t="s">
        <v>1389</v>
      </c>
      <c r="F22" s="112" t="s">
        <v>1388</v>
      </c>
      <c r="G22" s="114">
        <v>0</v>
      </c>
      <c r="H22" s="114" t="s">
        <v>71</v>
      </c>
      <c r="I22" s="110" t="s">
        <v>64</v>
      </c>
      <c r="J22" s="115" t="s">
        <v>81</v>
      </c>
      <c r="K22" s="115" t="s">
        <v>1387</v>
      </c>
      <c r="L22" s="198">
        <v>14850000</v>
      </c>
      <c r="M22" s="110" t="s">
        <v>66</v>
      </c>
      <c r="N22" s="115" t="s">
        <v>1386</v>
      </c>
      <c r="O22" s="198">
        <v>1004345117</v>
      </c>
      <c r="P22" s="262">
        <v>158</v>
      </c>
      <c r="Q22" s="355">
        <v>45684</v>
      </c>
      <c r="R22" s="198">
        <v>14850000</v>
      </c>
      <c r="S22" s="355">
        <v>45698</v>
      </c>
      <c r="T22" s="198">
        <v>14850000</v>
      </c>
      <c r="U22" s="114" t="s">
        <v>65</v>
      </c>
      <c r="V22" s="118">
        <v>36718407</v>
      </c>
      <c r="W22" s="115" t="s">
        <v>1361</v>
      </c>
      <c r="X22" s="356">
        <v>45698</v>
      </c>
      <c r="Y22" s="356">
        <v>45698</v>
      </c>
      <c r="Z22" s="169" t="s">
        <v>73</v>
      </c>
      <c r="AA22" s="356">
        <v>45853</v>
      </c>
      <c r="AB22" s="112">
        <f t="shared" si="0"/>
        <v>155</v>
      </c>
      <c r="AC22" s="114">
        <v>0</v>
      </c>
      <c r="AD22" s="118">
        <v>0</v>
      </c>
      <c r="AE22" s="114">
        <v>0</v>
      </c>
      <c r="AF22" s="119" t="s">
        <v>73</v>
      </c>
      <c r="AG22" s="112">
        <f t="shared" si="1"/>
        <v>0</v>
      </c>
      <c r="AH22" s="114">
        <v>0</v>
      </c>
      <c r="AI22" s="118">
        <v>0</v>
      </c>
      <c r="AJ22" s="114" t="s">
        <v>73</v>
      </c>
      <c r="AK22" s="121" t="s">
        <v>73</v>
      </c>
      <c r="AL22" s="114">
        <v>0</v>
      </c>
      <c r="AM22" s="114" t="s">
        <v>73</v>
      </c>
      <c r="AN22" s="114" t="s">
        <v>73</v>
      </c>
      <c r="AO22" s="121" t="s">
        <v>73</v>
      </c>
      <c r="AP22" s="112">
        <f t="shared" si="2"/>
        <v>0</v>
      </c>
      <c r="AQ22" s="112">
        <f>+L22+AD22-AI22</f>
        <v>14850000</v>
      </c>
      <c r="AR22" s="114" t="s">
        <v>65</v>
      </c>
      <c r="AS22" s="198">
        <v>14850000</v>
      </c>
      <c r="AT22" s="114" t="s">
        <v>93</v>
      </c>
      <c r="AU22" s="118">
        <v>0</v>
      </c>
      <c r="AV22" s="122" t="s">
        <v>73</v>
      </c>
      <c r="AW22" s="201">
        <v>2700000</v>
      </c>
      <c r="AX22" s="264">
        <f t="shared" si="3"/>
        <v>12150000</v>
      </c>
      <c r="AY22" s="123">
        <f t="shared" si="4"/>
        <v>0.18181818181818182</v>
      </c>
      <c r="AZ22" s="124">
        <v>0.18181818181818182</v>
      </c>
      <c r="BA22" s="122" t="s">
        <v>73</v>
      </c>
      <c r="BB22" s="114" t="s">
        <v>94</v>
      </c>
      <c r="BC22" s="248" t="s">
        <v>1385</v>
      </c>
      <c r="BD22" s="110" t="s">
        <v>65</v>
      </c>
      <c r="BE22" s="110" t="s">
        <v>65</v>
      </c>
    </row>
    <row r="23" spans="2:57" x14ac:dyDescent="0.25">
      <c r="B23" s="110">
        <v>2025</v>
      </c>
      <c r="C23" s="110">
        <v>891780111</v>
      </c>
      <c r="D23" s="110" t="s">
        <v>63</v>
      </c>
      <c r="E23" s="110" t="s">
        <v>1384</v>
      </c>
      <c r="F23" s="112" t="s">
        <v>1383</v>
      </c>
      <c r="G23" s="114">
        <v>0</v>
      </c>
      <c r="H23" s="114" t="s">
        <v>71</v>
      </c>
      <c r="I23" s="110" t="s">
        <v>64</v>
      </c>
      <c r="J23" s="115" t="s">
        <v>81</v>
      </c>
      <c r="K23" s="115" t="s">
        <v>1382</v>
      </c>
      <c r="L23" s="198">
        <v>2500000</v>
      </c>
      <c r="M23" s="110" t="s">
        <v>66</v>
      </c>
      <c r="N23" s="115" t="s">
        <v>1381</v>
      </c>
      <c r="O23" s="198">
        <v>1010215438</v>
      </c>
      <c r="P23" s="262">
        <v>231</v>
      </c>
      <c r="Q23" s="355">
        <v>45692</v>
      </c>
      <c r="R23" s="198">
        <v>2500000</v>
      </c>
      <c r="S23" s="355">
        <v>45698</v>
      </c>
      <c r="T23" s="198">
        <v>2500000</v>
      </c>
      <c r="U23" s="114" t="s">
        <v>65</v>
      </c>
      <c r="V23" s="261">
        <v>57464638</v>
      </c>
      <c r="W23" s="115" t="s">
        <v>1367</v>
      </c>
      <c r="X23" s="356">
        <v>45698</v>
      </c>
      <c r="Y23" s="356">
        <v>45699</v>
      </c>
      <c r="Z23" s="169" t="s">
        <v>73</v>
      </c>
      <c r="AA23" s="356">
        <v>45716</v>
      </c>
      <c r="AB23" s="112">
        <f t="shared" si="0"/>
        <v>17</v>
      </c>
      <c r="AC23" s="114">
        <v>0</v>
      </c>
      <c r="AD23" s="118">
        <v>0</v>
      </c>
      <c r="AE23" s="114">
        <v>0</v>
      </c>
      <c r="AF23" s="119" t="s">
        <v>73</v>
      </c>
      <c r="AG23" s="112">
        <f t="shared" si="1"/>
        <v>0</v>
      </c>
      <c r="AH23" s="114">
        <v>0</v>
      </c>
      <c r="AI23" s="118">
        <v>0</v>
      </c>
      <c r="AJ23" s="114" t="s">
        <v>73</v>
      </c>
      <c r="AK23" s="121" t="s">
        <v>73</v>
      </c>
      <c r="AL23" s="114">
        <v>0</v>
      </c>
      <c r="AM23" s="114" t="s">
        <v>73</v>
      </c>
      <c r="AN23" s="114" t="s">
        <v>73</v>
      </c>
      <c r="AO23" s="121" t="s">
        <v>73</v>
      </c>
      <c r="AP23" s="112">
        <f t="shared" si="2"/>
        <v>0</v>
      </c>
      <c r="AQ23" s="112">
        <f>+L23+AD23-AI23</f>
        <v>2500000</v>
      </c>
      <c r="AR23" s="114" t="s">
        <v>65</v>
      </c>
      <c r="AS23" s="198">
        <v>2500000</v>
      </c>
      <c r="AT23" s="114" t="s">
        <v>93</v>
      </c>
      <c r="AU23" s="118">
        <v>0</v>
      </c>
      <c r="AV23" s="122" t="s">
        <v>73</v>
      </c>
      <c r="AW23" s="201">
        <v>2500000</v>
      </c>
      <c r="AX23" s="264">
        <f t="shared" si="3"/>
        <v>0</v>
      </c>
      <c r="AY23" s="123">
        <f t="shared" si="4"/>
        <v>1</v>
      </c>
      <c r="AZ23" s="124">
        <v>1</v>
      </c>
      <c r="BA23" s="122" t="s">
        <v>73</v>
      </c>
      <c r="BB23" s="114" t="s">
        <v>344</v>
      </c>
      <c r="BC23" s="248" t="s">
        <v>1380</v>
      </c>
      <c r="BD23" s="110" t="s">
        <v>65</v>
      </c>
      <c r="BE23" s="110" t="s">
        <v>65</v>
      </c>
    </row>
    <row r="24" spans="2:57" x14ac:dyDescent="0.25">
      <c r="B24" s="110">
        <v>2025</v>
      </c>
      <c r="C24" s="110">
        <v>891780111</v>
      </c>
      <c r="D24" s="110" t="s">
        <v>63</v>
      </c>
      <c r="E24" s="110" t="s">
        <v>1379</v>
      </c>
      <c r="F24" s="112" t="s">
        <v>1378</v>
      </c>
      <c r="G24" s="114">
        <v>0</v>
      </c>
      <c r="H24" s="114" t="s">
        <v>71</v>
      </c>
      <c r="I24" s="110" t="s">
        <v>107</v>
      </c>
      <c r="J24" s="115" t="s">
        <v>81</v>
      </c>
      <c r="K24" s="115" t="s">
        <v>1377</v>
      </c>
      <c r="L24" s="198">
        <v>5197500</v>
      </c>
      <c r="M24" s="110" t="s">
        <v>66</v>
      </c>
      <c r="N24" s="115" t="s">
        <v>1376</v>
      </c>
      <c r="O24" s="230" t="s">
        <v>1375</v>
      </c>
      <c r="P24" s="262">
        <v>236</v>
      </c>
      <c r="Q24" s="355">
        <v>45692</v>
      </c>
      <c r="R24" s="198">
        <v>5197500</v>
      </c>
      <c r="S24" s="355">
        <v>45700</v>
      </c>
      <c r="T24" s="198">
        <v>5197500</v>
      </c>
      <c r="U24" s="114" t="s">
        <v>65</v>
      </c>
      <c r="V24" s="261">
        <v>4978990</v>
      </c>
      <c r="W24" s="115" t="s">
        <v>1374</v>
      </c>
      <c r="X24" s="356">
        <v>45700</v>
      </c>
      <c r="Y24" s="356">
        <v>45702</v>
      </c>
      <c r="Z24" s="169" t="s">
        <v>73</v>
      </c>
      <c r="AA24" s="356">
        <v>45703</v>
      </c>
      <c r="AB24" s="112">
        <f t="shared" si="0"/>
        <v>1</v>
      </c>
      <c r="AC24" s="114">
        <v>0</v>
      </c>
      <c r="AD24" s="118">
        <v>0</v>
      </c>
      <c r="AE24" s="114">
        <v>0</v>
      </c>
      <c r="AF24" s="119" t="s">
        <v>73</v>
      </c>
      <c r="AG24" s="112">
        <f t="shared" si="1"/>
        <v>0</v>
      </c>
      <c r="AH24" s="114">
        <v>0</v>
      </c>
      <c r="AI24" s="118">
        <v>0</v>
      </c>
      <c r="AJ24" s="114" t="s">
        <v>73</v>
      </c>
      <c r="AK24" s="121" t="s">
        <v>73</v>
      </c>
      <c r="AL24" s="114">
        <v>0</v>
      </c>
      <c r="AM24" s="114" t="s">
        <v>73</v>
      </c>
      <c r="AN24" s="114" t="s">
        <v>73</v>
      </c>
      <c r="AO24" s="121" t="s">
        <v>73</v>
      </c>
      <c r="AP24" s="112">
        <f t="shared" si="2"/>
        <v>0</v>
      </c>
      <c r="AQ24" s="112">
        <f>+L24+AD24-AI24</f>
        <v>5197500</v>
      </c>
      <c r="AR24" s="114" t="s">
        <v>65</v>
      </c>
      <c r="AS24" s="198">
        <v>5197500</v>
      </c>
      <c r="AT24" s="114" t="s">
        <v>93</v>
      </c>
      <c r="AU24" s="118">
        <v>0</v>
      </c>
      <c r="AV24" s="122" t="s">
        <v>73</v>
      </c>
      <c r="AW24" s="201">
        <v>5197500</v>
      </c>
      <c r="AX24" s="264">
        <f t="shared" si="3"/>
        <v>0</v>
      </c>
      <c r="AY24" s="123">
        <f t="shared" si="4"/>
        <v>1</v>
      </c>
      <c r="AZ24" s="124">
        <v>1</v>
      </c>
      <c r="BA24" s="122" t="s">
        <v>73</v>
      </c>
      <c r="BB24" s="114" t="s">
        <v>344</v>
      </c>
      <c r="BC24" s="248" t="s">
        <v>1373</v>
      </c>
      <c r="BD24" s="110" t="s">
        <v>65</v>
      </c>
      <c r="BE24" s="110" t="s">
        <v>101</v>
      </c>
    </row>
    <row r="25" spans="2:57" x14ac:dyDescent="0.25">
      <c r="B25" s="110">
        <v>2025</v>
      </c>
      <c r="C25" s="110">
        <v>891780111</v>
      </c>
      <c r="D25" s="110" t="s">
        <v>63</v>
      </c>
      <c r="E25" s="110" t="s">
        <v>1372</v>
      </c>
      <c r="F25" s="112" t="s">
        <v>1371</v>
      </c>
      <c r="G25" s="114">
        <v>0</v>
      </c>
      <c r="H25" s="114" t="s">
        <v>71</v>
      </c>
      <c r="I25" s="110" t="s">
        <v>64</v>
      </c>
      <c r="J25" s="115" t="s">
        <v>81</v>
      </c>
      <c r="K25" s="115" t="s">
        <v>1370</v>
      </c>
      <c r="L25" s="198">
        <v>19009941</v>
      </c>
      <c r="M25" s="110" t="s">
        <v>66</v>
      </c>
      <c r="N25" s="115" t="s">
        <v>1369</v>
      </c>
      <c r="O25" s="230" t="s">
        <v>1368</v>
      </c>
      <c r="P25" s="262">
        <v>270</v>
      </c>
      <c r="Q25" s="355">
        <v>45694</v>
      </c>
      <c r="R25" s="198">
        <v>19009941</v>
      </c>
      <c r="S25" s="355">
        <v>45702</v>
      </c>
      <c r="T25" s="198">
        <v>19009941</v>
      </c>
      <c r="U25" s="114" t="s">
        <v>65</v>
      </c>
      <c r="V25" s="261">
        <v>57464638</v>
      </c>
      <c r="W25" s="115" t="s">
        <v>1367</v>
      </c>
      <c r="X25" s="356">
        <v>45702</v>
      </c>
      <c r="Y25" s="356">
        <v>45703</v>
      </c>
      <c r="Z25" s="169" t="s">
        <v>73</v>
      </c>
      <c r="AA25" s="356">
        <v>45711</v>
      </c>
      <c r="AB25" s="112">
        <f t="shared" si="0"/>
        <v>8</v>
      </c>
      <c r="AC25" s="114">
        <v>0</v>
      </c>
      <c r="AD25" s="118">
        <v>0</v>
      </c>
      <c r="AE25" s="114">
        <v>0</v>
      </c>
      <c r="AF25" s="119" t="s">
        <v>73</v>
      </c>
      <c r="AG25" s="112">
        <f t="shared" si="1"/>
        <v>0</v>
      </c>
      <c r="AH25" s="114">
        <v>0</v>
      </c>
      <c r="AI25" s="118">
        <v>0</v>
      </c>
      <c r="AJ25" s="114" t="s">
        <v>73</v>
      </c>
      <c r="AK25" s="121" t="s">
        <v>73</v>
      </c>
      <c r="AL25" s="114">
        <v>0</v>
      </c>
      <c r="AM25" s="114" t="s">
        <v>73</v>
      </c>
      <c r="AN25" s="114" t="s">
        <v>73</v>
      </c>
      <c r="AO25" s="121" t="s">
        <v>73</v>
      </c>
      <c r="AP25" s="112">
        <f t="shared" si="2"/>
        <v>0</v>
      </c>
      <c r="AQ25" s="112">
        <f>+L25+AD25-AI25</f>
        <v>19009941</v>
      </c>
      <c r="AR25" s="114" t="s">
        <v>65</v>
      </c>
      <c r="AS25" s="198">
        <v>19009941</v>
      </c>
      <c r="AT25" s="114" t="s">
        <v>93</v>
      </c>
      <c r="AU25" s="118">
        <v>0</v>
      </c>
      <c r="AV25" s="122" t="s">
        <v>73</v>
      </c>
      <c r="AW25" s="201">
        <v>19009941</v>
      </c>
      <c r="AX25" s="264">
        <f t="shared" si="3"/>
        <v>0</v>
      </c>
      <c r="AY25" s="123">
        <f t="shared" si="4"/>
        <v>1</v>
      </c>
      <c r="AZ25" s="124">
        <v>1</v>
      </c>
      <c r="BA25" s="122" t="s">
        <v>73</v>
      </c>
      <c r="BB25" s="114" t="s">
        <v>344</v>
      </c>
      <c r="BC25" s="248" t="s">
        <v>1366</v>
      </c>
      <c r="BD25" s="110" t="s">
        <v>65</v>
      </c>
      <c r="BE25" s="110" t="s">
        <v>101</v>
      </c>
    </row>
    <row r="26" spans="2:57" x14ac:dyDescent="0.25">
      <c r="B26" s="110">
        <v>2025</v>
      </c>
      <c r="C26" s="110">
        <v>891780111</v>
      </c>
      <c r="D26" s="110" t="s">
        <v>63</v>
      </c>
      <c r="E26" s="110" t="s">
        <v>1365</v>
      </c>
      <c r="F26" s="112" t="s">
        <v>1364</v>
      </c>
      <c r="G26" s="114">
        <v>0</v>
      </c>
      <c r="H26" s="114" t="s">
        <v>71</v>
      </c>
      <c r="I26" s="110" t="s">
        <v>64</v>
      </c>
      <c r="J26" s="115" t="s">
        <v>81</v>
      </c>
      <c r="K26" s="115" t="s">
        <v>1363</v>
      </c>
      <c r="L26" s="198">
        <v>14725000</v>
      </c>
      <c r="M26" s="110" t="s">
        <v>66</v>
      </c>
      <c r="N26" s="115" t="s">
        <v>1362</v>
      </c>
      <c r="O26" s="198">
        <v>1082971346</v>
      </c>
      <c r="P26" s="262">
        <v>250</v>
      </c>
      <c r="Q26" s="355">
        <v>45693</v>
      </c>
      <c r="R26" s="198">
        <v>14725000</v>
      </c>
      <c r="S26" s="355">
        <v>45706</v>
      </c>
      <c r="T26" s="198">
        <v>14725000</v>
      </c>
      <c r="U26" s="114" t="s">
        <v>65</v>
      </c>
      <c r="V26" s="261">
        <v>36718407</v>
      </c>
      <c r="W26" s="115" t="s">
        <v>1361</v>
      </c>
      <c r="X26" s="356">
        <v>45706</v>
      </c>
      <c r="Y26" s="356">
        <v>45706</v>
      </c>
      <c r="Z26" s="169" t="s">
        <v>73</v>
      </c>
      <c r="AA26" s="356">
        <v>45853</v>
      </c>
      <c r="AB26" s="112">
        <f t="shared" si="0"/>
        <v>147</v>
      </c>
      <c r="AC26" s="114">
        <v>0</v>
      </c>
      <c r="AD26" s="118">
        <v>0</v>
      </c>
      <c r="AE26" s="114">
        <v>0</v>
      </c>
      <c r="AF26" s="119" t="s">
        <v>73</v>
      </c>
      <c r="AG26" s="112">
        <f t="shared" si="1"/>
        <v>0</v>
      </c>
      <c r="AH26" s="114">
        <v>0</v>
      </c>
      <c r="AI26" s="118">
        <v>0</v>
      </c>
      <c r="AJ26" s="114" t="s">
        <v>73</v>
      </c>
      <c r="AK26" s="121" t="s">
        <v>73</v>
      </c>
      <c r="AL26" s="114">
        <v>0</v>
      </c>
      <c r="AM26" s="114" t="s">
        <v>73</v>
      </c>
      <c r="AN26" s="114" t="s">
        <v>73</v>
      </c>
      <c r="AO26" s="121" t="s">
        <v>73</v>
      </c>
      <c r="AP26" s="112">
        <f t="shared" si="2"/>
        <v>0</v>
      </c>
      <c r="AQ26" s="112">
        <f>+L26+AD26-AI26</f>
        <v>14725000</v>
      </c>
      <c r="AR26" s="114" t="s">
        <v>65</v>
      </c>
      <c r="AS26" s="198">
        <v>14725000</v>
      </c>
      <c r="AT26" s="114" t="s">
        <v>93</v>
      </c>
      <c r="AU26" s="118">
        <v>0</v>
      </c>
      <c r="AV26" s="122" t="s">
        <v>73</v>
      </c>
      <c r="AW26" s="201">
        <v>1900000</v>
      </c>
      <c r="AX26" s="264">
        <f t="shared" si="3"/>
        <v>12825000</v>
      </c>
      <c r="AY26" s="123">
        <f t="shared" si="4"/>
        <v>0.12903225806451613</v>
      </c>
      <c r="AZ26" s="124">
        <v>0.12903225806451613</v>
      </c>
      <c r="BA26" s="122" t="s">
        <v>73</v>
      </c>
      <c r="BB26" s="114" t="s">
        <v>94</v>
      </c>
      <c r="BC26" s="248" t="s">
        <v>1360</v>
      </c>
      <c r="BD26" s="110" t="s">
        <v>65</v>
      </c>
      <c r="BE26" s="110" t="s">
        <v>65</v>
      </c>
    </row>
    <row r="27" spans="2:57" x14ac:dyDescent="0.25">
      <c r="B27" s="110">
        <v>2025</v>
      </c>
      <c r="C27" s="110">
        <v>891780111</v>
      </c>
      <c r="D27" s="110" t="s">
        <v>63</v>
      </c>
      <c r="E27" s="110" t="s">
        <v>1359</v>
      </c>
      <c r="F27" s="112" t="s">
        <v>1358</v>
      </c>
      <c r="G27" s="114">
        <v>0</v>
      </c>
      <c r="H27" s="114" t="s">
        <v>71</v>
      </c>
      <c r="I27" s="110" t="s">
        <v>64</v>
      </c>
      <c r="J27" s="115" t="s">
        <v>180</v>
      </c>
      <c r="K27" s="115" t="s">
        <v>1357</v>
      </c>
      <c r="L27" s="198">
        <v>7000000</v>
      </c>
      <c r="M27" s="110" t="s">
        <v>66</v>
      </c>
      <c r="N27" s="115" t="s">
        <v>1356</v>
      </c>
      <c r="O27" s="230" t="s">
        <v>1355</v>
      </c>
      <c r="P27" s="262">
        <v>143</v>
      </c>
      <c r="Q27" s="355">
        <v>45681</v>
      </c>
      <c r="R27" s="198">
        <v>14000000</v>
      </c>
      <c r="S27" s="355">
        <v>45706</v>
      </c>
      <c r="T27" s="198">
        <v>7000000</v>
      </c>
      <c r="U27" s="114" t="s">
        <v>65</v>
      </c>
      <c r="V27" s="261">
        <v>1082950841</v>
      </c>
      <c r="W27" s="115" t="s">
        <v>1349</v>
      </c>
      <c r="X27" s="356">
        <v>45706</v>
      </c>
      <c r="Y27" s="356">
        <v>45706</v>
      </c>
      <c r="Z27" s="169" t="s">
        <v>73</v>
      </c>
      <c r="AA27" s="356">
        <v>45869</v>
      </c>
      <c r="AB27" s="112">
        <f t="shared" si="0"/>
        <v>163</v>
      </c>
      <c r="AC27" s="114">
        <v>0</v>
      </c>
      <c r="AD27" s="118">
        <v>0</v>
      </c>
      <c r="AE27" s="114">
        <v>0</v>
      </c>
      <c r="AF27" s="119" t="s">
        <v>73</v>
      </c>
      <c r="AG27" s="112">
        <f t="shared" si="1"/>
        <v>0</v>
      </c>
      <c r="AH27" s="114">
        <v>0</v>
      </c>
      <c r="AI27" s="118">
        <v>0</v>
      </c>
      <c r="AJ27" s="114" t="s">
        <v>73</v>
      </c>
      <c r="AK27" s="121" t="s">
        <v>73</v>
      </c>
      <c r="AL27" s="114">
        <v>0</v>
      </c>
      <c r="AM27" s="114" t="s">
        <v>73</v>
      </c>
      <c r="AN27" s="114" t="s">
        <v>73</v>
      </c>
      <c r="AO27" s="121" t="s">
        <v>73</v>
      </c>
      <c r="AP27" s="112">
        <f t="shared" si="2"/>
        <v>0</v>
      </c>
      <c r="AQ27" s="112">
        <f>+L27+AD27-AI27</f>
        <v>7000000</v>
      </c>
      <c r="AR27" s="114" t="s">
        <v>65</v>
      </c>
      <c r="AS27" s="198">
        <v>7000000</v>
      </c>
      <c r="AT27" s="114" t="s">
        <v>93</v>
      </c>
      <c r="AU27" s="118">
        <v>0</v>
      </c>
      <c r="AV27" s="122" t="s">
        <v>73</v>
      </c>
      <c r="AW27" s="201">
        <v>0</v>
      </c>
      <c r="AX27" s="264">
        <f t="shared" si="3"/>
        <v>7000000</v>
      </c>
      <c r="AY27" s="123">
        <f t="shared" si="4"/>
        <v>0</v>
      </c>
      <c r="AZ27" s="124">
        <v>0</v>
      </c>
      <c r="BA27" s="122" t="s">
        <v>73</v>
      </c>
      <c r="BB27" s="114" t="s">
        <v>94</v>
      </c>
      <c r="BC27" s="248" t="s">
        <v>1354</v>
      </c>
      <c r="BD27" s="110" t="s">
        <v>65</v>
      </c>
      <c r="BE27" s="110" t="s">
        <v>101</v>
      </c>
    </row>
    <row r="28" spans="2:57" ht="15.75" thickBot="1" x14ac:dyDescent="0.3">
      <c r="B28" s="130">
        <v>2025</v>
      </c>
      <c r="C28" s="130">
        <v>891780111</v>
      </c>
      <c r="D28" s="130" t="s">
        <v>63</v>
      </c>
      <c r="E28" s="130" t="s">
        <v>1353</v>
      </c>
      <c r="F28" s="75" t="s">
        <v>1352</v>
      </c>
      <c r="G28" s="71">
        <v>0</v>
      </c>
      <c r="H28" s="71" t="s">
        <v>71</v>
      </c>
      <c r="I28" s="130" t="s">
        <v>64</v>
      </c>
      <c r="J28" s="131" t="s">
        <v>81</v>
      </c>
      <c r="K28" s="131" t="s">
        <v>1351</v>
      </c>
      <c r="L28" s="252">
        <v>20625000</v>
      </c>
      <c r="M28" s="130" t="s">
        <v>66</v>
      </c>
      <c r="N28" s="131" t="s">
        <v>1350</v>
      </c>
      <c r="O28" s="252">
        <v>32790934</v>
      </c>
      <c r="P28" s="258">
        <v>370</v>
      </c>
      <c r="Q28" s="357">
        <v>45705</v>
      </c>
      <c r="R28" s="252">
        <v>20625000</v>
      </c>
      <c r="S28" s="357">
        <v>45707</v>
      </c>
      <c r="T28" s="252">
        <v>20625000</v>
      </c>
      <c r="U28" s="71" t="s">
        <v>65</v>
      </c>
      <c r="V28" s="257">
        <v>1082950841</v>
      </c>
      <c r="W28" s="131" t="s">
        <v>1349</v>
      </c>
      <c r="X28" s="358">
        <v>45707</v>
      </c>
      <c r="Y28" s="358">
        <v>45707</v>
      </c>
      <c r="Z28" s="74" t="s">
        <v>73</v>
      </c>
      <c r="AA28" s="358">
        <v>45853</v>
      </c>
      <c r="AB28" s="75">
        <f t="shared" si="0"/>
        <v>146</v>
      </c>
      <c r="AC28" s="71">
        <v>0</v>
      </c>
      <c r="AD28" s="73">
        <v>0</v>
      </c>
      <c r="AE28" s="71">
        <v>0</v>
      </c>
      <c r="AF28" s="133" t="s">
        <v>73</v>
      </c>
      <c r="AG28" s="75">
        <f t="shared" si="1"/>
        <v>0</v>
      </c>
      <c r="AH28" s="71">
        <v>0</v>
      </c>
      <c r="AI28" s="73">
        <v>0</v>
      </c>
      <c r="AJ28" s="71" t="s">
        <v>73</v>
      </c>
      <c r="AK28" s="134" t="s">
        <v>73</v>
      </c>
      <c r="AL28" s="71">
        <v>0</v>
      </c>
      <c r="AM28" s="71" t="s">
        <v>73</v>
      </c>
      <c r="AN28" s="71" t="s">
        <v>73</v>
      </c>
      <c r="AO28" s="134" t="s">
        <v>73</v>
      </c>
      <c r="AP28" s="75">
        <f t="shared" si="2"/>
        <v>0</v>
      </c>
      <c r="AQ28" s="75">
        <f>+L28+AD28-AI28</f>
        <v>20625000</v>
      </c>
      <c r="AR28" s="71" t="s">
        <v>65</v>
      </c>
      <c r="AS28" s="252">
        <v>20625000</v>
      </c>
      <c r="AT28" s="71" t="s">
        <v>93</v>
      </c>
      <c r="AU28" s="73">
        <v>0</v>
      </c>
      <c r="AV28" s="69" t="s">
        <v>73</v>
      </c>
      <c r="AW28" s="195">
        <v>3750000</v>
      </c>
      <c r="AX28" s="359">
        <f t="shared" si="3"/>
        <v>16875000</v>
      </c>
      <c r="AY28" s="135">
        <f t="shared" si="4"/>
        <v>0.18181818181818182</v>
      </c>
      <c r="AZ28" s="77">
        <v>0.18181818181818182</v>
      </c>
      <c r="BA28" s="69" t="s">
        <v>73</v>
      </c>
      <c r="BB28" s="71" t="s">
        <v>94</v>
      </c>
      <c r="BC28" s="256" t="s">
        <v>1348</v>
      </c>
      <c r="BD28" s="130" t="s">
        <v>65</v>
      </c>
      <c r="BE28" s="130" t="s">
        <v>65</v>
      </c>
    </row>
    <row r="29" spans="2:57" s="23" customFormat="1" ht="15.75" thickBot="1" x14ac:dyDescent="0.3">
      <c r="B29" s="393" t="s">
        <v>67</v>
      </c>
      <c r="C29" s="394"/>
      <c r="D29" s="395"/>
      <c r="E29" s="30">
        <f>+SUBTOTAL(3,E8:E28)</f>
        <v>21</v>
      </c>
      <c r="F29" s="43"/>
      <c r="G29" s="42"/>
      <c r="H29" s="42"/>
      <c r="I29" s="42"/>
      <c r="J29" s="45"/>
      <c r="K29" s="24"/>
      <c r="L29" s="47">
        <f>SUM(L8:L28)</f>
        <v>325448441</v>
      </c>
      <c r="M29" s="381"/>
      <c r="N29" s="382"/>
      <c r="O29" s="382"/>
      <c r="P29" s="382"/>
      <c r="Q29" s="382"/>
      <c r="R29" s="382"/>
      <c r="S29" s="382"/>
      <c r="T29" s="382"/>
      <c r="U29" s="382"/>
      <c r="V29" s="382"/>
      <c r="W29" s="382"/>
      <c r="X29" s="382"/>
      <c r="Y29" s="382"/>
      <c r="Z29" s="382"/>
      <c r="AA29" s="382"/>
      <c r="AB29" s="383"/>
      <c r="AC29" s="27">
        <f>SUM(AC8:AC28)</f>
        <v>0</v>
      </c>
      <c r="AD29" s="26">
        <f>SUM(AD8:AD28)</f>
        <v>0</v>
      </c>
      <c r="AE29" s="26">
        <f>SUM(AE8:AE28)</f>
        <v>0</v>
      </c>
      <c r="AF29" s="25"/>
      <c r="AG29" s="26">
        <f>SUM(AG8:AG28)</f>
        <v>0</v>
      </c>
      <c r="AH29" s="26">
        <f>SUM(AH8:AH28)</f>
        <v>0</v>
      </c>
      <c r="AI29" s="28">
        <f>SUM(AI8:AI28)</f>
        <v>0</v>
      </c>
      <c r="AJ29" s="25"/>
      <c r="AK29" s="25"/>
      <c r="AL29" s="29">
        <f>SUM(AL8:AL28)</f>
        <v>0</v>
      </c>
      <c r="AM29" s="381"/>
      <c r="AN29" s="382"/>
      <c r="AO29" s="382"/>
      <c r="AP29" s="383"/>
      <c r="AQ29" s="27">
        <f>SUM(AQ8:AQ28)</f>
        <v>325448441</v>
      </c>
      <c r="AR29" s="25"/>
      <c r="AS29" s="34">
        <f>SUM(AQ29:AR29)</f>
        <v>325448441</v>
      </c>
      <c r="AT29" s="25"/>
      <c r="AU29" s="26">
        <f>SUM(AU8:AU28)</f>
        <v>0</v>
      </c>
      <c r="AV29" s="25"/>
      <c r="AW29" s="31">
        <f>SUM(AW8:AW28)</f>
        <v>71777941</v>
      </c>
      <c r="AX29" s="32">
        <f>SUM(AX8:AX28)</f>
        <v>253670500</v>
      </c>
      <c r="AY29" s="381"/>
      <c r="AZ29" s="382"/>
      <c r="BA29" s="382"/>
      <c r="BB29" s="382"/>
      <c r="BC29" s="382"/>
      <c r="BD29" s="382"/>
      <c r="BE29" s="382"/>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29:BE29"/>
    <mergeCell ref="H3:I5"/>
    <mergeCell ref="E6:G6"/>
    <mergeCell ref="AZ6:BB6"/>
    <mergeCell ref="F5:G5"/>
    <mergeCell ref="B29:D29"/>
    <mergeCell ref="M29:AB29"/>
    <mergeCell ref="BC6:BE6"/>
    <mergeCell ref="N6:O6"/>
    <mergeCell ref="P6:R6"/>
    <mergeCell ref="S6:T6"/>
    <mergeCell ref="AM29:AP29"/>
    <mergeCell ref="U6:W6"/>
  </mergeCells>
  <conditionalFormatting sqref="F5 E6">
    <cfRule type="containsText" dxfId="32"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B8:AB28 AG8:AG28 AP8:AR28 AX8:AZ28">
    <cfRule type="expression" dxfId="31" priority="4">
      <formula>+_xlfn.ISFORMULA(AB8)</formula>
    </cfRule>
  </conditionalFormatting>
  <conditionalFormatting sqref="AD8:AD28">
    <cfRule type="cellIs" dxfId="30" priority="3" operator="greaterThan">
      <formula>$L$8/2</formula>
    </cfRule>
  </conditionalFormatting>
  <dataValidations count="10">
    <dataValidation type="list" allowBlank="1" showInputMessage="1" showErrorMessage="1" sqref="J8:J28" xr:uid="{00000000-0002-0000-0100-000009000000}">
      <formula1>"CONTRATO DE OBRAS, OTROS TIPOS, PRESTACIÓN DE SERVICIOS, SUMINISTROS"</formula1>
    </dataValidation>
    <dataValidation type="list" allowBlank="1" showInputMessage="1" showErrorMessage="1" sqref="BB8:BB28" xr:uid="{00000000-0002-0000-0100-000008000000}">
      <formula1>"Por iniciar,En ejecucion,Suspendido,Terminado,Liquidado"</formula1>
    </dataValidation>
    <dataValidation type="list" allowBlank="1" showInputMessage="1" showErrorMessage="1" sqref="H8:H28" xr:uid="{00000000-0002-0000-0100-000007000000}">
      <formula1>"OTRO SECTOR"</formula1>
    </dataValidation>
    <dataValidation type="list" allowBlank="1" showInputMessage="1" showErrorMessage="1" sqref="M8:M28" xr:uid="{00000000-0002-0000-0100-000006000000}">
      <formula1>"DIRECTA"</formula1>
    </dataValidation>
    <dataValidation type="list" allowBlank="1" showInputMessage="1" showErrorMessage="1" sqref="I8:I28" xr:uid="{00000000-0002-0000-0100-000005000000}">
      <formula1>"FUNCIONAMIENTO,INVERSION,OTROS"</formula1>
    </dataValidation>
    <dataValidation type="list" allowBlank="1" showInputMessage="1" showErrorMessage="1" sqref="BE8:BE28" xr:uid="{00000000-0002-0000-0100-000004000000}">
      <formula1>"SI,NA por TIPO Contrato"</formula1>
    </dataValidation>
    <dataValidation type="list" allowBlank="1" showInputMessage="1" showErrorMessage="1" sqref="BD8:BD28"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28 AT8:AT28 AR8:AR28" xr:uid="{00000000-0002-0000-0100-000000000000}">
      <formula1>"SI,NO"</formula1>
    </dataValidation>
  </dataValidations>
  <hyperlinks>
    <hyperlink ref="BC8" r:id="rId1" xr:uid="{58FF81E4-F847-41D0-96EE-21E17D589D44}"/>
    <hyperlink ref="BC9" r:id="rId2" xr:uid="{99BC2189-3093-4885-B182-93915535458D}"/>
    <hyperlink ref="BC10" r:id="rId3" xr:uid="{89AAE764-4C75-402C-A626-C84B3F783CBE}"/>
    <hyperlink ref="BC11" r:id="rId4" xr:uid="{652F7A96-A6C7-4731-B257-BB2E80D652C3}"/>
    <hyperlink ref="BC12" r:id="rId5" xr:uid="{252D6F0A-6944-4F43-9DBF-808935A666BF}"/>
    <hyperlink ref="BC13" r:id="rId6" xr:uid="{9B13D310-31B9-4441-9282-01293407D314}"/>
    <hyperlink ref="BC14" r:id="rId7" xr:uid="{61D581F6-D2D8-4AF5-82B4-4AF89D88DED6}"/>
    <hyperlink ref="BC15" r:id="rId8" xr:uid="{AFEA8D83-E919-4D18-A1B8-CC404DB11304}"/>
    <hyperlink ref="BC16" r:id="rId9" xr:uid="{E3884171-7073-47F9-B666-B53044650D69}"/>
    <hyperlink ref="BC17" r:id="rId10" xr:uid="{9E626288-5687-47CE-926A-D4A731CA30C7}"/>
    <hyperlink ref="BC18" r:id="rId11" xr:uid="{4512A1FB-1D9E-4FDF-AE50-4A3576167E8D}"/>
    <hyperlink ref="BC19" r:id="rId12" xr:uid="{4E357066-721C-48A9-8D56-89BD05303F65}"/>
    <hyperlink ref="BC20" r:id="rId13" xr:uid="{49D8D4CC-6BCF-43EF-B5E4-7FB377449319}"/>
    <hyperlink ref="BC21" r:id="rId14" xr:uid="{593FAFB2-D6B3-4C40-B668-E427F2960878}"/>
    <hyperlink ref="BC22" r:id="rId15" xr:uid="{051F7D4E-3646-406D-B307-63230AA67798}"/>
    <hyperlink ref="BC23" r:id="rId16" xr:uid="{8A0AE7A1-8C70-4C53-BF94-092CB353E626}"/>
    <hyperlink ref="BC24" r:id="rId17" xr:uid="{D32E1935-C9DA-4AA6-AA83-2E8914621969}"/>
    <hyperlink ref="BC25" r:id="rId18" xr:uid="{B261424D-4967-4C78-9946-7D5136C8787B}"/>
    <hyperlink ref="BC26" r:id="rId19" xr:uid="{ECF735A1-0A87-4FE9-BE8D-680CC2211CF3}"/>
    <hyperlink ref="BC27" r:id="rId20" xr:uid="{271E2A36-8287-4944-85A2-ADDFF0CB7F7F}"/>
    <hyperlink ref="BC28" r:id="rId21" xr:uid="{630274B8-FE76-4213-BBD9-F902B5151D5D}"/>
  </hyperlinks>
  <pageMargins left="0.7" right="0.7" top="0.75" bottom="0.75" header="0.3" footer="0.3"/>
  <pageSetup orientation="portrait" horizontalDpi="300" verticalDpi="300" r:id="rId22"/>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CBE8E-D93C-4B23-AD9A-A4B987B693A2}">
  <dimension ref="A1:BV17"/>
  <sheetViews>
    <sheetView showGridLines="0" topLeftCell="A3" zoomScaleNormal="100" workbookViewId="0">
      <selection activeCell="F7" sqref="F7"/>
    </sheetView>
  </sheetViews>
  <sheetFormatPr baseColWidth="10" defaultRowHeight="15" x14ac:dyDescent="0.25"/>
  <cols>
    <col min="1" max="1" width="2.5703125" customWidth="1"/>
    <col min="2" max="2" width="9.28515625" customWidth="1"/>
    <col min="3" max="3" width="13.5703125" customWidth="1"/>
    <col min="4" max="4" width="27.5703125" customWidth="1"/>
    <col min="5" max="5" width="19.42578125" customWidth="1"/>
    <col min="6" max="6" width="16.85546875" style="44" customWidth="1"/>
    <col min="7" max="7" width="15.85546875" style="44" customWidth="1"/>
    <col min="8" max="8" width="16.5703125" style="44" customWidth="1"/>
    <col min="9" max="9" width="17.42578125" style="44" customWidth="1"/>
    <col min="10" max="10" width="19.85546875" style="46" customWidth="1"/>
    <col min="11" max="11" width="18.42578125" customWidth="1"/>
    <col min="12" max="12" width="13.42578125" bestFit="1" customWidth="1"/>
    <col min="13" max="13" width="13.42578125" customWidth="1"/>
    <col min="14" max="14" width="21.28515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8.425781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4"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369"/>
      <c r="C3" s="370"/>
      <c r="D3" s="375" t="s">
        <v>69</v>
      </c>
      <c r="E3" s="376"/>
      <c r="F3" s="376"/>
      <c r="G3" s="377"/>
      <c r="H3" s="384" t="s">
        <v>0</v>
      </c>
      <c r="I3" s="385"/>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371"/>
      <c r="C4" s="372"/>
      <c r="D4" s="378"/>
      <c r="E4" s="379"/>
      <c r="F4" s="379"/>
      <c r="G4" s="380"/>
      <c r="H4" s="386"/>
      <c r="I4" s="387"/>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371"/>
      <c r="C5" s="372"/>
      <c r="D5" s="7" t="s">
        <v>2</v>
      </c>
      <c r="E5" s="8"/>
      <c r="F5" s="392" t="s">
        <v>100</v>
      </c>
      <c r="G5" s="392"/>
      <c r="H5" s="388"/>
      <c r="I5" s="389"/>
      <c r="J5" s="39"/>
      <c r="K5" s="10">
        <f>+L6*K4</f>
        <v>59787000</v>
      </c>
      <c r="L5" s="11" t="s">
        <v>3</v>
      </c>
      <c r="M5" s="5"/>
      <c r="N5" s="5"/>
      <c r="O5" s="5"/>
      <c r="P5" s="5"/>
      <c r="Q5" s="5"/>
      <c r="R5" s="5"/>
      <c r="S5" s="5"/>
      <c r="T5" s="5"/>
      <c r="U5" s="5"/>
      <c r="V5" s="5"/>
      <c r="W5" s="6"/>
      <c r="X5" s="6"/>
      <c r="Y5" s="6"/>
      <c r="Z5" s="6"/>
      <c r="AA5" s="6"/>
      <c r="AB5" s="6"/>
      <c r="AC5" s="360" t="s">
        <v>4</v>
      </c>
      <c r="AD5" s="361"/>
      <c r="AE5" s="361"/>
      <c r="AF5" s="361"/>
      <c r="AG5" s="361"/>
      <c r="AH5" s="361"/>
      <c r="AI5" s="361"/>
      <c r="AJ5" s="361"/>
      <c r="AK5" s="361"/>
      <c r="AL5" s="361"/>
      <c r="AM5" s="361"/>
      <c r="AN5" s="361"/>
      <c r="AO5" s="361"/>
      <c r="AP5" s="362"/>
      <c r="AQ5" s="5"/>
      <c r="AR5" s="5"/>
      <c r="AS5" s="5"/>
      <c r="AT5" s="5"/>
      <c r="AU5" s="5"/>
      <c r="AV5" s="5"/>
      <c r="AW5" s="5"/>
      <c r="AX5" s="5"/>
      <c r="AY5" s="5"/>
      <c r="AZ5" s="5"/>
      <c r="BA5" s="5"/>
      <c r="BB5" s="5"/>
      <c r="BC5" s="5"/>
      <c r="BD5" s="5"/>
      <c r="BE5" s="5"/>
    </row>
    <row r="6" spans="1:74" s="12" customFormat="1" ht="31.5" customHeight="1" thickBot="1" x14ac:dyDescent="0.3">
      <c r="B6" s="373"/>
      <c r="C6" s="374"/>
      <c r="D6" s="13" t="s">
        <v>5</v>
      </c>
      <c r="E6" s="390" t="s">
        <v>5366</v>
      </c>
      <c r="F6" s="390"/>
      <c r="G6" s="391"/>
      <c r="H6" s="363" t="s">
        <v>82</v>
      </c>
      <c r="I6" s="364"/>
      <c r="J6" s="364"/>
      <c r="K6" s="365"/>
      <c r="L6" s="33">
        <v>1423500</v>
      </c>
      <c r="M6" s="5"/>
      <c r="N6" s="366" t="s">
        <v>6</v>
      </c>
      <c r="O6" s="367"/>
      <c r="P6" s="366" t="s">
        <v>7</v>
      </c>
      <c r="Q6" s="367"/>
      <c r="R6" s="368"/>
      <c r="S6" s="396" t="s">
        <v>8</v>
      </c>
      <c r="T6" s="397"/>
      <c r="U6" s="366" t="s">
        <v>9</v>
      </c>
      <c r="V6" s="367"/>
      <c r="W6" s="367"/>
      <c r="X6" s="360" t="s">
        <v>10</v>
      </c>
      <c r="Y6" s="361"/>
      <c r="Z6" s="361"/>
      <c r="AA6" s="361"/>
      <c r="AB6" s="362"/>
      <c r="AC6" s="360" t="s">
        <v>11</v>
      </c>
      <c r="AD6" s="361"/>
      <c r="AE6" s="361"/>
      <c r="AF6" s="361"/>
      <c r="AG6" s="362"/>
      <c r="AH6" s="366" t="s">
        <v>12</v>
      </c>
      <c r="AI6" s="367"/>
      <c r="AJ6" s="367"/>
      <c r="AK6" s="368"/>
      <c r="AL6" s="366" t="s">
        <v>13</v>
      </c>
      <c r="AM6" s="367"/>
      <c r="AN6" s="367"/>
      <c r="AO6" s="367"/>
      <c r="AP6" s="368"/>
      <c r="AQ6" s="5"/>
      <c r="AR6" s="366" t="s">
        <v>75</v>
      </c>
      <c r="AS6" s="368"/>
      <c r="AT6" s="366" t="s">
        <v>14</v>
      </c>
      <c r="AU6" s="367"/>
      <c r="AV6" s="367"/>
      <c r="AW6" s="367"/>
      <c r="AX6" s="367"/>
      <c r="AY6" s="368"/>
      <c r="AZ6" s="366" t="s">
        <v>72</v>
      </c>
      <c r="BA6" s="367"/>
      <c r="BB6" s="368"/>
      <c r="BC6" s="366" t="s">
        <v>15</v>
      </c>
      <c r="BD6" s="367"/>
      <c r="BE6" s="368"/>
    </row>
    <row r="7" spans="1:74" s="22" customFormat="1" ht="77.25" thickBot="1" x14ac:dyDescent="0.3">
      <c r="A7" s="14"/>
      <c r="B7" s="93" t="s">
        <v>16</v>
      </c>
      <c r="C7" s="94" t="s">
        <v>17</v>
      </c>
      <c r="D7" s="102" t="s">
        <v>18</v>
      </c>
      <c r="E7" s="103" t="s">
        <v>19</v>
      </c>
      <c r="F7" s="103" t="s">
        <v>20</v>
      </c>
      <c r="G7" s="102" t="s">
        <v>21</v>
      </c>
      <c r="H7" s="93" t="s">
        <v>22</v>
      </c>
      <c r="I7" s="93" t="s">
        <v>70</v>
      </c>
      <c r="J7" s="93" t="s">
        <v>78</v>
      </c>
      <c r="K7" s="93" t="s">
        <v>23</v>
      </c>
      <c r="L7" s="93" t="s">
        <v>24</v>
      </c>
      <c r="M7" s="93" t="s">
        <v>25</v>
      </c>
      <c r="N7" s="93" t="s">
        <v>26</v>
      </c>
      <c r="O7" s="94" t="s">
        <v>27</v>
      </c>
      <c r="P7" s="94" t="s">
        <v>28</v>
      </c>
      <c r="Q7" s="93" t="s">
        <v>29</v>
      </c>
      <c r="R7" s="93" t="s">
        <v>30</v>
      </c>
      <c r="S7" s="93" t="s">
        <v>31</v>
      </c>
      <c r="T7" s="93" t="s">
        <v>32</v>
      </c>
      <c r="U7" s="93" t="s">
        <v>33</v>
      </c>
      <c r="V7" s="94" t="s">
        <v>34</v>
      </c>
      <c r="W7" s="93" t="s">
        <v>35</v>
      </c>
      <c r="X7" s="93" t="s">
        <v>68</v>
      </c>
      <c r="Y7" s="93" t="s">
        <v>36</v>
      </c>
      <c r="Z7" s="93" t="s">
        <v>37</v>
      </c>
      <c r="AA7" s="99" t="s">
        <v>38</v>
      </c>
      <c r="AB7" s="98" t="s">
        <v>39</v>
      </c>
      <c r="AC7" s="93" t="s">
        <v>40</v>
      </c>
      <c r="AD7" s="93" t="s">
        <v>41</v>
      </c>
      <c r="AE7" s="93" t="s">
        <v>42</v>
      </c>
      <c r="AF7" s="99" t="s">
        <v>43</v>
      </c>
      <c r="AG7" s="98" t="s">
        <v>44</v>
      </c>
      <c r="AH7" s="93" t="s">
        <v>45</v>
      </c>
      <c r="AI7" s="93" t="s">
        <v>46</v>
      </c>
      <c r="AJ7" s="99" t="s">
        <v>47</v>
      </c>
      <c r="AK7" s="99" t="s">
        <v>80</v>
      </c>
      <c r="AL7" s="93" t="s">
        <v>48</v>
      </c>
      <c r="AM7" s="99" t="s">
        <v>49</v>
      </c>
      <c r="AN7" s="99" t="s">
        <v>50</v>
      </c>
      <c r="AO7" s="99" t="s">
        <v>79</v>
      </c>
      <c r="AP7" s="98" t="s">
        <v>51</v>
      </c>
      <c r="AQ7" s="98" t="s">
        <v>52</v>
      </c>
      <c r="AR7" s="93" t="s">
        <v>76</v>
      </c>
      <c r="AS7" s="93" t="s">
        <v>77</v>
      </c>
      <c r="AT7" s="93" t="s">
        <v>53</v>
      </c>
      <c r="AU7" s="93" t="s">
        <v>54</v>
      </c>
      <c r="AV7" s="93" t="s">
        <v>55</v>
      </c>
      <c r="AW7" s="97" t="s">
        <v>56</v>
      </c>
      <c r="AX7" s="96" t="s">
        <v>57</v>
      </c>
      <c r="AY7" s="96" t="s">
        <v>83</v>
      </c>
      <c r="AZ7" s="95" t="s">
        <v>84</v>
      </c>
      <c r="BA7" s="93" t="s">
        <v>58</v>
      </c>
      <c r="BB7" s="93" t="s">
        <v>59</v>
      </c>
      <c r="BC7" s="94" t="s">
        <v>60</v>
      </c>
      <c r="BD7" s="94" t="s">
        <v>61</v>
      </c>
      <c r="BE7" s="94" t="s">
        <v>62</v>
      </c>
      <c r="BF7" s="21"/>
      <c r="BG7" s="21"/>
      <c r="BH7" s="21"/>
      <c r="BI7" s="21"/>
      <c r="BJ7" s="21"/>
      <c r="BK7" s="21"/>
      <c r="BL7" s="21"/>
      <c r="BM7" s="21"/>
      <c r="BN7" s="21"/>
      <c r="BO7" s="21"/>
      <c r="BP7" s="21"/>
      <c r="BQ7" s="21"/>
      <c r="BR7" s="21"/>
      <c r="BS7" s="21"/>
      <c r="BT7" s="21"/>
      <c r="BU7" s="21"/>
      <c r="BV7" s="21"/>
    </row>
    <row r="8" spans="1:74" s="12" customFormat="1" ht="12.75" x14ac:dyDescent="0.2">
      <c r="B8" s="49">
        <v>2025</v>
      </c>
      <c r="C8" s="49">
        <v>891780111</v>
      </c>
      <c r="D8" s="49" t="s">
        <v>63</v>
      </c>
      <c r="E8" s="108" t="s">
        <v>5365</v>
      </c>
      <c r="F8" s="270" t="s">
        <v>5364</v>
      </c>
      <c r="G8" s="51">
        <v>0</v>
      </c>
      <c r="H8" s="51" t="s">
        <v>71</v>
      </c>
      <c r="I8" s="49" t="s">
        <v>64</v>
      </c>
      <c r="J8" s="52" t="s">
        <v>81</v>
      </c>
      <c r="K8" s="321" t="s">
        <v>5363</v>
      </c>
      <c r="L8" s="54">
        <v>29425000</v>
      </c>
      <c r="M8" s="49" t="s">
        <v>66</v>
      </c>
      <c r="N8" s="322" t="s">
        <v>5362</v>
      </c>
      <c r="O8" s="49">
        <v>1083018887</v>
      </c>
      <c r="P8" s="50">
        <v>91</v>
      </c>
      <c r="Q8" s="58">
        <v>45677</v>
      </c>
      <c r="R8" s="50">
        <v>29425000</v>
      </c>
      <c r="S8" s="58">
        <v>45679</v>
      </c>
      <c r="T8" s="54">
        <v>29425000</v>
      </c>
      <c r="U8" s="51" t="s">
        <v>65</v>
      </c>
      <c r="V8" s="40">
        <v>55313591</v>
      </c>
      <c r="W8" s="52" t="s">
        <v>5321</v>
      </c>
      <c r="X8" s="58">
        <v>45679</v>
      </c>
      <c r="Y8" s="58">
        <v>45679</v>
      </c>
      <c r="Z8" s="56" t="s">
        <v>73</v>
      </c>
      <c r="AA8" s="56">
        <v>45838</v>
      </c>
      <c r="AB8" s="57">
        <f t="shared" ref="AB8:AB16" si="0">+IF(Z8="1800-01-01",AA8-Y8,AA8-Z8)</f>
        <v>159</v>
      </c>
      <c r="AC8" s="51">
        <v>1</v>
      </c>
      <c r="AD8" s="54">
        <v>8000000</v>
      </c>
      <c r="AE8" s="51">
        <v>0</v>
      </c>
      <c r="AF8" s="55" t="s">
        <v>73</v>
      </c>
      <c r="AG8" s="57">
        <f t="shared" ref="AG8:AG16" si="1">+IF(AF8="1800-01-01",0,AF8-AA8)</f>
        <v>0</v>
      </c>
      <c r="AH8" s="51">
        <v>0</v>
      </c>
      <c r="AI8" s="54">
        <v>0</v>
      </c>
      <c r="AJ8" s="51" t="s">
        <v>73</v>
      </c>
      <c r="AK8" s="58" t="s">
        <v>73</v>
      </c>
      <c r="AL8" s="51">
        <v>0</v>
      </c>
      <c r="AM8" s="51" t="s">
        <v>73</v>
      </c>
      <c r="AN8" s="51" t="s">
        <v>73</v>
      </c>
      <c r="AO8" s="58" t="s">
        <v>73</v>
      </c>
      <c r="AP8" s="57">
        <f t="shared" ref="AP8:AP16" si="2">+IF(AM8="1800-01-01",0,AN8-AM8)</f>
        <v>0</v>
      </c>
      <c r="AQ8" s="57">
        <f>+L8+AD8-AI8</f>
        <v>37425000</v>
      </c>
      <c r="AR8" s="51" t="s">
        <v>65</v>
      </c>
      <c r="AS8" s="54">
        <v>37425000</v>
      </c>
      <c r="AT8" s="51" t="s">
        <v>93</v>
      </c>
      <c r="AU8" s="54">
        <v>0</v>
      </c>
      <c r="AV8" s="59" t="s">
        <v>73</v>
      </c>
      <c r="AW8" s="319">
        <v>8025000</v>
      </c>
      <c r="AX8" s="61">
        <f t="shared" ref="AX8:AX16" si="3">AQ8-AW8</f>
        <v>29400000</v>
      </c>
      <c r="AY8" s="62">
        <f t="shared" ref="AY8:AY16" si="4">+IFERROR(AW8/AQ8,"_")</f>
        <v>0.21442885771543085</v>
      </c>
      <c r="AZ8" s="63">
        <v>0.21</v>
      </c>
      <c r="BA8" s="59" t="s">
        <v>73</v>
      </c>
      <c r="BB8" s="51" t="s">
        <v>94</v>
      </c>
      <c r="BC8" s="309" t="s">
        <v>5361</v>
      </c>
      <c r="BD8" s="49" t="s">
        <v>65</v>
      </c>
      <c r="BE8" s="49" t="s">
        <v>65</v>
      </c>
    </row>
    <row r="9" spans="1:74" x14ac:dyDescent="0.25">
      <c r="B9" s="110">
        <v>2025</v>
      </c>
      <c r="C9" s="110">
        <v>891780111</v>
      </c>
      <c r="D9" s="110" t="s">
        <v>63</v>
      </c>
      <c r="E9" s="111" t="s">
        <v>5360</v>
      </c>
      <c r="F9" s="148" t="s">
        <v>5359</v>
      </c>
      <c r="G9" s="114">
        <v>0</v>
      </c>
      <c r="H9" s="114" t="s">
        <v>71</v>
      </c>
      <c r="I9" s="110" t="s">
        <v>64</v>
      </c>
      <c r="J9" s="115" t="s">
        <v>81</v>
      </c>
      <c r="K9" s="323" t="s">
        <v>5358</v>
      </c>
      <c r="L9" s="263">
        <v>2500000</v>
      </c>
      <c r="M9" s="110" t="s">
        <v>66</v>
      </c>
      <c r="N9" s="251" t="s">
        <v>5357</v>
      </c>
      <c r="O9" s="260">
        <v>1221979591</v>
      </c>
      <c r="P9" s="251">
        <v>115</v>
      </c>
      <c r="Q9" s="121">
        <v>45679</v>
      </c>
      <c r="R9" s="251">
        <v>2500000</v>
      </c>
      <c r="S9" s="121">
        <v>45679</v>
      </c>
      <c r="T9" s="263">
        <v>2500000</v>
      </c>
      <c r="U9" s="114" t="s">
        <v>65</v>
      </c>
      <c r="V9" s="41">
        <v>55313591</v>
      </c>
      <c r="W9" s="115" t="s">
        <v>5321</v>
      </c>
      <c r="X9" s="121">
        <v>45679</v>
      </c>
      <c r="Y9" s="121">
        <v>45679</v>
      </c>
      <c r="Z9" s="169" t="s">
        <v>73</v>
      </c>
      <c r="AA9" s="169">
        <v>45693</v>
      </c>
      <c r="AB9" s="41">
        <f t="shared" si="0"/>
        <v>14</v>
      </c>
      <c r="AC9" s="114">
        <v>0</v>
      </c>
      <c r="AD9" s="118">
        <v>0</v>
      </c>
      <c r="AE9" s="114">
        <v>0</v>
      </c>
      <c r="AF9" s="119" t="s">
        <v>73</v>
      </c>
      <c r="AG9" s="41">
        <f t="shared" si="1"/>
        <v>0</v>
      </c>
      <c r="AH9" s="114">
        <v>0</v>
      </c>
      <c r="AI9" s="118">
        <v>0</v>
      </c>
      <c r="AJ9" s="114" t="s">
        <v>73</v>
      </c>
      <c r="AK9" s="121" t="s">
        <v>73</v>
      </c>
      <c r="AL9" s="114">
        <v>0</v>
      </c>
      <c r="AM9" s="114" t="s">
        <v>73</v>
      </c>
      <c r="AN9" s="114" t="s">
        <v>73</v>
      </c>
      <c r="AO9" s="121" t="s">
        <v>73</v>
      </c>
      <c r="AP9" s="41">
        <f t="shared" si="2"/>
        <v>0</v>
      </c>
      <c r="AQ9" s="41">
        <f>+L9+AD9-AI9</f>
        <v>2500000</v>
      </c>
      <c r="AR9" s="114" t="s">
        <v>65</v>
      </c>
      <c r="AS9" s="263">
        <v>2500000</v>
      </c>
      <c r="AT9" s="114" t="s">
        <v>93</v>
      </c>
      <c r="AU9" s="118">
        <v>0</v>
      </c>
      <c r="AV9" s="122" t="s">
        <v>73</v>
      </c>
      <c r="AW9" s="201">
        <v>2500000</v>
      </c>
      <c r="AX9" s="200">
        <f t="shared" si="3"/>
        <v>0</v>
      </c>
      <c r="AY9" s="123">
        <f t="shared" si="4"/>
        <v>1</v>
      </c>
      <c r="AZ9" s="124">
        <v>1</v>
      </c>
      <c r="BA9" s="122" t="s">
        <v>73</v>
      </c>
      <c r="BB9" s="114" t="s">
        <v>344</v>
      </c>
      <c r="BC9" s="279" t="s">
        <v>5356</v>
      </c>
      <c r="BD9" s="110" t="s">
        <v>65</v>
      </c>
      <c r="BE9" s="110" t="s">
        <v>65</v>
      </c>
    </row>
    <row r="10" spans="1:74" x14ac:dyDescent="0.25">
      <c r="B10" s="110">
        <v>2025</v>
      </c>
      <c r="C10" s="110">
        <v>891780111</v>
      </c>
      <c r="D10" s="110" t="s">
        <v>63</v>
      </c>
      <c r="E10" s="111" t="s">
        <v>5355</v>
      </c>
      <c r="F10" s="148" t="s">
        <v>5354</v>
      </c>
      <c r="G10" s="114">
        <v>0</v>
      </c>
      <c r="H10" s="114" t="s">
        <v>71</v>
      </c>
      <c r="I10" s="110" t="s">
        <v>64</v>
      </c>
      <c r="J10" s="115" t="s">
        <v>81</v>
      </c>
      <c r="K10" s="324" t="s">
        <v>5353</v>
      </c>
      <c r="L10" s="263">
        <v>14850000</v>
      </c>
      <c r="M10" s="110" t="s">
        <v>66</v>
      </c>
      <c r="N10" s="251" t="s">
        <v>5352</v>
      </c>
      <c r="O10" s="260">
        <v>1083043778</v>
      </c>
      <c r="P10" s="251">
        <v>93</v>
      </c>
      <c r="Q10" s="121">
        <v>45677</v>
      </c>
      <c r="R10" s="251">
        <v>14850000</v>
      </c>
      <c r="S10" s="121">
        <v>45680</v>
      </c>
      <c r="T10" s="263">
        <v>14850000</v>
      </c>
      <c r="U10" s="114" t="s">
        <v>65</v>
      </c>
      <c r="V10" s="41">
        <v>55313591</v>
      </c>
      <c r="W10" s="115" t="s">
        <v>5321</v>
      </c>
      <c r="X10" s="121">
        <v>45680</v>
      </c>
      <c r="Y10" s="121">
        <v>45680</v>
      </c>
      <c r="Z10" s="169" t="s">
        <v>73</v>
      </c>
      <c r="AA10" s="169">
        <v>45838</v>
      </c>
      <c r="AB10" s="41">
        <f t="shared" si="0"/>
        <v>158</v>
      </c>
      <c r="AC10" s="114">
        <v>0</v>
      </c>
      <c r="AD10" s="118">
        <v>0</v>
      </c>
      <c r="AE10" s="114">
        <v>0</v>
      </c>
      <c r="AF10" s="119" t="s">
        <v>73</v>
      </c>
      <c r="AG10" s="41">
        <f t="shared" si="1"/>
        <v>0</v>
      </c>
      <c r="AH10" s="114">
        <v>0</v>
      </c>
      <c r="AI10" s="118">
        <v>0</v>
      </c>
      <c r="AJ10" s="114" t="s">
        <v>73</v>
      </c>
      <c r="AK10" s="121" t="s">
        <v>73</v>
      </c>
      <c r="AL10" s="114">
        <v>0</v>
      </c>
      <c r="AM10" s="114" t="s">
        <v>73</v>
      </c>
      <c r="AN10" s="114" t="s">
        <v>73</v>
      </c>
      <c r="AO10" s="121" t="s">
        <v>73</v>
      </c>
      <c r="AP10" s="41">
        <f t="shared" si="2"/>
        <v>0</v>
      </c>
      <c r="AQ10" s="41">
        <f>+L10+AD10-AI10</f>
        <v>14850000</v>
      </c>
      <c r="AR10" s="114" t="s">
        <v>65</v>
      </c>
      <c r="AS10" s="263">
        <v>14850000</v>
      </c>
      <c r="AT10" s="114" t="s">
        <v>93</v>
      </c>
      <c r="AU10" s="118">
        <v>0</v>
      </c>
      <c r="AV10" s="122" t="s">
        <v>73</v>
      </c>
      <c r="AW10" s="320">
        <v>4050000</v>
      </c>
      <c r="AX10" s="311">
        <f t="shared" si="3"/>
        <v>10800000</v>
      </c>
      <c r="AY10" s="123">
        <f t="shared" si="4"/>
        <v>0.27272727272727271</v>
      </c>
      <c r="AZ10" s="124">
        <v>0.27</v>
      </c>
      <c r="BA10" s="122" t="s">
        <v>73</v>
      </c>
      <c r="BB10" s="114" t="s">
        <v>94</v>
      </c>
      <c r="BC10" s="120" t="s">
        <v>5351</v>
      </c>
      <c r="BD10" s="110" t="s">
        <v>65</v>
      </c>
      <c r="BE10" s="110" t="s">
        <v>65</v>
      </c>
    </row>
    <row r="11" spans="1:74" x14ac:dyDescent="0.25">
      <c r="B11" s="110">
        <v>2025</v>
      </c>
      <c r="C11" s="110">
        <v>891780111</v>
      </c>
      <c r="D11" s="110" t="s">
        <v>63</v>
      </c>
      <c r="E11" s="111" t="s">
        <v>5350</v>
      </c>
      <c r="F11" s="148" t="s">
        <v>5349</v>
      </c>
      <c r="G11" s="114">
        <v>0</v>
      </c>
      <c r="H11" s="114" t="s">
        <v>71</v>
      </c>
      <c r="I11" s="110" t="s">
        <v>64</v>
      </c>
      <c r="J11" s="115" t="s">
        <v>81</v>
      </c>
      <c r="K11" s="324" t="s">
        <v>5348</v>
      </c>
      <c r="L11" s="263">
        <v>20597500</v>
      </c>
      <c r="M11" s="110" t="s">
        <v>66</v>
      </c>
      <c r="N11" s="251" t="s">
        <v>5347</v>
      </c>
      <c r="O11" s="260">
        <v>1083029293</v>
      </c>
      <c r="P11" s="251">
        <v>98</v>
      </c>
      <c r="Q11" s="121">
        <v>45677</v>
      </c>
      <c r="R11" s="251">
        <v>20597500</v>
      </c>
      <c r="S11" s="121">
        <v>45680</v>
      </c>
      <c r="T11" s="263">
        <v>20597500</v>
      </c>
      <c r="U11" s="114" t="s">
        <v>65</v>
      </c>
      <c r="V11" s="41">
        <v>55313591</v>
      </c>
      <c r="W11" s="115" t="s">
        <v>5321</v>
      </c>
      <c r="X11" s="121">
        <v>45680</v>
      </c>
      <c r="Y11" s="121">
        <v>45680</v>
      </c>
      <c r="Z11" s="169" t="s">
        <v>73</v>
      </c>
      <c r="AA11" s="169">
        <v>45838</v>
      </c>
      <c r="AB11" s="41">
        <f t="shared" si="0"/>
        <v>158</v>
      </c>
      <c r="AC11" s="114">
        <v>0</v>
      </c>
      <c r="AD11" s="118">
        <v>0</v>
      </c>
      <c r="AE11" s="114">
        <v>0</v>
      </c>
      <c r="AF11" s="119" t="s">
        <v>73</v>
      </c>
      <c r="AG11" s="41">
        <f t="shared" si="1"/>
        <v>0</v>
      </c>
      <c r="AH11" s="114">
        <v>0</v>
      </c>
      <c r="AI11" s="118">
        <v>0</v>
      </c>
      <c r="AJ11" s="114" t="s">
        <v>73</v>
      </c>
      <c r="AK11" s="121" t="s">
        <v>73</v>
      </c>
      <c r="AL11" s="114">
        <v>0</v>
      </c>
      <c r="AM11" s="114" t="s">
        <v>73</v>
      </c>
      <c r="AN11" s="114" t="s">
        <v>73</v>
      </c>
      <c r="AO11" s="121" t="s">
        <v>73</v>
      </c>
      <c r="AP11" s="41">
        <f t="shared" si="2"/>
        <v>0</v>
      </c>
      <c r="AQ11" s="41">
        <f>+L11+AD11-AI11</f>
        <v>20597500</v>
      </c>
      <c r="AR11" s="114" t="s">
        <v>65</v>
      </c>
      <c r="AS11" s="263">
        <v>20597500</v>
      </c>
      <c r="AT11" s="114" t="s">
        <v>93</v>
      </c>
      <c r="AU11" s="118">
        <v>0</v>
      </c>
      <c r="AV11" s="122" t="s">
        <v>73</v>
      </c>
      <c r="AW11" s="201">
        <v>9362500</v>
      </c>
      <c r="AX11" s="311">
        <f t="shared" si="3"/>
        <v>11235000</v>
      </c>
      <c r="AY11" s="123">
        <f t="shared" si="4"/>
        <v>0.45454545454545453</v>
      </c>
      <c r="AZ11" s="124">
        <v>0.45</v>
      </c>
      <c r="BA11" s="122" t="s">
        <v>73</v>
      </c>
      <c r="BB11" s="114" t="s">
        <v>94</v>
      </c>
      <c r="BC11" s="279" t="s">
        <v>5346</v>
      </c>
      <c r="BD11" s="110" t="s">
        <v>65</v>
      </c>
      <c r="BE11" s="110" t="s">
        <v>65</v>
      </c>
    </row>
    <row r="12" spans="1:74" x14ac:dyDescent="0.25">
      <c r="B12" s="110">
        <v>2025</v>
      </c>
      <c r="C12" s="110">
        <v>891780111</v>
      </c>
      <c r="D12" s="110" t="s">
        <v>63</v>
      </c>
      <c r="E12" s="111" t="s">
        <v>5345</v>
      </c>
      <c r="F12" s="148" t="s">
        <v>5344</v>
      </c>
      <c r="G12" s="114">
        <v>0</v>
      </c>
      <c r="H12" s="114" t="s">
        <v>71</v>
      </c>
      <c r="I12" s="110" t="s">
        <v>64</v>
      </c>
      <c r="J12" s="115" t="s">
        <v>81</v>
      </c>
      <c r="K12" s="324" t="s">
        <v>5343</v>
      </c>
      <c r="L12" s="263">
        <v>20597500</v>
      </c>
      <c r="M12" s="110" t="s">
        <v>66</v>
      </c>
      <c r="N12" s="251" t="s">
        <v>5342</v>
      </c>
      <c r="O12" s="260">
        <v>1083038085</v>
      </c>
      <c r="P12" s="251">
        <v>96</v>
      </c>
      <c r="Q12" s="121">
        <v>45677</v>
      </c>
      <c r="R12" s="251">
        <v>20597500</v>
      </c>
      <c r="S12" s="121">
        <v>45680</v>
      </c>
      <c r="T12" s="263">
        <v>20597500</v>
      </c>
      <c r="U12" s="114" t="s">
        <v>65</v>
      </c>
      <c r="V12" s="41">
        <v>55313591</v>
      </c>
      <c r="W12" s="115" t="s">
        <v>5321</v>
      </c>
      <c r="X12" s="121">
        <v>45680</v>
      </c>
      <c r="Y12" s="121">
        <v>45680</v>
      </c>
      <c r="Z12" s="169" t="s">
        <v>73</v>
      </c>
      <c r="AA12" s="169">
        <v>45838</v>
      </c>
      <c r="AB12" s="41">
        <f t="shared" si="0"/>
        <v>158</v>
      </c>
      <c r="AC12" s="114">
        <v>0</v>
      </c>
      <c r="AD12" s="118">
        <v>0</v>
      </c>
      <c r="AE12" s="114">
        <v>0</v>
      </c>
      <c r="AF12" s="119" t="s">
        <v>73</v>
      </c>
      <c r="AG12" s="41">
        <f t="shared" si="1"/>
        <v>0</v>
      </c>
      <c r="AH12" s="114">
        <v>0</v>
      </c>
      <c r="AI12" s="118">
        <v>0</v>
      </c>
      <c r="AJ12" s="114" t="s">
        <v>73</v>
      </c>
      <c r="AK12" s="121" t="s">
        <v>73</v>
      </c>
      <c r="AL12" s="114">
        <v>0</v>
      </c>
      <c r="AM12" s="114" t="s">
        <v>73</v>
      </c>
      <c r="AN12" s="114" t="s">
        <v>73</v>
      </c>
      <c r="AO12" s="121" t="s">
        <v>73</v>
      </c>
      <c r="AP12" s="41">
        <f t="shared" si="2"/>
        <v>0</v>
      </c>
      <c r="AQ12" s="41">
        <f>+L12+AD12-AI12</f>
        <v>20597500</v>
      </c>
      <c r="AR12" s="114" t="s">
        <v>65</v>
      </c>
      <c r="AS12" s="263">
        <v>20597500</v>
      </c>
      <c r="AT12" s="114" t="s">
        <v>93</v>
      </c>
      <c r="AU12" s="118">
        <v>0</v>
      </c>
      <c r="AV12" s="122" t="s">
        <v>73</v>
      </c>
      <c r="AW12" s="201">
        <v>9362500</v>
      </c>
      <c r="AX12" s="311">
        <f t="shared" si="3"/>
        <v>11235000</v>
      </c>
      <c r="AY12" s="123">
        <f t="shared" si="4"/>
        <v>0.45454545454545453</v>
      </c>
      <c r="AZ12" s="124">
        <v>0.45</v>
      </c>
      <c r="BA12" s="122" t="s">
        <v>73</v>
      </c>
      <c r="BB12" s="114" t="s">
        <v>94</v>
      </c>
      <c r="BC12" s="120" t="s">
        <v>5341</v>
      </c>
      <c r="BD12" s="110" t="s">
        <v>65</v>
      </c>
      <c r="BE12" s="110" t="s">
        <v>65</v>
      </c>
    </row>
    <row r="13" spans="1:74" x14ac:dyDescent="0.25">
      <c r="B13" s="110">
        <v>2025</v>
      </c>
      <c r="C13" s="110">
        <v>891780111</v>
      </c>
      <c r="D13" s="110" t="s">
        <v>63</v>
      </c>
      <c r="E13" s="111" t="s">
        <v>5340</v>
      </c>
      <c r="F13" s="148" t="s">
        <v>5339</v>
      </c>
      <c r="G13" s="114">
        <v>0</v>
      </c>
      <c r="H13" s="114" t="s">
        <v>71</v>
      </c>
      <c r="I13" s="110" t="s">
        <v>64</v>
      </c>
      <c r="J13" s="115" t="s">
        <v>81</v>
      </c>
      <c r="K13" s="324" t="s">
        <v>5338</v>
      </c>
      <c r="L13" s="263">
        <v>20597500</v>
      </c>
      <c r="M13" s="110" t="s">
        <v>66</v>
      </c>
      <c r="N13" s="251" t="s">
        <v>5337</v>
      </c>
      <c r="O13" s="260">
        <v>1083022534</v>
      </c>
      <c r="P13" s="251">
        <v>97</v>
      </c>
      <c r="Q13" s="121">
        <v>45677</v>
      </c>
      <c r="R13" s="251">
        <v>20597500</v>
      </c>
      <c r="S13" s="121">
        <v>45680</v>
      </c>
      <c r="T13" s="263">
        <v>20597500</v>
      </c>
      <c r="U13" s="114" t="s">
        <v>65</v>
      </c>
      <c r="V13" s="41">
        <v>55313591</v>
      </c>
      <c r="W13" s="115" t="s">
        <v>5321</v>
      </c>
      <c r="X13" s="121">
        <v>45680</v>
      </c>
      <c r="Y13" s="121">
        <v>45680</v>
      </c>
      <c r="Z13" s="169" t="s">
        <v>73</v>
      </c>
      <c r="AA13" s="169">
        <v>45838</v>
      </c>
      <c r="AB13" s="41">
        <f t="shared" si="0"/>
        <v>158</v>
      </c>
      <c r="AC13" s="114">
        <v>0</v>
      </c>
      <c r="AD13" s="118">
        <v>0</v>
      </c>
      <c r="AE13" s="114">
        <v>0</v>
      </c>
      <c r="AF13" s="119" t="s">
        <v>73</v>
      </c>
      <c r="AG13" s="41">
        <f t="shared" si="1"/>
        <v>0</v>
      </c>
      <c r="AH13" s="114">
        <v>0</v>
      </c>
      <c r="AI13" s="118">
        <v>0</v>
      </c>
      <c r="AJ13" s="114" t="s">
        <v>73</v>
      </c>
      <c r="AK13" s="121" t="s">
        <v>73</v>
      </c>
      <c r="AL13" s="114">
        <v>0</v>
      </c>
      <c r="AM13" s="114" t="s">
        <v>73</v>
      </c>
      <c r="AN13" s="114" t="s">
        <v>73</v>
      </c>
      <c r="AO13" s="121" t="s">
        <v>73</v>
      </c>
      <c r="AP13" s="41">
        <f t="shared" si="2"/>
        <v>0</v>
      </c>
      <c r="AQ13" s="41">
        <f>+L13+AD13-AI13</f>
        <v>20597500</v>
      </c>
      <c r="AR13" s="114" t="s">
        <v>65</v>
      </c>
      <c r="AS13" s="263">
        <v>20597500</v>
      </c>
      <c r="AT13" s="114" t="s">
        <v>93</v>
      </c>
      <c r="AU13" s="118">
        <v>0</v>
      </c>
      <c r="AV13" s="122" t="s">
        <v>73</v>
      </c>
      <c r="AW13" s="201">
        <v>9362500</v>
      </c>
      <c r="AX13" s="311">
        <f t="shared" si="3"/>
        <v>11235000</v>
      </c>
      <c r="AY13" s="123">
        <f t="shared" si="4"/>
        <v>0.45454545454545453</v>
      </c>
      <c r="AZ13" s="124">
        <v>0.45</v>
      </c>
      <c r="BA13" s="122" t="s">
        <v>73</v>
      </c>
      <c r="BB13" s="114" t="s">
        <v>94</v>
      </c>
      <c r="BC13" s="279" t="s">
        <v>5336</v>
      </c>
      <c r="BD13" s="110" t="s">
        <v>65</v>
      </c>
      <c r="BE13" s="110" t="s">
        <v>65</v>
      </c>
    </row>
    <row r="14" spans="1:74" x14ac:dyDescent="0.25">
      <c r="B14" s="110">
        <v>2025</v>
      </c>
      <c r="C14" s="110">
        <v>891780111</v>
      </c>
      <c r="D14" s="110" t="s">
        <v>63</v>
      </c>
      <c r="E14" s="111" t="s">
        <v>5335</v>
      </c>
      <c r="F14" s="148" t="s">
        <v>5334</v>
      </c>
      <c r="G14" s="114">
        <v>0</v>
      </c>
      <c r="H14" s="114" t="s">
        <v>71</v>
      </c>
      <c r="I14" s="110" t="s">
        <v>64</v>
      </c>
      <c r="J14" s="115" t="s">
        <v>81</v>
      </c>
      <c r="K14" s="324" t="s">
        <v>5333</v>
      </c>
      <c r="L14" s="263">
        <v>14850000</v>
      </c>
      <c r="M14" s="110" t="s">
        <v>66</v>
      </c>
      <c r="N14" s="251" t="s">
        <v>5332</v>
      </c>
      <c r="O14" s="260">
        <v>1235539103</v>
      </c>
      <c r="P14" s="251">
        <v>95</v>
      </c>
      <c r="Q14" s="121">
        <v>45677</v>
      </c>
      <c r="R14" s="251">
        <v>14850000</v>
      </c>
      <c r="S14" s="121">
        <v>45680</v>
      </c>
      <c r="T14" s="263">
        <v>14850000</v>
      </c>
      <c r="U14" s="114" t="s">
        <v>65</v>
      </c>
      <c r="V14" s="41">
        <v>55313591</v>
      </c>
      <c r="W14" s="115" t="s">
        <v>5321</v>
      </c>
      <c r="X14" s="121">
        <v>45680</v>
      </c>
      <c r="Y14" s="121">
        <v>45680</v>
      </c>
      <c r="Z14" s="169" t="s">
        <v>73</v>
      </c>
      <c r="AA14" s="169">
        <v>45838</v>
      </c>
      <c r="AB14" s="41">
        <f t="shared" si="0"/>
        <v>158</v>
      </c>
      <c r="AC14" s="114">
        <v>0</v>
      </c>
      <c r="AD14" s="118">
        <v>0</v>
      </c>
      <c r="AE14" s="114">
        <v>0</v>
      </c>
      <c r="AF14" s="119" t="s">
        <v>73</v>
      </c>
      <c r="AG14" s="41">
        <f t="shared" si="1"/>
        <v>0</v>
      </c>
      <c r="AH14" s="114">
        <v>0</v>
      </c>
      <c r="AI14" s="118">
        <v>0</v>
      </c>
      <c r="AJ14" s="114" t="s">
        <v>73</v>
      </c>
      <c r="AK14" s="121" t="s">
        <v>73</v>
      </c>
      <c r="AL14" s="114">
        <v>0</v>
      </c>
      <c r="AM14" s="114" t="s">
        <v>73</v>
      </c>
      <c r="AN14" s="114" t="s">
        <v>73</v>
      </c>
      <c r="AO14" s="121" t="s">
        <v>73</v>
      </c>
      <c r="AP14" s="41">
        <f t="shared" si="2"/>
        <v>0</v>
      </c>
      <c r="AQ14" s="41">
        <f>+L14+AD14-AI14</f>
        <v>14850000</v>
      </c>
      <c r="AR14" s="114" t="s">
        <v>65</v>
      </c>
      <c r="AS14" s="263">
        <v>14850000</v>
      </c>
      <c r="AT14" s="114" t="s">
        <v>93</v>
      </c>
      <c r="AU14" s="118">
        <v>0</v>
      </c>
      <c r="AV14" s="122" t="s">
        <v>73</v>
      </c>
      <c r="AW14" s="201">
        <v>6750000</v>
      </c>
      <c r="AX14" s="311">
        <f t="shared" si="3"/>
        <v>8100000</v>
      </c>
      <c r="AY14" s="123">
        <f t="shared" si="4"/>
        <v>0.45454545454545453</v>
      </c>
      <c r="AZ14" s="124">
        <v>0.45</v>
      </c>
      <c r="BA14" s="122" t="s">
        <v>73</v>
      </c>
      <c r="BB14" s="114" t="s">
        <v>94</v>
      </c>
      <c r="BC14" s="120" t="s">
        <v>5331</v>
      </c>
      <c r="BD14" s="110" t="s">
        <v>65</v>
      </c>
      <c r="BE14" s="110" t="s">
        <v>65</v>
      </c>
    </row>
    <row r="15" spans="1:74" x14ac:dyDescent="0.25">
      <c r="B15" s="110">
        <v>2025</v>
      </c>
      <c r="C15" s="110">
        <v>891780111</v>
      </c>
      <c r="D15" s="110" t="s">
        <v>63</v>
      </c>
      <c r="E15" s="111" t="s">
        <v>5330</v>
      </c>
      <c r="F15" s="148" t="s">
        <v>5329</v>
      </c>
      <c r="G15" s="114">
        <v>0</v>
      </c>
      <c r="H15" s="114" t="s">
        <v>71</v>
      </c>
      <c r="I15" s="110" t="s">
        <v>64</v>
      </c>
      <c r="J15" s="115" t="s">
        <v>81</v>
      </c>
      <c r="K15" s="324" t="s">
        <v>5328</v>
      </c>
      <c r="L15" s="263">
        <v>14850000</v>
      </c>
      <c r="M15" s="110" t="s">
        <v>66</v>
      </c>
      <c r="N15" s="251" t="s">
        <v>5327</v>
      </c>
      <c r="O15" s="110">
        <v>1082890218</v>
      </c>
      <c r="P15" s="251">
        <v>94</v>
      </c>
      <c r="Q15" s="121">
        <v>45677</v>
      </c>
      <c r="R15" s="251">
        <v>14850000</v>
      </c>
      <c r="S15" s="121">
        <v>45680</v>
      </c>
      <c r="T15" s="263">
        <v>14850000</v>
      </c>
      <c r="U15" s="114" t="s">
        <v>65</v>
      </c>
      <c r="V15" s="41">
        <v>55313591</v>
      </c>
      <c r="W15" s="115" t="s">
        <v>5321</v>
      </c>
      <c r="X15" s="121">
        <v>45680</v>
      </c>
      <c r="Y15" s="121">
        <v>45680</v>
      </c>
      <c r="Z15" s="169" t="s">
        <v>73</v>
      </c>
      <c r="AA15" s="169">
        <v>45838</v>
      </c>
      <c r="AB15" s="41">
        <f t="shared" si="0"/>
        <v>158</v>
      </c>
      <c r="AC15" s="114">
        <v>0</v>
      </c>
      <c r="AD15" s="118">
        <v>0</v>
      </c>
      <c r="AE15" s="114">
        <v>0</v>
      </c>
      <c r="AF15" s="119" t="s">
        <v>73</v>
      </c>
      <c r="AG15" s="41">
        <f t="shared" si="1"/>
        <v>0</v>
      </c>
      <c r="AH15" s="114">
        <v>0</v>
      </c>
      <c r="AI15" s="118">
        <v>0</v>
      </c>
      <c r="AJ15" s="114" t="s">
        <v>73</v>
      </c>
      <c r="AK15" s="121" t="s">
        <v>73</v>
      </c>
      <c r="AL15" s="114">
        <v>0</v>
      </c>
      <c r="AM15" s="114" t="s">
        <v>73</v>
      </c>
      <c r="AN15" s="114" t="s">
        <v>73</v>
      </c>
      <c r="AO15" s="121" t="s">
        <v>73</v>
      </c>
      <c r="AP15" s="41">
        <f t="shared" si="2"/>
        <v>0</v>
      </c>
      <c r="AQ15" s="41">
        <f>+L15+AD15-AI15</f>
        <v>14850000</v>
      </c>
      <c r="AR15" s="114" t="s">
        <v>65</v>
      </c>
      <c r="AS15" s="263">
        <v>14850000</v>
      </c>
      <c r="AT15" s="114" t="s">
        <v>93</v>
      </c>
      <c r="AU15" s="118">
        <v>0</v>
      </c>
      <c r="AV15" s="122" t="s">
        <v>73</v>
      </c>
      <c r="AW15" s="201">
        <v>4050000</v>
      </c>
      <c r="AX15" s="311">
        <f t="shared" si="3"/>
        <v>10800000</v>
      </c>
      <c r="AY15" s="123">
        <f t="shared" si="4"/>
        <v>0.27272727272727271</v>
      </c>
      <c r="AZ15" s="124">
        <v>0.27</v>
      </c>
      <c r="BA15" s="122" t="s">
        <v>73</v>
      </c>
      <c r="BB15" s="114" t="s">
        <v>94</v>
      </c>
      <c r="BC15" s="120" t="s">
        <v>5326</v>
      </c>
      <c r="BD15" s="110" t="s">
        <v>65</v>
      </c>
      <c r="BE15" s="110" t="s">
        <v>65</v>
      </c>
    </row>
    <row r="16" spans="1:74" ht="15.75" thickBot="1" x14ac:dyDescent="0.3">
      <c r="B16" s="130">
        <v>2025</v>
      </c>
      <c r="C16" s="130">
        <v>891780111</v>
      </c>
      <c r="D16" s="130" t="s">
        <v>63</v>
      </c>
      <c r="E16" s="72" t="s">
        <v>5325</v>
      </c>
      <c r="F16" s="259" t="s">
        <v>5324</v>
      </c>
      <c r="G16" s="71">
        <v>0</v>
      </c>
      <c r="H16" s="71" t="s">
        <v>71</v>
      </c>
      <c r="I16" s="130" t="s">
        <v>64</v>
      </c>
      <c r="J16" s="131" t="s">
        <v>81</v>
      </c>
      <c r="K16" s="326" t="s">
        <v>5323</v>
      </c>
      <c r="L16" s="327">
        <v>20828500</v>
      </c>
      <c r="M16" s="130" t="s">
        <v>66</v>
      </c>
      <c r="N16" s="328" t="s">
        <v>5322</v>
      </c>
      <c r="O16" s="130">
        <v>1083012685</v>
      </c>
      <c r="P16" s="328">
        <v>114</v>
      </c>
      <c r="Q16" s="134">
        <v>45679</v>
      </c>
      <c r="R16" s="328">
        <v>20828500</v>
      </c>
      <c r="S16" s="134">
        <v>45681</v>
      </c>
      <c r="T16" s="327">
        <v>20828500</v>
      </c>
      <c r="U16" s="71" t="s">
        <v>65</v>
      </c>
      <c r="V16" s="66">
        <v>55313591</v>
      </c>
      <c r="W16" s="131" t="s">
        <v>5321</v>
      </c>
      <c r="X16" s="134">
        <v>45681</v>
      </c>
      <c r="Y16" s="134">
        <v>45681</v>
      </c>
      <c r="Z16" s="74" t="s">
        <v>73</v>
      </c>
      <c r="AA16" s="74">
        <v>45838</v>
      </c>
      <c r="AB16" s="66">
        <f t="shared" si="0"/>
        <v>157</v>
      </c>
      <c r="AC16" s="71">
        <v>0</v>
      </c>
      <c r="AD16" s="73">
        <v>0</v>
      </c>
      <c r="AE16" s="71">
        <v>0</v>
      </c>
      <c r="AF16" s="133" t="s">
        <v>73</v>
      </c>
      <c r="AG16" s="66">
        <f t="shared" si="1"/>
        <v>0</v>
      </c>
      <c r="AH16" s="71">
        <v>0</v>
      </c>
      <c r="AI16" s="73">
        <v>0</v>
      </c>
      <c r="AJ16" s="71" t="s">
        <v>73</v>
      </c>
      <c r="AK16" s="134" t="s">
        <v>73</v>
      </c>
      <c r="AL16" s="71">
        <v>0</v>
      </c>
      <c r="AM16" s="71" t="s">
        <v>73</v>
      </c>
      <c r="AN16" s="71" t="s">
        <v>73</v>
      </c>
      <c r="AO16" s="134" t="s">
        <v>73</v>
      </c>
      <c r="AP16" s="66">
        <f t="shared" si="2"/>
        <v>0</v>
      </c>
      <c r="AQ16" s="66">
        <f>+L16+AD16-AI16</f>
        <v>20828500</v>
      </c>
      <c r="AR16" s="71" t="s">
        <v>65</v>
      </c>
      <c r="AS16" s="327">
        <v>20828500</v>
      </c>
      <c r="AT16" s="71" t="s">
        <v>93</v>
      </c>
      <c r="AU16" s="73">
        <v>0</v>
      </c>
      <c r="AV16" s="69" t="s">
        <v>73</v>
      </c>
      <c r="AW16" s="195">
        <v>5680500</v>
      </c>
      <c r="AX16" s="312">
        <f t="shared" si="3"/>
        <v>15148000</v>
      </c>
      <c r="AY16" s="135">
        <f t="shared" si="4"/>
        <v>0.27272727272727271</v>
      </c>
      <c r="AZ16" s="77">
        <v>0.27</v>
      </c>
      <c r="BA16" s="69" t="s">
        <v>73</v>
      </c>
      <c r="BB16" s="71" t="s">
        <v>94</v>
      </c>
      <c r="BC16" s="304" t="s">
        <v>5320</v>
      </c>
      <c r="BD16" s="130" t="s">
        <v>65</v>
      </c>
      <c r="BE16" s="130" t="s">
        <v>65</v>
      </c>
    </row>
    <row r="17" spans="2:57" s="23" customFormat="1" ht="15.75" thickBot="1" x14ac:dyDescent="0.3">
      <c r="B17" s="393" t="s">
        <v>67</v>
      </c>
      <c r="C17" s="394"/>
      <c r="D17" s="395"/>
      <c r="E17" s="30">
        <f>+SUBTOTAL(3,E8:E16)</f>
        <v>9</v>
      </c>
      <c r="F17" s="43"/>
      <c r="G17" s="42"/>
      <c r="H17" s="42"/>
      <c r="I17" s="42"/>
      <c r="J17" s="45"/>
      <c r="K17" s="24"/>
      <c r="L17" s="47">
        <f>SUM(L8:L16)</f>
        <v>159096000</v>
      </c>
      <c r="M17" s="381"/>
      <c r="N17" s="382"/>
      <c r="O17" s="382"/>
      <c r="P17" s="382"/>
      <c r="Q17" s="382"/>
      <c r="R17" s="382"/>
      <c r="S17" s="382"/>
      <c r="T17" s="382"/>
      <c r="U17" s="382"/>
      <c r="V17" s="382"/>
      <c r="W17" s="382"/>
      <c r="X17" s="382"/>
      <c r="Y17" s="382"/>
      <c r="Z17" s="382"/>
      <c r="AA17" s="382"/>
      <c r="AB17" s="383"/>
      <c r="AC17" s="27">
        <f>SUM(AC8:AC16)</f>
        <v>1</v>
      </c>
      <c r="AD17" s="26">
        <f>SUM(AD8:AD16)</f>
        <v>8000000</v>
      </c>
      <c r="AE17" s="26">
        <f>SUM(AE8:AE16)</f>
        <v>0</v>
      </c>
      <c r="AF17" s="25"/>
      <c r="AG17" s="26">
        <f>SUM(AG8:AG16)</f>
        <v>0</v>
      </c>
      <c r="AH17" s="26">
        <f>SUM(AH8:AH16)</f>
        <v>0</v>
      </c>
      <c r="AI17" s="28">
        <f>SUM(AI8:AI16)</f>
        <v>0</v>
      </c>
      <c r="AJ17" s="25"/>
      <c r="AK17" s="25"/>
      <c r="AL17" s="29">
        <f>SUM(AL8:AL16)</f>
        <v>0</v>
      </c>
      <c r="AM17" s="381"/>
      <c r="AN17" s="382"/>
      <c r="AO17" s="382"/>
      <c r="AP17" s="383"/>
      <c r="AQ17" s="27">
        <f>SUM(AQ8:AQ16)</f>
        <v>167096000</v>
      </c>
      <c r="AR17" s="25"/>
      <c r="AS17" s="34">
        <f>SUM(AQ17:AR17)</f>
        <v>167096000</v>
      </c>
      <c r="AT17" s="25"/>
      <c r="AU17" s="26">
        <f>SUM(AU8:AU16)</f>
        <v>0</v>
      </c>
      <c r="AV17" s="25"/>
      <c r="AW17" s="31">
        <f>SUM(AW8:AW16)</f>
        <v>59143000</v>
      </c>
      <c r="AX17" s="32">
        <f>SUM(AX8:AX16)</f>
        <v>107953000</v>
      </c>
      <c r="AY17" s="381"/>
      <c r="AZ17" s="382"/>
      <c r="BA17" s="382"/>
      <c r="BB17" s="382"/>
      <c r="BC17" s="382"/>
      <c r="BD17" s="382"/>
      <c r="BE17" s="382"/>
    </row>
  </sheetData>
  <sheetProtection formatCells="0" formatColumns="0" formatRows="0" insertRows="0" deleteRows="0" autoFilter="0"/>
  <mergeCells count="23">
    <mergeCell ref="B3:C6"/>
    <mergeCell ref="D3:G4"/>
    <mergeCell ref="AY17:BE17"/>
    <mergeCell ref="H3:I5"/>
    <mergeCell ref="E6:G6"/>
    <mergeCell ref="AZ6:BB6"/>
    <mergeCell ref="F5:G5"/>
    <mergeCell ref="B17:D17"/>
    <mergeCell ref="M17:AB17"/>
    <mergeCell ref="BC6:BE6"/>
    <mergeCell ref="N6:O6"/>
    <mergeCell ref="P6:R6"/>
    <mergeCell ref="S6:T6"/>
    <mergeCell ref="AM17:AP17"/>
    <mergeCell ref="U6:W6"/>
    <mergeCell ref="AC5:AP5"/>
    <mergeCell ref="H6:K6"/>
    <mergeCell ref="AT6:AY6"/>
    <mergeCell ref="AR6:AS6"/>
    <mergeCell ref="AH6:AK6"/>
    <mergeCell ref="AL6:AP6"/>
    <mergeCell ref="X6:AB6"/>
    <mergeCell ref="AC6:AG6"/>
  </mergeCells>
  <conditionalFormatting sqref="F5 E6">
    <cfRule type="containsText" dxfId="29"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6">
    <cfRule type="cellIs" dxfId="28" priority="4" operator="greaterThan">
      <formula>$K$5</formula>
    </cfRule>
  </conditionalFormatting>
  <conditionalFormatting sqref="AB8:AB16 AG8:AG16 AP8:AS16 AX8:AZ16">
    <cfRule type="expression" dxfId="27" priority="5">
      <formula>+_xlfn.ISFORMULA(AB8)</formula>
    </cfRule>
  </conditionalFormatting>
  <conditionalFormatting sqref="AD8:AD16">
    <cfRule type="cellIs" dxfId="26" priority="3" operator="greaterThan">
      <formula>$L$8/2</formula>
    </cfRule>
  </conditionalFormatting>
  <dataValidations count="10">
    <dataValidation type="list" allowBlank="1" showInputMessage="1" showErrorMessage="1" sqref="J8:J16" xr:uid="{BA1BE85F-BFCA-4EFB-9516-347B3329CD1D}">
      <formula1>"CONTRATO DE OBRAS, OTROS TIPOS, PRESTACIÓN DE SERVICIOS, SUMINISTROS"</formula1>
    </dataValidation>
    <dataValidation type="list" allowBlank="1" showInputMessage="1" showErrorMessage="1" sqref="BB8:BB16" xr:uid="{63DA7620-CE4C-4F8A-896E-61CFBC4FF58E}">
      <formula1>"Por iniciar,En ejecucion,Suspendido,Terminado,Liquidado"</formula1>
    </dataValidation>
    <dataValidation type="list" allowBlank="1" showInputMessage="1" showErrorMessage="1" sqref="H8:H16" xr:uid="{B0FFD275-F7EB-48D3-B284-AC0F3CBD2CC6}">
      <formula1>"OTRO SECTOR"</formula1>
    </dataValidation>
    <dataValidation type="list" allowBlank="1" showInputMessage="1" showErrorMessage="1" sqref="M8:M16" xr:uid="{EE8EE2F2-8BC1-46D7-B28C-9776309D777D}">
      <formula1>"DIRECTA"</formula1>
    </dataValidation>
    <dataValidation type="list" allowBlank="1" showInputMessage="1" showErrorMessage="1" sqref="I8:I16" xr:uid="{4212B221-BFD2-4853-8C38-2E59CFF6F546}">
      <formula1>"FUNCIONAMIENTO,INVERSION,OTROS"</formula1>
    </dataValidation>
    <dataValidation type="list" allowBlank="1" showInputMessage="1" showErrorMessage="1" sqref="BE8:BE10" xr:uid="{7299B4FF-1FDF-4CCF-8E6C-D62CC1F07AC6}">
      <formula1>"SI,NA por TIPO Contrato"</formula1>
    </dataValidation>
    <dataValidation type="list" allowBlank="1" showInputMessage="1" showErrorMessage="1" sqref="BD8:BD16 BE11:BE16"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U16 AT8:AT16 AR8:AR16" xr:uid="{301B71B2-D3E4-4E77-88BC-DCB7485E0C66}">
      <formula1>"SI,NO"</formula1>
    </dataValidation>
  </dataValidations>
  <hyperlinks>
    <hyperlink ref="BC8" r:id="rId1" xr:uid="{46E3F09E-D3ED-4151-A092-95C33D4C4ED8}"/>
    <hyperlink ref="BC9" r:id="rId2" xr:uid="{379FA196-CB96-4C9A-967C-510A551F23C2}"/>
    <hyperlink ref="BC11" r:id="rId3" xr:uid="{6067284F-AE60-48EC-B8EC-EF32828CF628}"/>
    <hyperlink ref="BC13" r:id="rId4" xr:uid="{CB052ED3-EDE2-4B89-9151-CB5523E0603D}"/>
    <hyperlink ref="BC16" r:id="rId5" xr:uid="{E93D6018-D7B6-431E-B72E-FDEAD2F4E0B3}"/>
  </hyperlinks>
  <pageMargins left="0.7" right="0.7" top="0.75" bottom="0.75" header="0.3" footer="0.3"/>
  <pageSetup orientation="portrait" horizontalDpi="300" verticalDpi="30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DENOMINACION</vt: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dcterms:created xsi:type="dcterms:W3CDTF">2023-08-02T15:36:06Z</dcterms:created>
  <dcterms:modified xsi:type="dcterms:W3CDTF">2025-04-23T03:24:04Z</dcterms:modified>
</cp:coreProperties>
</file>