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MEJORAMIENTO_CONTINUO\Sitio ciudadano\Plan de compra\"/>
    </mc:Choice>
  </mc:AlternateContent>
  <bookViews>
    <workbookView xWindow="0" yWindow="0" windowWidth="20490" windowHeight="7755"/>
  </bookViews>
  <sheets>
    <sheet name="2019" sheetId="9" r:id="rId1"/>
  </sheets>
  <calcPr calcId="162913"/>
</workbook>
</file>

<file path=xl/calcChain.xml><?xml version="1.0" encoding="utf-8"?>
<calcChain xmlns="http://schemas.openxmlformats.org/spreadsheetml/2006/main">
  <c r="C12" i="9" l="1"/>
  <c r="C11" i="9" l="1"/>
  <c r="I26" i="9" l="1"/>
  <c r="H35" i="9" l="1"/>
  <c r="I34" i="9"/>
  <c r="I33" i="9"/>
  <c r="I32" i="9"/>
  <c r="I31" i="9"/>
  <c r="I30" i="9"/>
  <c r="I29" i="9"/>
  <c r="I28" i="9"/>
  <c r="I25" i="9"/>
  <c r="I24" i="9"/>
  <c r="I23" i="9"/>
  <c r="I22" i="9"/>
  <c r="I21" i="9"/>
  <c r="I20" i="9"/>
  <c r="I35" i="9" l="1"/>
</calcChain>
</file>

<file path=xl/sharedStrings.xml><?xml version="1.0" encoding="utf-8"?>
<sst xmlns="http://schemas.openxmlformats.org/spreadsheetml/2006/main" count="117" uniqueCount="58">
  <si>
    <t>Nombre</t>
  </si>
  <si>
    <t>Dirección</t>
  </si>
  <si>
    <t>Teléfono</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</si>
  <si>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</si>
  <si>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</si>
  <si>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</si>
  <si>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</si>
  <si>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</si>
  <si>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</si>
  <si>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</si>
  <si>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</si>
  <si>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</si>
  <si>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</si>
  <si>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</si>
  <si>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</si>
  <si>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</si>
  <si>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Misión y visión</t>
  </si>
  <si>
    <t>PLAN ANUAL DE ADQUISICIONES</t>
  </si>
  <si>
    <t>Valor total del PAA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</si>
  <si>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</si>
  <si>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</si>
  <si>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Universidad del Magdalena</t>
  </si>
  <si>
    <t>www.unimagdalena.edu.co</t>
  </si>
  <si>
    <t>Propios</t>
  </si>
  <si>
    <t>Directa/ Convocatoria privada</t>
  </si>
  <si>
    <t>No</t>
  </si>
  <si>
    <t>N/A</t>
  </si>
  <si>
    <t>Betty Patiño Urieles
P.E. Grupo de Compras  y Admon. De Bienes
4217940 Ext. 2151
bpatino@unimagdalena.edu.co</t>
  </si>
  <si>
    <t>Wilberto Galvis Santos 
P.E. Grupo de Servicios Generales
4217940 Ext. 3277
wgalvis@unimagdalena.edu.co</t>
  </si>
  <si>
    <t xml:space="preserve">Total </t>
  </si>
  <si>
    <t>Límite de contratación directa</t>
  </si>
  <si>
    <t xml:space="preserve">Materiales y Suministros -Elementos de Aseo y Cafetería </t>
  </si>
  <si>
    <t>Fecha de última actualización del PAA</t>
  </si>
  <si>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</si>
  <si>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Hildemar Quintana Hernandez
P.E. Grupo de Tic´s
4217940 Ext. 2188
hquintana@unimagdalena.edu.co</t>
  </si>
  <si>
    <t xml:space="preserve">Harold Romero Cahuana
P.E. Grupo de Salud Ocupacional
Tel: (5) 4217940 Ext. 3409
hromero@unimagdalena.edu.co
</t>
  </si>
  <si>
    <t xml:space="preserve">Alberto Mendoza  
P.E. Dirección de Centro de Desarrollo Agricola y Forestal
Tel: (5) 4217940 Ext 1213
amendoza@unimagdalena.edu.co
</t>
  </si>
  <si>
    <t xml:space="preserve">Karen Buelvas 
P.E. Grupo de Recursos Educativos 
Tel: (5) 4217940 Ext. 3271
kbuelvas@unimagdalena.edu.co
</t>
  </si>
  <si>
    <t xml:space="preserve">Marlon Molina Mójica
P.E. Grupo de Recursos Educativos 
Tel: (5) 4217940 Ext. 3271
mmolina@unimagdalena.edu.co
</t>
  </si>
  <si>
    <t xml:space="preserve">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En el año 2020, la Universidad del Magdalena será una Institución de educación superior de tercera generación (3GU) reconocida y acreditada por su alta calidad, destacada en el ámbito nacional e internacional por sus políticas de inclusión e innovación y por su aporte el desarrollo regional. Contará con un equipo de profesores con alta titulación, comprometidos con la investigación, la transferencia de conocimiento y tecnología a la sociedad, y la formación de talento humano en programas técnicos, tecnológicos, profesionales y de posgrado en áreas estratégicas en consonancia con las tendencias globales, las fortalezas internas y las oportunidades del entorno. Aportará al desarrollo de Santa Marta, el Magdalena y el Caribe a partir de un modelo de gestión incluyente e innovador que garantizará solidez administrativa y financiera, un clima laboral armónico y un campus inteligente, amigable, incluyente y sostenible, donde la multiculturalidad y biodiversidad del territorio se puedan potenciar. Ofrecerá diversas opciones para el ingreso, permanencia y graduación de los estudiantes de acuerdo con sus condiciones personales, económicas, sociales y culturales". (Plan de Gobierno 2016 - 2020).
</t>
  </si>
  <si>
    <t>Línea Gratuita Nacional: 01 8000 180 504. PBX: (57 - 5) 4381000 - 4365000</t>
  </si>
  <si>
    <t>Dirección: Carrera 32 No 22 – 08 Santa Marta D.T.C.H. - Colombia. Código Postal No. 470004</t>
  </si>
  <si>
    <t xml:space="preserve"> ciudadano@unimagdalena.edu.co</t>
  </si>
  <si>
    <t>Correo electrónico</t>
  </si>
  <si>
    <t xml:space="preserve">Betty Patiño Urieles
P.E. Grupo de Compras y Administración de Bienes
Tel. 4381000  ext. 2151.
bpatino@unimagdalena.edu.co
</t>
  </si>
  <si>
    <r>
      <rPr>
        <b/>
        <sz val="11"/>
        <rFont val="Calibri"/>
        <family val="2"/>
        <scheme val="minor"/>
      </rPr>
      <t>Materiales y Suministros -Agua Tratada</t>
    </r>
    <r>
      <rPr>
        <sz val="11"/>
        <rFont val="Calibri"/>
        <family val="2"/>
        <scheme val="minor"/>
      </rPr>
      <t xml:space="preserve">
Agua tratada en garrafa de 4 litros, botellas y bolsas.</t>
    </r>
  </si>
  <si>
    <r>
      <t xml:space="preserve">Materiales y Suministros -Carnetización 
</t>
    </r>
    <r>
      <rPr>
        <sz val="11"/>
        <rFont val="Calibri"/>
        <family val="2"/>
        <scheme val="minor"/>
      </rPr>
      <t>Rollos de Cintas YMCK-T x 500 Impresiones Full Color;  Tarjetas PVC Blancas CI 30 Pq x 500. Cintas de Laminación Topcoat, servicio de soporte a las impresoras de Carnet CP80 y CP60 carnets dorados, blancos cintas de impresión.</t>
    </r>
  </si>
  <si>
    <r>
      <rPr>
        <b/>
        <sz val="11"/>
        <rFont val="Calibri"/>
        <family val="2"/>
        <scheme val="minor"/>
      </rPr>
      <t>Materiales y Suministros -Combustibles y Lubricantes</t>
    </r>
    <r>
      <rPr>
        <sz val="11"/>
        <rFont val="Calibri"/>
        <family val="2"/>
        <scheme val="minor"/>
      </rPr>
      <t xml:space="preserve">
Gasolina y acpm para los vehiculos institucionales y planta electrica</t>
    </r>
  </si>
  <si>
    <r>
      <rPr>
        <b/>
        <sz val="11"/>
        <rFont val="Calibri"/>
        <family val="2"/>
        <scheme val="minor"/>
      </rPr>
      <t xml:space="preserve">Materiales y Suministros -Implementos de Seguridad Industrial </t>
    </r>
    <r>
      <rPr>
        <sz val="11"/>
        <rFont val="Calibri"/>
        <family val="2"/>
        <scheme val="minor"/>
      </rPr>
      <t xml:space="preserve">
Elementos de protección personal: Mascarillas, cartuchos para respirador contra vapores, guantes de nitrilo, guantes de punto pvc, guantes quirurguicos, botiquín de pared, descansa pies, tapabocas quirurgicos.
Otros: Batas, examenes médicos, mantenimiento  y adquisición de sillas de ruedas,  tabla de rescates con arnes, compra de extintores
</t>
    </r>
  </si>
  <si>
    <r>
      <rPr>
        <b/>
        <sz val="11"/>
        <rFont val="Calibri"/>
        <family val="2"/>
        <scheme val="minor"/>
      </rPr>
      <t xml:space="preserve">Materiales y Suministros -Insumos e Implementos Agrícolas y Pesqueros </t>
    </r>
    <r>
      <rPr>
        <sz val="11"/>
        <rFont val="Calibri"/>
        <family val="2"/>
        <scheme val="minor"/>
      </rPr>
      <t xml:space="preserve">
Insumos: Semilla, fertilizante y abono
Herramienta: Carretillas, palin, palas, rastrillos, picos, machete, 
Implementos agrícolas: Gradas rotativas, rotocultivadores, rastrillos - rastras - pulidores, arados de cincel, arados de vertedera.
</t>
    </r>
  </si>
  <si>
    <r>
      <rPr>
        <b/>
        <sz val="11"/>
        <rFont val="Calibri"/>
        <family val="2"/>
        <scheme val="minor"/>
      </rPr>
      <t xml:space="preserve">Materiales y Suministros -Insumos Odontológicos y Médicos </t>
    </r>
    <r>
      <rPr>
        <sz val="11"/>
        <rFont val="Calibri"/>
        <family val="2"/>
        <scheme val="minor"/>
      </rPr>
      <t xml:space="preserve">
adhesivo bond 5ml,  para resinas acliricas (siliconas) (cubetas), dhesivo tetric n-bond 6 g, adhesivo universal 5ml,  agua oxigenada 3.500 ml, aguja corta adulto caja x 100, aguja larga adulto caja x 100, aguja pediatrica cajas x 100, agujas monoyet frasco x20,  alginato tropicalgin,  algodón en rollos liso bolsa x1000, alvofar 10 gr,  amalgama cápsulas pote x 100,  anestesia lidocaina sin epinefrina carpul 1,8ml caja x 50 carpules,  anestesia (newcaina) con epinefrina carpul 1,8ml caja x 50 carpules, anestesia roxicaina en spray/atomizador,  anestesia topica en jalea o crema , bajalenguas de madera x 20 unds, batas quirurgicas desechables largas, brix 3000 -gel para tratamiento atraumático de caries, brush cepillo microaplicador fino x 100 unds, cambia fresa, campos para mesa, campos para pacientes,  canulas intraorales para pistola de silicona de adición, cemento fosfato de zinc,  cemento para obturar conductos radiculares - grossfar x 10gr, cemento reparador mta 1 g, cepillos para profilaxis caja x 144 unds, coltosol, conos de gutapercha # 15, #20, #25, #30, #35, #40, #45,  segunda serie, cristaflex rollo mediano, cuñas de madera interproximales prefabricadas de madera o sinteticas x unidad, dentofar desensibilisante, desmineralizante en gel x 2,5 ml, dical-kerr set 24 gr, discos shofu x8 unds, duraphat x 10 ml, endofrost frasco x 200 ml, eugenol frasco x 15 ml caja x 12, eyectores desechables bolsa x 100 unds, fresa endo-z, interproximal, para pulir resina, zecrya redondas surtidas, cono invertido surtidas, para poste de fibra de vidrio, troncoconicas surtidas, gafas de protección translucidas, gasa hospitalaria en rollo 36" x 100 yds/91,5 cm x 91,5 m,  gelatamp frasco, geldin-a sanitilizante de mano frasco x 1.000 ml, glutaraldehido desinfección frio x galón, gorros desechables, grapas odontológicas00, w56, 2, guantes talla m, s,guardianes, hemostático cloruro de aluminio retracfar gotero 7 ml, hidroxido calcio polvo intraconducto x 10gr, hilo retractor   #0  sure - cord sin impregnar,  #00  sure - cord sin impregnar, hilo retractor #000  sure - cord sin impregnar, hipoclorito de sodio al 5% galon, hoja de bisturi no. 11 caja x 100 unds, no. 12 caja x 100 unds, no. 15 caja x 100 unds, impregum soft - material a base de poliéster de consistencia mediana, para impresiones definitivas e impresiones funcionales con técnica monofasica. kit introductorio para pentamix ( 1 cartucho impregum + 1 impregum base de 300 ml + catalizador 60 ml + 15 puntas mezcladoras), ionomero de vidrio cementante, de vidrio reconstructor, de vidrio restaurador, ionosit,  jabon antibacterial bonfar p/manos ph x galón, multienzimático - bonzyme  x 500 ml, jeringas desechables 5 ml, kelfar x 5 gr, kit nsk original fx, limas no. 15 de 25 mm caja x 6 unds, no. 20 de 25 mm caja x 6 unds, no. 25 de 25 mm caja x 6 unds, no. 30 de 25 mm caja x 6 unds, preserie surtida de 25 mm  caja x 6 unds,  limpiador de superficies - sulfarkan 750 ml, oxido de zinc 175 gr, papel crepado rollo x 100 mts, de articular caja x 12 unds,  pasta para profilaxis tarro detarfar, pasta sinquenólica,  pater resin para elaboracion de patrones de nucleo pentamixing tips red puntas para pistola de silicona liviana paquete x 20, pentamixing tips yellow puntas para pistola de silicona liviana paquete x 50, pijamas desechables (pantalon y blusa) - talla única, polainas desechables par, postes de fibra de vidrio 1.1, postes de fibra de vidrio 1.3, puntas de papel absorvente serie 15-40, puntas de papel absorvente serie 45-80, relyx u200 cemento resinoso, resina compuesta brillant everglow a1 jeringa 4 gr, brillant everglow a2 jeringa 4 gr, brillant everglow a3 jeringa 4 gr, filtek z250 a1 jeringa 3 gr, filtek z250 a2 jeringa 3 gr, filtek z250 a3 jeringa 3 gr, te-econom plus a1 jeringa 4 gr, te-econom plus a2 jeringa 4 gr compuesta te-econom plus a3 jeringa 4 gr, resina fluida  a1 jeringa 2,3 gr, a2 jeringa 2,3 gr, a3 jeringa 2,3 gr, revelador de placa bacteriana - ditono  x 10 ml, seda dental 600 metros, sutura 3/0    1/2 circle caja x 12  unds, sutura 4/0    1/2 circle  caja x 12  unds,  sellantes de fotocurado kit, silicona president light body cartucho 2 x 50 ml, petty super soft  x 300 ml, solucion salina 500cc, sulfato ferrico hemofar 7 ml, sutura vicryl (reabsorvible) caja x 12 unds, tapabocas caja x 50 unds, tela de caucho adulto caja x 36 unds, pediátrica caja x 36 unds, tembon cemento temporal, tiras abrasivas para pulimento de resina caja x 100 unds, tiras de milard x 50 unds, metalicas para pulir 4 mm x 12 unds, toallas de mano rollo x 100 mtrs, toallas wypall x60 rollo x 890 paños, topes para limas de endodoncia, xilol</t>
    </r>
  </si>
  <si>
    <r>
      <rPr>
        <b/>
        <sz val="11"/>
        <rFont val="Calibri"/>
        <family val="2"/>
        <scheme val="minor"/>
      </rPr>
      <t xml:space="preserve">Materiales y Suministros -Insumos y elementos menores de laboratorio </t>
    </r>
    <r>
      <rPr>
        <sz val="11"/>
        <rFont val="Calibri"/>
        <family val="2"/>
        <scheme val="minor"/>
      </rPr>
      <t xml:space="preserve">
Contratación de:  Elementos Menores, Suministros Hospitalarios, Medios de Cultivo, Insumos Químicos y  Vidrieria.
</t>
    </r>
    <r>
      <rPr>
        <b/>
        <sz val="11"/>
        <rFont val="Calibri"/>
        <family val="2"/>
        <scheme val="minor"/>
      </rPr>
      <t>Laboratorios de</t>
    </r>
    <r>
      <rPr>
        <sz val="11"/>
        <rFont val="Calibri"/>
        <family val="2"/>
        <scheme val="minor"/>
      </rPr>
      <t>: Cromatografía, Acuicultura, Biología, Fitopatología, Histiologia y Patologia Humana, Integrado de Ing. Civil,  Quimica y Física de Suelos, Fisiología vegetal, Biotecnología y Genética Vegetal,  Acuicultura, Biotecnología, Calidad de Agua, Fitopalogogía, Microbiología, Anfiteatro orgánico, Química de suelos, Fitopatolgía  y laboratorio Integrado de Química.</t>
    </r>
  </si>
  <si>
    <r>
      <t xml:space="preserve">Materiales y Suministros -Insumo para Grados
</t>
    </r>
    <r>
      <rPr>
        <sz val="11"/>
        <rFont val="Calibri"/>
        <family val="2"/>
        <scheme val="minor"/>
      </rPr>
      <t xml:space="preserve">Pines para graduado, porta diplomas, Servicio de impresión de diplomas, certificados de grado, Menciones honorificas: cum laude, suma cum laude y becas, para las ceremonias de graduación.  Compra de diplomas y certificaciones, Firma digitales de diplomas, certificados, actas de certificaciones y  grado.
</t>
    </r>
  </si>
  <si>
    <r>
      <rPr>
        <b/>
        <sz val="11"/>
        <rFont val="Calibri"/>
        <family val="2"/>
        <scheme val="minor"/>
      </rPr>
      <t xml:space="preserve">Materiales y Suministros -Material Eléctrico y de Ferretería </t>
    </r>
    <r>
      <rPr>
        <sz val="11"/>
        <rFont val="Calibri"/>
        <family val="2"/>
        <scheme val="minor"/>
      </rPr>
      <t xml:space="preserve">
Adquisición de materiales de ferreteria como: Adaptador, Alambre aislado, alambre duplex, solido, telefonico, telefónico, alicates, anclaje, automatico motomba italiana, balasto, bombillo, breaker atron, enchufable bipolar, monopolar, broca diferentes tamaños, cable coaxial, caja de circuito, dexon, de herramienta, candado, capacitador, cheque pie, cierre rapido, codo, cinta de teflón, codo varias medidas, control, corta frío, sika, soldadura, taladro, tapon pvc, tubo rde, de lampara, unión de pvc, galvanizado, vinilo cuñete. </t>
    </r>
  </si>
  <si>
    <r>
      <rPr>
        <b/>
        <sz val="11"/>
        <rFont val="Calibri"/>
        <family val="2"/>
        <scheme val="minor"/>
      </rPr>
      <t>Materiales y Suministros -Otros</t>
    </r>
    <r>
      <rPr>
        <sz val="11"/>
        <rFont val="Calibri"/>
        <family val="2"/>
        <scheme val="minor"/>
      </rPr>
      <t xml:space="preserve">
Cajas archivo, imprevistos, tarjeta, sellos, flores grado, coronas funebres, etc. </t>
    </r>
  </si>
  <si>
    <r>
      <t xml:space="preserve">Materiales y Suministros -Papelería y Utiles de oficina 
</t>
    </r>
    <r>
      <rPr>
        <sz val="11"/>
        <rFont val="Calibri"/>
        <family val="2"/>
        <scheme val="minor"/>
      </rPr>
      <t>utiles de oficina y tintas para impresoras</t>
    </r>
  </si>
  <si>
    <r>
      <rPr>
        <b/>
        <sz val="11"/>
        <rFont val="Calibri"/>
        <family val="2"/>
        <scheme val="minor"/>
      </rPr>
      <t xml:space="preserve">Materiales y Suministros -Souvenires </t>
    </r>
    <r>
      <rPr>
        <sz val="11"/>
        <rFont val="Calibri"/>
        <family val="2"/>
        <scheme val="minor"/>
      </rPr>
      <t xml:space="preserve"> 
Elementos publicitarios para promocionar la institución y como obsequios para aliados estratégicos.</t>
    </r>
  </si>
  <si>
    <r>
      <t xml:space="preserve">Plan de Compras Activos Fijos
</t>
    </r>
    <r>
      <rPr>
        <sz val="11"/>
        <rFont val="Calibri"/>
        <family val="2"/>
        <scheme val="minor"/>
      </rPr>
      <t xml:space="preserve">Bolso video beam, ventiladores, dispensadores de agua, greca y termos para café
Cámara de vigilancia, televisor, Cámara de video digital, fotográfica, Trípode, Video beam, lámpara de emergencia recargable, lector laser de barras, balanza analítica, digital, baño de maria, bomba de vacío, calibradores/nonios, centrifuga, Phmetro,
Transferpipeta, Glucómetro, Equipo órgano de los sentidos de pared 767, Fonendoscopio, Tensiómetro digital inflado manual, Archivador de pared metálico con 4 gavetas, Archivador, Armario metálico con 2 puertas, Escritorio en L, Escritorio con gaveta, Mesa de madera para computador Mesa plástica, Puesto de trabajo en L, butaco metálico, Silla ejecutiva, operativa, tipo auditorio, loker metálicos, Escáner de alto rendimiento, Estabilizador de voltaje, Impresora, Ups alto rendimiento, tablero acrílico oficina, Persiana, Computador de escritorio, computador portátil, Monitor, Mouse, Sistema de parlantes con subwoofer para pc, Impresora con fotocopiadora. Equipos de corte para jardines, 
</t>
    </r>
    <r>
      <rPr>
        <b/>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</si>
</sst>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 #,##0;[Red]\-&quot;$&quot;\ #,##0"/>
    <numFmt numFmtId="165" formatCode="_-* #,##0_-;\-* #,##0_-;_-* &quot;-&quot;_-;_-@_-"/>
    <numFmt numFmtId="166" formatCode="[$-240A]d&quot; de &quot;mmmm&quot; de &quot;yyyy;@"/>
    <numFmt numFmtId="167" formatCode="_(* #,##0_);_(* \(#,##0\);_(*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u/>
      <sz val="11"/>
      <name val="Calibri"/>
      <family val="2"/>
      <scheme val="minor"/>
    </font>
    <font>
      <sz val="10"/>
      <name val="Calibri"/>
      <family val="2"/>
      <scheme val="minor"/>
    </font>
    <font>
      <sz val="9"/>
      <name val="Calibri"/>
      <family val="2"/>
      <scheme val="minor"/>
    </font>
    <font>
      <b/>
      <sz val="11"/>
      <name val="Calibri"/>
      <family val="2"/>
      <scheme val="minor"/>
    </font>
    <font>
      <b/>
      <sz val="9"/>
      <name val="Calibri"/>
      <family val="2"/>
      <scheme val="minor"/>
    </font>
    <font>
      <b/>
      <sz val="12"/>
      <name val="Calibri"/>
      <family val="2"/>
      <scheme val="minor"/>
    </font>
    <font>
      <b/>
      <sz val="13"/>
      <name val="Calibri"/>
      <family val="2"/>
      <scheme val="minor"/>
    </font>
    <font>
      <b/>
      <sz val="11"/>
      <color rgb="FF000000"/>
      <name val="Arial"/>
      <family val="2"/>
    </font>
    <font>
      <sz val="11"/>
      <color rgb="FF222222"/>
      <name val="Arial"/>
      <family val="2"/>
    </font>
    <font>
      <sz val="12"/>
      <color rgb="FF222222"/>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1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s>
  <cellStyleXfs count="7">
    <xf numFmtId="0" fontId="0" fillId="0" borderId="0"/>
    <xf numFmtId="0" fontId="4" fillId="2" borderId="0" applyNumberFormat="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cellStyleXfs>
  <cellXfs count="94">
    <xf numFmtId="0" fontId="0" fillId="0" borderId="0" xfId="0"/>
    <xf numFmtId="0" fontId="6" fillId="0" borderId="0" xfId="0" applyFont="1" applyFill="1" applyAlignment="1">
      <alignment vertical="center" wrapText="1"/>
    </xf>
    <xf numFmtId="0" fontId="6" fillId="0" borderId="0" xfId="0" applyFont="1" applyFill="1" applyAlignment="1">
      <alignment horizontal="left" vertical="center" wrapText="1"/>
    </xf>
    <xf numFmtId="166" fontId="8" fillId="0" borderId="2" xfId="0"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6"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5" xfId="0" applyFont="1" applyFill="1" applyBorder="1" applyAlignment="1">
      <alignment horizontal="left" vertical="center" wrapText="1"/>
    </xf>
    <xf numFmtId="4" fontId="6" fillId="0" borderId="0" xfId="0" applyNumberFormat="1" applyFont="1" applyFill="1" applyAlignment="1">
      <alignment vertical="center" wrapText="1"/>
    </xf>
    <xf numFmtId="4" fontId="6" fillId="0" borderId="0" xfId="0" applyNumberFormat="1"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167" fontId="6" fillId="0" borderId="0" xfId="3" applyNumberFormat="1" applyFont="1" applyFill="1" applyAlignment="1">
      <alignment vertical="center" wrapText="1"/>
    </xf>
    <xf numFmtId="167" fontId="6" fillId="0" borderId="0" xfId="0" applyNumberFormat="1" applyFont="1" applyFill="1" applyAlignment="1">
      <alignment vertical="center" wrapText="1"/>
    </xf>
    <xf numFmtId="43" fontId="6" fillId="0" borderId="0" xfId="3"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6" xfId="0" applyFont="1" applyFill="1" applyBorder="1" applyAlignment="1">
      <alignment vertical="center" wrapText="1"/>
    </xf>
    <xf numFmtId="0" fontId="10" fillId="0" borderId="6" xfId="0" applyFont="1" applyFill="1" applyBorder="1" applyAlignment="1">
      <alignment horizontal="left" vertical="center" wrapText="1"/>
    </xf>
    <xf numFmtId="0" fontId="8" fillId="3" borderId="0" xfId="0" applyFont="1" applyFill="1" applyAlignment="1">
      <alignment vertical="center" wrapText="1"/>
    </xf>
    <xf numFmtId="0" fontId="6" fillId="3" borderId="0" xfId="0" applyFont="1" applyFill="1" applyAlignment="1">
      <alignment vertical="center" wrapText="1"/>
    </xf>
    <xf numFmtId="4" fontId="8" fillId="3" borderId="2" xfId="0" applyNumberFormat="1" applyFont="1" applyFill="1" applyBorder="1" applyAlignment="1">
      <alignment horizontal="right" vertical="center" wrapText="1"/>
    </xf>
    <xf numFmtId="0" fontId="9" fillId="3" borderId="0" xfId="0" applyFont="1" applyFill="1" applyBorder="1" applyAlignment="1">
      <alignment horizontal="left" vertical="center" wrapText="1"/>
    </xf>
    <xf numFmtId="0" fontId="6" fillId="3" borderId="0" xfId="0" applyFont="1" applyFill="1" applyBorder="1" applyAlignment="1">
      <alignment vertical="center" wrapText="1"/>
    </xf>
    <xf numFmtId="0" fontId="10" fillId="3" borderId="2" xfId="0" applyFont="1" applyFill="1" applyBorder="1" applyAlignment="1">
      <alignment vertical="top" wrapText="1"/>
    </xf>
    <xf numFmtId="0" fontId="6" fillId="3" borderId="2" xfId="0" applyFont="1" applyFill="1" applyBorder="1" applyAlignment="1">
      <alignment vertical="center" wrapText="1"/>
    </xf>
    <xf numFmtId="0" fontId="10" fillId="3" borderId="2" xfId="0" applyFont="1" applyFill="1" applyBorder="1" applyAlignment="1">
      <alignment vertical="center"/>
    </xf>
    <xf numFmtId="43" fontId="10" fillId="0" borderId="0" xfId="3" applyFont="1" applyFill="1" applyBorder="1" applyAlignment="1">
      <alignment horizontal="left" vertical="center"/>
    </xf>
    <xf numFmtId="166" fontId="8" fillId="3" borderId="2" xfId="0" applyNumberFormat="1" applyFont="1" applyFill="1" applyBorder="1" applyAlignment="1">
      <alignment horizontal="right" vertical="center" wrapText="1"/>
    </xf>
    <xf numFmtId="0" fontId="10" fillId="3" borderId="2"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1" fillId="3" borderId="2" xfId="1" applyFont="1" applyFill="1" applyBorder="1" applyAlignment="1">
      <alignment horizontal="center" vertical="center" wrapText="1"/>
    </xf>
    <xf numFmtId="0" fontId="6" fillId="3" borderId="2" xfId="0" applyFont="1" applyFill="1" applyBorder="1" applyAlignment="1">
      <alignment horizontal="justify" vertical="justify" wrapText="1"/>
    </xf>
    <xf numFmtId="0" fontId="2" fillId="0" borderId="2" xfId="4"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165" fontId="6" fillId="0" borderId="2" xfId="5"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65" fontId="10" fillId="0" borderId="2" xfId="5"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43" fontId="10" fillId="0" borderId="0" xfId="3" applyFont="1" applyFill="1" applyBorder="1" applyAlignment="1">
      <alignment horizontal="center" vertical="center" wrapText="1"/>
    </xf>
    <xf numFmtId="0" fontId="7" fillId="0" borderId="0" xfId="2" applyFont="1" applyAlignment="1">
      <alignment horizontal="center" vertical="center" wrapText="1"/>
    </xf>
    <xf numFmtId="0" fontId="8" fillId="0" borderId="0" xfId="0" applyFont="1" applyFill="1" applyAlignment="1">
      <alignment horizontal="center" vertical="center" wrapText="1"/>
    </xf>
    <xf numFmtId="0" fontId="10" fillId="0" borderId="0" xfId="0" applyFont="1" applyBorder="1" applyAlignment="1">
      <alignment vertical="center" wrapText="1"/>
    </xf>
    <xf numFmtId="164" fontId="10" fillId="0" borderId="0" xfId="0" applyNumberFormat="1" applyFont="1" applyBorder="1" applyAlignment="1">
      <alignment vertical="center" wrapText="1"/>
    </xf>
    <xf numFmtId="0" fontId="6" fillId="0" borderId="6" xfId="0" applyFont="1" applyBorder="1" applyAlignment="1">
      <alignment wrapText="1"/>
    </xf>
    <xf numFmtId="0" fontId="6" fillId="0" borderId="0" xfId="0" applyFont="1" applyBorder="1" applyAlignment="1">
      <alignment wrapText="1"/>
    </xf>
    <xf numFmtId="14" fontId="6" fillId="0" borderId="0" xfId="0" applyNumberFormat="1" applyFont="1" applyBorder="1" applyAlignment="1">
      <alignment wrapText="1"/>
    </xf>
    <xf numFmtId="0" fontId="6" fillId="0" borderId="0" xfId="0" applyFont="1"/>
    <xf numFmtId="164" fontId="2" fillId="0" borderId="2" xfId="0" applyNumberFormat="1" applyFont="1" applyBorder="1" applyAlignment="1">
      <alignment vertical="center"/>
    </xf>
    <xf numFmtId="0" fontId="6" fillId="3" borderId="2" xfId="0" applyFont="1" applyFill="1" applyBorder="1" applyAlignment="1">
      <alignment horizontal="justify" vertical="center" wrapText="1"/>
    </xf>
    <xf numFmtId="165" fontId="10" fillId="3" borderId="2" xfId="5" applyFont="1" applyFill="1" applyBorder="1" applyAlignment="1">
      <alignment vertical="center"/>
    </xf>
    <xf numFmtId="165" fontId="2" fillId="3" borderId="2" xfId="5" applyFont="1" applyFill="1" applyBorder="1" applyAlignment="1">
      <alignment vertical="center"/>
    </xf>
    <xf numFmtId="0" fontId="6" fillId="3" borderId="2" xfId="0" applyFont="1" applyFill="1" applyBorder="1" applyAlignment="1">
      <alignment horizontal="left" vertical="center" wrapText="1"/>
    </xf>
    <xf numFmtId="165" fontId="2" fillId="0" borderId="2" xfId="5" applyFont="1" applyBorder="1" applyAlignment="1">
      <alignment vertical="center"/>
    </xf>
    <xf numFmtId="0" fontId="10" fillId="3" borderId="2" xfId="0" applyFont="1" applyFill="1" applyBorder="1" applyAlignment="1">
      <alignment vertical="center" wrapText="1"/>
    </xf>
    <xf numFmtId="0" fontId="10" fillId="0" borderId="2" xfId="0" applyFont="1" applyFill="1" applyBorder="1" applyAlignment="1">
      <alignment horizontal="justify" vertical="justify" wrapText="1"/>
    </xf>
    <xf numFmtId="3" fontId="14" fillId="0" borderId="0" xfId="0" applyNumberFormat="1" applyFont="1"/>
    <xf numFmtId="3" fontId="15" fillId="0" borderId="0" xfId="0" applyNumberFormat="1" applyFont="1"/>
    <xf numFmtId="0" fontId="16" fillId="0" borderId="0" xfId="0" applyFont="1"/>
    <xf numFmtId="0" fontId="6" fillId="0" borderId="2" xfId="0" applyFont="1" applyFill="1" applyBorder="1" applyAlignment="1">
      <alignment horizontal="justify" vertical="center" wrapText="1"/>
    </xf>
    <xf numFmtId="0" fontId="6" fillId="0" borderId="2" xfId="0" applyFont="1" applyFill="1" applyBorder="1" applyAlignment="1">
      <alignment horizontal="justify" vertical="justify" wrapText="1"/>
    </xf>
    <xf numFmtId="0" fontId="6" fillId="0" borderId="7" xfId="0" applyFont="1" applyFill="1" applyBorder="1" applyAlignment="1">
      <alignment horizontal="justify" vertical="justify" wrapText="1"/>
    </xf>
    <xf numFmtId="0" fontId="6" fillId="0" borderId="3" xfId="0" applyFont="1" applyFill="1" applyBorder="1" applyAlignment="1">
      <alignment vertical="top" wrapText="1"/>
    </xf>
    <xf numFmtId="0" fontId="6" fillId="0" borderId="8" xfId="0" applyFont="1" applyFill="1" applyBorder="1" applyAlignment="1">
      <alignment vertical="top" wrapText="1"/>
    </xf>
    <xf numFmtId="43" fontId="10" fillId="0" borderId="1" xfId="3" applyFont="1" applyFill="1" applyBorder="1" applyAlignment="1">
      <alignment horizontal="center" vertical="center"/>
    </xf>
    <xf numFmtId="43" fontId="10" fillId="0" borderId="14" xfId="3" applyFont="1" applyFill="1" applyBorder="1" applyAlignment="1">
      <alignment horizontal="center" vertical="center"/>
    </xf>
    <xf numFmtId="43" fontId="10" fillId="0" borderId="2" xfId="3" applyFont="1" applyFill="1" applyBorder="1" applyAlignment="1">
      <alignment horizontal="center" vertical="center"/>
    </xf>
    <xf numFmtId="43" fontId="10" fillId="0" borderId="13" xfId="3" applyFont="1" applyFill="1" applyBorder="1" applyAlignment="1">
      <alignment horizontal="center" vertical="center"/>
    </xf>
    <xf numFmtId="166" fontId="6" fillId="0" borderId="3" xfId="0" applyNumberFormat="1" applyFont="1" applyBorder="1" applyAlignment="1">
      <alignment horizontal="right" wrapText="1"/>
    </xf>
    <xf numFmtId="166" fontId="6" fillId="0" borderId="15" xfId="0" applyNumberFormat="1" applyFont="1" applyBorder="1" applyAlignment="1">
      <alignment horizontal="right" wrapText="1"/>
    </xf>
    <xf numFmtId="0" fontId="6" fillId="0" borderId="9" xfId="0" applyFont="1" applyFill="1" applyBorder="1" applyAlignment="1">
      <alignment horizontal="justify" vertical="center"/>
    </xf>
    <xf numFmtId="0" fontId="6" fillId="0" borderId="10" xfId="0" applyFont="1" applyFill="1" applyBorder="1" applyAlignment="1">
      <alignment horizontal="justify" vertical="center"/>
    </xf>
    <xf numFmtId="0" fontId="6" fillId="0" borderId="11" xfId="0" applyFont="1" applyFill="1" applyBorder="1" applyAlignment="1">
      <alignment horizontal="justify" vertical="center"/>
    </xf>
    <xf numFmtId="0" fontId="6" fillId="3" borderId="2" xfId="0" applyFont="1" applyFill="1" applyBorder="1" applyAlignment="1">
      <alignment horizontal="justify" vertical="justify" wrapText="1"/>
    </xf>
    <xf numFmtId="166"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 fontId="8"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7"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cellXfs>
  <cellStyles count="7">
    <cellStyle name="Énfasis1" xfId="1" builtinId="29"/>
    <cellStyle name="Hipervínculo" xfId="2" builtinId="8"/>
    <cellStyle name="Millares" xfId="3" builtinId="3"/>
    <cellStyle name="Millares [0]" xfId="5" builtinId="6"/>
    <cellStyle name="Millares 2 2 2" xfId="4"/>
    <cellStyle name="Millares 7"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unimagdalena.edu.co" TargetMode="External"/><Relationship Id="rId1" Type="http://schemas.openxmlformats.org/officeDocument/2006/relationships/hyperlink" Target="http://www.unimagdalen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9"/>
  <sheetViews>
    <sheetView tabSelected="1" view="pageBreakPreview" topLeftCell="A34" zoomScale="84" zoomScaleNormal="77" zoomScaleSheetLayoutView="84" zoomScalePageLayoutView="80" workbookViewId="0">
      <selection activeCell="C9" sqref="C9:G9"/>
    </sheetView>
  </sheetViews>
  <sheetFormatPr baseColWidth="10" defaultColWidth="10.85546875" defaultRowHeight="15" x14ac:dyDescent="0.25"/>
  <cols>
    <col min="1" max="1" width="4.42578125" style="1" bestFit="1" customWidth="1"/>
    <col min="2" max="2" width="35.28515625" style="11" customWidth="1"/>
    <col min="3" max="3" width="141.140625" style="2" customWidth="1"/>
    <col min="4" max="4" width="21.85546875" style="1" customWidth="1"/>
    <col min="5" max="5" width="22.140625" style="1" hidden="1" customWidth="1"/>
    <col min="6" max="6" width="23" style="9" hidden="1" customWidth="1"/>
    <col min="7" max="7" width="21" style="1" bestFit="1" customWidth="1"/>
    <col min="8" max="8" width="22.5703125" style="12" customWidth="1"/>
    <col min="9" max="9" width="24.42578125" style="1" customWidth="1"/>
    <col min="10" max="10" width="24.42578125" style="1" bestFit="1" customWidth="1"/>
    <col min="11" max="11" width="29.42578125" style="1" bestFit="1" customWidth="1"/>
    <col min="12" max="12" width="33.42578125" style="51" customWidth="1"/>
    <col min="13" max="13" width="20" style="1" customWidth="1"/>
    <col min="14" max="14" width="42.42578125" style="1" customWidth="1"/>
    <col min="15" max="16384" width="10.85546875" style="1"/>
  </cols>
  <sheetData>
    <row r="1" spans="2:11" ht="15.75" thickBot="1" x14ac:dyDescent="0.3">
      <c r="C1" s="50"/>
    </row>
    <row r="2" spans="2:11" ht="21.75" customHeight="1" thickBot="1" x14ac:dyDescent="0.3">
      <c r="B2" s="91" t="s">
        <v>17</v>
      </c>
      <c r="C2" s="92"/>
      <c r="D2" s="92"/>
      <c r="E2" s="92"/>
      <c r="F2" s="92"/>
      <c r="G2" s="93"/>
    </row>
    <row r="3" spans="2:11" ht="6" customHeight="1" x14ac:dyDescent="0.25">
      <c r="B3" s="22"/>
      <c r="C3" s="8"/>
      <c r="D3" s="8"/>
      <c r="E3" s="8"/>
      <c r="F3" s="10"/>
      <c r="G3" s="23"/>
    </row>
    <row r="4" spans="2:11" x14ac:dyDescent="0.25">
      <c r="B4" s="14" t="s">
        <v>0</v>
      </c>
      <c r="C4" s="89" t="s">
        <v>21</v>
      </c>
      <c r="D4" s="89"/>
      <c r="E4" s="89"/>
      <c r="F4" s="89"/>
      <c r="G4" s="90"/>
      <c r="H4" s="52"/>
    </row>
    <row r="5" spans="2:11" x14ac:dyDescent="0.25">
      <c r="B5" s="14" t="s">
        <v>1</v>
      </c>
      <c r="C5" s="89" t="s">
        <v>41</v>
      </c>
      <c r="D5" s="89"/>
      <c r="E5" s="89"/>
      <c r="F5" s="89"/>
      <c r="G5" s="90"/>
      <c r="H5" s="52"/>
    </row>
    <row r="6" spans="2:11" x14ac:dyDescent="0.25">
      <c r="B6" s="14" t="s">
        <v>2</v>
      </c>
      <c r="C6" s="89" t="s">
        <v>40</v>
      </c>
      <c r="D6" s="89"/>
      <c r="E6" s="89"/>
      <c r="F6" s="89"/>
      <c r="G6" s="90"/>
      <c r="H6" s="52"/>
    </row>
    <row r="7" spans="2:11" x14ac:dyDescent="0.25">
      <c r="B7" s="14" t="s">
        <v>14</v>
      </c>
      <c r="C7" s="89" t="s">
        <v>22</v>
      </c>
      <c r="D7" s="89"/>
      <c r="E7" s="89"/>
      <c r="F7" s="89"/>
      <c r="G7" s="90"/>
      <c r="H7" s="52"/>
    </row>
    <row r="8" spans="2:11" x14ac:dyDescent="0.25">
      <c r="B8" s="14" t="s">
        <v>43</v>
      </c>
      <c r="C8" s="89" t="s">
        <v>42</v>
      </c>
      <c r="D8" s="89"/>
      <c r="E8" s="89"/>
      <c r="F8" s="89"/>
      <c r="G8" s="90"/>
      <c r="H8" s="52"/>
    </row>
    <row r="9" spans="2:11" ht="177" customHeight="1" x14ac:dyDescent="0.25">
      <c r="B9" s="14" t="s">
        <v>16</v>
      </c>
      <c r="C9" s="70" t="s">
        <v>39</v>
      </c>
      <c r="D9" s="70"/>
      <c r="E9" s="70"/>
      <c r="F9" s="70"/>
      <c r="G9" s="71"/>
      <c r="H9" s="52"/>
    </row>
    <row r="10" spans="2:11" ht="69.75" customHeight="1" thickBot="1" x14ac:dyDescent="0.3">
      <c r="B10" s="24" t="s">
        <v>3</v>
      </c>
      <c r="C10" s="72" t="s">
        <v>44</v>
      </c>
      <c r="D10" s="72"/>
      <c r="E10" s="72"/>
      <c r="F10" s="72"/>
      <c r="G10" s="73"/>
      <c r="H10" s="52"/>
      <c r="J10" s="20"/>
      <c r="K10" s="20"/>
    </row>
    <row r="11" spans="2:11" ht="15.75" customHeight="1" x14ac:dyDescent="0.25">
      <c r="B11" s="17" t="s">
        <v>18</v>
      </c>
      <c r="C11" s="74">
        <f>+H35</f>
        <v>2082558856</v>
      </c>
      <c r="D11" s="74"/>
      <c r="E11" s="74"/>
      <c r="F11" s="74"/>
      <c r="G11" s="75"/>
      <c r="H11" s="53"/>
    </row>
    <row r="12" spans="2:11" x14ac:dyDescent="0.25">
      <c r="B12" s="18" t="s">
        <v>30</v>
      </c>
      <c r="C12" s="76">
        <f>828116*250</f>
        <v>207029000</v>
      </c>
      <c r="D12" s="76"/>
      <c r="E12" s="76"/>
      <c r="F12" s="76"/>
      <c r="G12" s="77"/>
      <c r="H12" s="66">
        <v>828116</v>
      </c>
      <c r="J12" s="33"/>
      <c r="K12" s="19"/>
    </row>
    <row r="13" spans="2:11" ht="18.75" customHeight="1" thickBot="1" x14ac:dyDescent="0.3">
      <c r="B13" s="54" t="s">
        <v>32</v>
      </c>
      <c r="C13" s="78">
        <v>43819</v>
      </c>
      <c r="D13" s="78"/>
      <c r="E13" s="78"/>
      <c r="F13" s="78"/>
      <c r="G13" s="79"/>
      <c r="H13" s="67">
        <v>737717</v>
      </c>
    </row>
    <row r="14" spans="2:11" ht="5.25" customHeight="1" thickBot="1" x14ac:dyDescent="0.3">
      <c r="B14" s="55"/>
      <c r="C14" s="56"/>
      <c r="H14" s="52"/>
    </row>
    <row r="15" spans="2:11" ht="39" customHeight="1" thickBot="1" x14ac:dyDescent="0.25">
      <c r="B15" s="80" t="s">
        <v>33</v>
      </c>
      <c r="C15" s="81"/>
      <c r="D15" s="81"/>
      <c r="E15" s="81"/>
      <c r="F15" s="81"/>
      <c r="G15" s="82"/>
      <c r="H15" s="68">
        <v>737.71699999999998</v>
      </c>
    </row>
    <row r="16" spans="2:11" x14ac:dyDescent="0.25">
      <c r="B16" s="55"/>
      <c r="C16" s="56"/>
      <c r="D16" s="57"/>
    </row>
    <row r="17" spans="1:14" ht="1.5" customHeight="1" x14ac:dyDescent="0.25">
      <c r="B17" s="55"/>
      <c r="C17" s="56"/>
      <c r="D17" s="57"/>
    </row>
    <row r="18" spans="1:14" x14ac:dyDescent="0.25">
      <c r="B18" s="13" t="s">
        <v>13</v>
      </c>
      <c r="C18" s="57"/>
    </row>
    <row r="19" spans="1:14" s="11" customFormat="1" ht="33" customHeight="1" x14ac:dyDescent="0.25">
      <c r="B19" s="35" t="s">
        <v>20</v>
      </c>
      <c r="C19" s="36" t="s">
        <v>4</v>
      </c>
      <c r="D19" s="35" t="s">
        <v>15</v>
      </c>
      <c r="E19" s="35" t="s">
        <v>5</v>
      </c>
      <c r="F19" s="37" t="s">
        <v>6</v>
      </c>
      <c r="G19" s="35" t="s">
        <v>7</v>
      </c>
      <c r="H19" s="35" t="s">
        <v>8</v>
      </c>
      <c r="I19" s="35" t="s">
        <v>9</v>
      </c>
      <c r="J19" s="35" t="s">
        <v>10</v>
      </c>
      <c r="K19" s="35" t="s">
        <v>11</v>
      </c>
      <c r="L19" s="35" t="s">
        <v>12</v>
      </c>
    </row>
    <row r="20" spans="1:14" s="26" customFormat="1" ht="50.25" customHeight="1" x14ac:dyDescent="0.25">
      <c r="A20" s="25"/>
      <c r="B20" s="46">
        <v>4210101</v>
      </c>
      <c r="C20" s="31" t="s">
        <v>45</v>
      </c>
      <c r="D20" s="34">
        <v>43475</v>
      </c>
      <c r="E20" s="34">
        <v>43465</v>
      </c>
      <c r="F20" s="45" t="s">
        <v>24</v>
      </c>
      <c r="G20" s="44" t="s">
        <v>23</v>
      </c>
      <c r="H20" s="58">
        <v>46575000</v>
      </c>
      <c r="I20" s="27">
        <f>+H20</f>
        <v>46575000</v>
      </c>
      <c r="J20" s="44" t="s">
        <v>25</v>
      </c>
      <c r="K20" s="44" t="s">
        <v>26</v>
      </c>
      <c r="L20" s="45" t="s">
        <v>27</v>
      </c>
    </row>
    <row r="21" spans="1:14" s="26" customFormat="1" ht="50.25" customHeight="1" x14ac:dyDescent="0.25">
      <c r="A21" s="25"/>
      <c r="B21" s="46">
        <v>4210101</v>
      </c>
      <c r="C21" s="30" t="s">
        <v>46</v>
      </c>
      <c r="D21" s="34">
        <v>43475</v>
      </c>
      <c r="E21" s="34">
        <v>43465</v>
      </c>
      <c r="F21" s="45" t="s">
        <v>24</v>
      </c>
      <c r="G21" s="44" t="s">
        <v>23</v>
      </c>
      <c r="H21" s="58">
        <v>80000000</v>
      </c>
      <c r="I21" s="27">
        <f t="shared" ref="I21:I33" si="0">+H21</f>
        <v>80000000</v>
      </c>
      <c r="J21" s="44" t="s">
        <v>25</v>
      </c>
      <c r="K21" s="44" t="s">
        <v>26</v>
      </c>
      <c r="L21" s="45" t="s">
        <v>34</v>
      </c>
    </row>
    <row r="22" spans="1:14" s="26" customFormat="1" ht="36" customHeight="1" x14ac:dyDescent="0.25">
      <c r="A22" s="25"/>
      <c r="B22" s="46">
        <v>4210101</v>
      </c>
      <c r="C22" s="31" t="s">
        <v>47</v>
      </c>
      <c r="D22" s="34">
        <v>43475</v>
      </c>
      <c r="E22" s="34">
        <v>43465</v>
      </c>
      <c r="F22" s="45" t="s">
        <v>24</v>
      </c>
      <c r="G22" s="44" t="s">
        <v>23</v>
      </c>
      <c r="H22" s="58">
        <v>207000000</v>
      </c>
      <c r="I22" s="27">
        <f t="shared" si="0"/>
        <v>207000000</v>
      </c>
      <c r="J22" s="44" t="s">
        <v>25</v>
      </c>
      <c r="K22" s="44" t="s">
        <v>26</v>
      </c>
      <c r="L22" s="45" t="s">
        <v>28</v>
      </c>
    </row>
    <row r="23" spans="1:14" s="26" customFormat="1" ht="27.75" customHeight="1" x14ac:dyDescent="0.25">
      <c r="B23" s="46">
        <v>4210101</v>
      </c>
      <c r="C23" s="32" t="s">
        <v>31</v>
      </c>
      <c r="D23" s="34">
        <v>43475</v>
      </c>
      <c r="E23" s="34">
        <v>43465</v>
      </c>
      <c r="F23" s="45" t="s">
        <v>24</v>
      </c>
      <c r="G23" s="44" t="s">
        <v>23</v>
      </c>
      <c r="H23" s="58">
        <v>165000000</v>
      </c>
      <c r="I23" s="27">
        <f t="shared" si="0"/>
        <v>165000000</v>
      </c>
      <c r="J23" s="44" t="s">
        <v>25</v>
      </c>
      <c r="K23" s="44" t="s">
        <v>26</v>
      </c>
      <c r="L23" s="45" t="s">
        <v>27</v>
      </c>
      <c r="M23" s="28"/>
      <c r="N23" s="29"/>
    </row>
    <row r="24" spans="1:14" s="26" customFormat="1" ht="69" customHeight="1" x14ac:dyDescent="0.25">
      <c r="B24" s="46">
        <v>4210101</v>
      </c>
      <c r="C24" s="38" t="s">
        <v>48</v>
      </c>
      <c r="D24" s="34">
        <v>43475</v>
      </c>
      <c r="E24" s="34">
        <v>43465</v>
      </c>
      <c r="F24" s="45" t="s">
        <v>24</v>
      </c>
      <c r="G24" s="44" t="s">
        <v>23</v>
      </c>
      <c r="H24" s="58">
        <v>100000000</v>
      </c>
      <c r="I24" s="27">
        <f t="shared" si="0"/>
        <v>100000000</v>
      </c>
      <c r="J24" s="44" t="s">
        <v>25</v>
      </c>
      <c r="K24" s="44" t="s">
        <v>26</v>
      </c>
      <c r="L24" s="45" t="s">
        <v>35</v>
      </c>
      <c r="M24" s="29"/>
      <c r="N24" s="29"/>
    </row>
    <row r="25" spans="1:14" s="26" customFormat="1" ht="65.25" customHeight="1" x14ac:dyDescent="0.25">
      <c r="B25" s="46">
        <v>4210101</v>
      </c>
      <c r="C25" s="31" t="s">
        <v>49</v>
      </c>
      <c r="D25" s="34">
        <v>43475</v>
      </c>
      <c r="E25" s="34">
        <v>43465</v>
      </c>
      <c r="F25" s="45" t="s">
        <v>24</v>
      </c>
      <c r="G25" s="44" t="s">
        <v>23</v>
      </c>
      <c r="H25" s="58">
        <v>50000000</v>
      </c>
      <c r="I25" s="27">
        <f t="shared" si="0"/>
        <v>50000000</v>
      </c>
      <c r="J25" s="44" t="s">
        <v>25</v>
      </c>
      <c r="K25" s="44" t="s">
        <v>26</v>
      </c>
      <c r="L25" s="45" t="s">
        <v>36</v>
      </c>
    </row>
    <row r="26" spans="1:14" s="26" customFormat="1" ht="409.6" customHeight="1" x14ac:dyDescent="0.25">
      <c r="B26" s="88">
        <v>4210101</v>
      </c>
      <c r="C26" s="83" t="s">
        <v>50</v>
      </c>
      <c r="D26" s="84">
        <v>43475</v>
      </c>
      <c r="E26" s="34">
        <v>43465</v>
      </c>
      <c r="F26" s="45" t="s">
        <v>24</v>
      </c>
      <c r="G26" s="85" t="s">
        <v>23</v>
      </c>
      <c r="H26" s="58">
        <v>130468280</v>
      </c>
      <c r="I26" s="86">
        <f t="shared" ref="I26" si="1">+H26</f>
        <v>130468280</v>
      </c>
      <c r="J26" s="44" t="s">
        <v>25</v>
      </c>
      <c r="K26" s="44" t="s">
        <v>26</v>
      </c>
      <c r="L26" s="87" t="s">
        <v>38</v>
      </c>
    </row>
    <row r="27" spans="1:14" s="26" customFormat="1" ht="122.25" customHeight="1" x14ac:dyDescent="0.25">
      <c r="B27" s="88"/>
      <c r="C27" s="83"/>
      <c r="D27" s="84"/>
      <c r="E27" s="34"/>
      <c r="F27" s="45"/>
      <c r="G27" s="85"/>
      <c r="H27" s="58"/>
      <c r="I27" s="86"/>
      <c r="J27" s="44"/>
      <c r="K27" s="44"/>
      <c r="L27" s="87"/>
    </row>
    <row r="28" spans="1:14" s="26" customFormat="1" ht="111.75" customHeight="1" x14ac:dyDescent="0.25">
      <c r="B28" s="46">
        <v>4210101</v>
      </c>
      <c r="C28" s="59" t="s">
        <v>51</v>
      </c>
      <c r="D28" s="34">
        <v>43475</v>
      </c>
      <c r="E28" s="34">
        <v>43465</v>
      </c>
      <c r="F28" s="45" t="s">
        <v>24</v>
      </c>
      <c r="G28" s="44" t="s">
        <v>23</v>
      </c>
      <c r="H28" s="60">
        <v>180000000</v>
      </c>
      <c r="I28" s="27">
        <f t="shared" si="0"/>
        <v>180000000</v>
      </c>
      <c r="J28" s="44" t="s">
        <v>25</v>
      </c>
      <c r="K28" s="44" t="s">
        <v>26</v>
      </c>
      <c r="L28" s="45" t="s">
        <v>37</v>
      </c>
    </row>
    <row r="29" spans="1:14" s="26" customFormat="1" ht="90.75" customHeight="1" x14ac:dyDescent="0.25">
      <c r="B29" s="46">
        <v>4210101</v>
      </c>
      <c r="C29" s="30" t="s">
        <v>52</v>
      </c>
      <c r="D29" s="34">
        <v>43475</v>
      </c>
      <c r="E29" s="34">
        <v>43465</v>
      </c>
      <c r="F29" s="45" t="s">
        <v>24</v>
      </c>
      <c r="G29" s="44" t="s">
        <v>23</v>
      </c>
      <c r="H29" s="61">
        <v>51971000</v>
      </c>
      <c r="I29" s="27">
        <f t="shared" si="0"/>
        <v>51971000</v>
      </c>
      <c r="J29" s="44" t="s">
        <v>25</v>
      </c>
      <c r="K29" s="44" t="s">
        <v>26</v>
      </c>
      <c r="L29" s="45" t="s">
        <v>27</v>
      </c>
    </row>
    <row r="30" spans="1:14" s="26" customFormat="1" ht="93" customHeight="1" x14ac:dyDescent="0.25">
      <c r="B30" s="46">
        <v>4210101</v>
      </c>
      <c r="C30" s="38" t="s">
        <v>53</v>
      </c>
      <c r="D30" s="34">
        <v>43475</v>
      </c>
      <c r="E30" s="34">
        <v>43465</v>
      </c>
      <c r="F30" s="45" t="s">
        <v>24</v>
      </c>
      <c r="G30" s="44" t="s">
        <v>23</v>
      </c>
      <c r="H30" s="60">
        <v>210000000</v>
      </c>
      <c r="I30" s="27">
        <f t="shared" si="0"/>
        <v>210000000</v>
      </c>
      <c r="J30" s="44" t="s">
        <v>25</v>
      </c>
      <c r="K30" s="44" t="s">
        <v>26</v>
      </c>
      <c r="L30" s="45" t="s">
        <v>28</v>
      </c>
    </row>
    <row r="31" spans="1:14" s="26" customFormat="1" ht="60" x14ac:dyDescent="0.25">
      <c r="B31" s="46">
        <v>4210101</v>
      </c>
      <c r="C31" s="62" t="s">
        <v>54</v>
      </c>
      <c r="D31" s="34">
        <v>43475</v>
      </c>
      <c r="E31" s="34">
        <v>43465</v>
      </c>
      <c r="F31" s="45" t="s">
        <v>24</v>
      </c>
      <c r="G31" s="44" t="s">
        <v>23</v>
      </c>
      <c r="H31" s="63">
        <v>12006000</v>
      </c>
      <c r="I31" s="27">
        <f t="shared" si="0"/>
        <v>12006000</v>
      </c>
      <c r="J31" s="44" t="s">
        <v>25</v>
      </c>
      <c r="K31" s="44" t="s">
        <v>26</v>
      </c>
      <c r="L31" s="45" t="s">
        <v>27</v>
      </c>
    </row>
    <row r="32" spans="1:14" s="26" customFormat="1" ht="60" x14ac:dyDescent="0.25">
      <c r="B32" s="46">
        <v>4210101</v>
      </c>
      <c r="C32" s="64" t="s">
        <v>55</v>
      </c>
      <c r="D32" s="34">
        <v>43475</v>
      </c>
      <c r="E32" s="34">
        <v>43465</v>
      </c>
      <c r="F32" s="45" t="s">
        <v>24</v>
      </c>
      <c r="G32" s="44" t="s">
        <v>23</v>
      </c>
      <c r="H32" s="63">
        <v>420000000</v>
      </c>
      <c r="I32" s="27">
        <f t="shared" si="0"/>
        <v>420000000</v>
      </c>
      <c r="J32" s="44" t="s">
        <v>25</v>
      </c>
      <c r="K32" s="44" t="s">
        <v>26</v>
      </c>
      <c r="L32" s="45" t="s">
        <v>27</v>
      </c>
    </row>
    <row r="33" spans="2:12" s="26" customFormat="1" ht="60" x14ac:dyDescent="0.25">
      <c r="B33" s="46">
        <v>4210101</v>
      </c>
      <c r="C33" s="31" t="s">
        <v>56</v>
      </c>
      <c r="D33" s="34">
        <v>43475</v>
      </c>
      <c r="E33" s="34">
        <v>43465</v>
      </c>
      <c r="F33" s="45" t="s">
        <v>24</v>
      </c>
      <c r="G33" s="44" t="s">
        <v>23</v>
      </c>
      <c r="H33" s="63">
        <v>15000000</v>
      </c>
      <c r="I33" s="27">
        <f t="shared" si="0"/>
        <v>15000000</v>
      </c>
      <c r="J33" s="44" t="s">
        <v>25</v>
      </c>
      <c r="K33" s="44" t="s">
        <v>26</v>
      </c>
      <c r="L33" s="45" t="s">
        <v>27</v>
      </c>
    </row>
    <row r="34" spans="2:12" ht="174" customHeight="1" x14ac:dyDescent="0.25">
      <c r="B34" s="39">
        <v>6210101</v>
      </c>
      <c r="C34" s="65" t="s">
        <v>57</v>
      </c>
      <c r="D34" s="3">
        <v>43475</v>
      </c>
      <c r="E34" s="3">
        <v>43465</v>
      </c>
      <c r="F34" s="4" t="s">
        <v>24</v>
      </c>
      <c r="G34" s="5" t="s">
        <v>23</v>
      </c>
      <c r="H34" s="63">
        <v>414538576</v>
      </c>
      <c r="I34" s="6">
        <f>+H34</f>
        <v>414538576</v>
      </c>
      <c r="J34" s="5" t="s">
        <v>25</v>
      </c>
      <c r="K34" s="5" t="s">
        <v>26</v>
      </c>
      <c r="L34" s="4" t="s">
        <v>27</v>
      </c>
    </row>
    <row r="35" spans="2:12" ht="15.75" x14ac:dyDescent="0.25">
      <c r="B35" s="40" t="s">
        <v>29</v>
      </c>
      <c r="C35" s="41"/>
      <c r="D35" s="3"/>
      <c r="E35" s="42"/>
      <c r="F35" s="4"/>
      <c r="G35" s="5"/>
      <c r="H35" s="47">
        <f>SUM(H20:H34)</f>
        <v>2082558856</v>
      </c>
      <c r="I35" s="43">
        <f>SUM(I20:I34)</f>
        <v>2082558856</v>
      </c>
      <c r="J35" s="5"/>
      <c r="K35" s="5"/>
      <c r="L35" s="4"/>
    </row>
    <row r="36" spans="2:12" x14ac:dyDescent="0.25">
      <c r="H36" s="48"/>
    </row>
    <row r="37" spans="2:12" ht="50.25" customHeight="1" x14ac:dyDescent="0.25">
      <c r="B37" s="69" t="s">
        <v>19</v>
      </c>
      <c r="C37" s="69"/>
      <c r="D37" s="69"/>
      <c r="E37" s="7"/>
      <c r="F37" s="7"/>
      <c r="G37" s="21"/>
      <c r="H37" s="49"/>
      <c r="I37" s="16"/>
    </row>
    <row r="38" spans="2:12" x14ac:dyDescent="0.25">
      <c r="I38" s="15"/>
    </row>
    <row r="39" spans="2:12" x14ac:dyDescent="0.25">
      <c r="B39" s="2"/>
    </row>
  </sheetData>
  <mergeCells count="19">
    <mergeCell ref="I26:I27"/>
    <mergeCell ref="L26:L27"/>
    <mergeCell ref="B26:B27"/>
    <mergeCell ref="C8:G8"/>
    <mergeCell ref="B2:G2"/>
    <mergeCell ref="C4:G4"/>
    <mergeCell ref="C5:G5"/>
    <mergeCell ref="C6:G6"/>
    <mergeCell ref="C7:G7"/>
    <mergeCell ref="B37:D37"/>
    <mergeCell ref="C9:G9"/>
    <mergeCell ref="C10:G10"/>
    <mergeCell ref="C11:G11"/>
    <mergeCell ref="C12:G12"/>
    <mergeCell ref="C13:G13"/>
    <mergeCell ref="B15:G15"/>
    <mergeCell ref="C26:C27"/>
    <mergeCell ref="D26:D27"/>
    <mergeCell ref="G26:G27"/>
  </mergeCells>
  <hyperlinks>
    <hyperlink ref="C7" r:id="rId1" display="http://www.unimagdalena.edu.co/"/>
    <hyperlink ref="C8" r:id="rId2" display="mailto:contacto@unimagdalena.edu.co"/>
  </hyperlinks>
  <pageMargins left="0.70866141732283472" right="0.70866141732283472" top="0.74803149606299213" bottom="0.74803149606299213" header="0.31496062992125984" footer="0.31496062992125984"/>
  <pageSetup paperSize="5" scale="64" fitToWidth="0" fitToHeight="0" orientation="landscape" r:id="rId3"/>
  <rowBreaks count="1" manualBreakCount="1">
    <brk id="27" max="1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Yineth Perez</cp:lastModifiedBy>
  <cp:lastPrinted>2019-12-05T15:11:09Z</cp:lastPrinted>
  <dcterms:created xsi:type="dcterms:W3CDTF">2012-12-10T15:58:41Z</dcterms:created>
  <dcterms:modified xsi:type="dcterms:W3CDTF">2020-01-17T20:25:10Z</dcterms:modified>
</cp:coreProperties>
</file>