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24226"/>
  <mc:AlternateContent xmlns:mc="http://schemas.openxmlformats.org/markup-compatibility/2006">
    <mc:Choice Requires="x15">
      <x15ac:absPath xmlns:x15ac="http://schemas.microsoft.com/office/spreadsheetml/2010/11/ac" url="C:\Users\Unimagdalena\Documents\PLAN DE COMPRAS 2021\INFORMACION DEPENDENCIAS\"/>
    </mc:Choice>
  </mc:AlternateContent>
  <bookViews>
    <workbookView xWindow="0" yWindow="0" windowWidth="20490" windowHeight="7650"/>
  </bookViews>
  <sheets>
    <sheet name="2021" sheetId="10" r:id="rId1"/>
    <sheet name="2020" sheetId="9" r:id="rId2"/>
    <sheet name="PLAN ACCION" sheetId="13" r:id="rId3"/>
  </sheets>
  <calcPr calcId="162913"/>
</workbook>
</file>

<file path=xl/calcChain.xml><?xml version="1.0" encoding="utf-8"?>
<calcChain xmlns="http://schemas.openxmlformats.org/spreadsheetml/2006/main">
  <c r="J34" i="10" l="1"/>
  <c r="J36" i="10"/>
  <c r="J37" i="10"/>
  <c r="J38" i="10"/>
  <c r="J39" i="10"/>
  <c r="J42" i="10"/>
  <c r="I106" i="10"/>
  <c r="J106" i="10" l="1"/>
  <c r="J105" i="10"/>
  <c r="J55" i="10"/>
  <c r="J56" i="10"/>
  <c r="J57" i="10"/>
  <c r="J58" i="10"/>
  <c r="J59" i="10"/>
  <c r="J60" i="10"/>
  <c r="J61" i="10"/>
  <c r="J62" i="10"/>
  <c r="J63" i="10"/>
  <c r="J64" i="10"/>
  <c r="J65" i="10"/>
  <c r="J66" i="10"/>
  <c r="J67" i="10"/>
  <c r="J68" i="10"/>
  <c r="J69" i="10"/>
  <c r="J70" i="10"/>
  <c r="J71" i="10"/>
  <c r="J72" i="10"/>
  <c r="J73" i="10"/>
  <c r="J74" i="10"/>
  <c r="J75" i="10"/>
  <c r="J76" i="10"/>
  <c r="J77" i="10"/>
  <c r="J78" i="10"/>
  <c r="J79" i="10"/>
  <c r="J80" i="10"/>
  <c r="J81" i="10"/>
  <c r="J82" i="10"/>
  <c r="J83" i="10"/>
  <c r="J84" i="10"/>
  <c r="J85" i="10"/>
  <c r="J86" i="10"/>
  <c r="J87" i="10"/>
  <c r="J88" i="10"/>
  <c r="J89" i="10"/>
  <c r="J90" i="10"/>
  <c r="J91" i="10"/>
  <c r="J92" i="10"/>
  <c r="J93" i="10"/>
  <c r="J94" i="10"/>
  <c r="J95" i="10"/>
  <c r="J96" i="10"/>
  <c r="J97" i="10"/>
  <c r="J98" i="10"/>
  <c r="J99" i="10"/>
  <c r="J100" i="10"/>
  <c r="J101" i="10"/>
  <c r="J102" i="10"/>
  <c r="J103" i="10"/>
  <c r="J104" i="10"/>
  <c r="J51" i="10"/>
  <c r="J52" i="10"/>
  <c r="J53" i="10"/>
  <c r="J54" i="10"/>
  <c r="J48" i="10"/>
  <c r="J49" i="10"/>
  <c r="J50" i="10"/>
  <c r="J47" i="10"/>
  <c r="J46" i="10"/>
  <c r="J45" i="10"/>
  <c r="I55" i="13" l="1"/>
  <c r="J52" i="13"/>
  <c r="I52" i="13"/>
  <c r="J51" i="13"/>
  <c r="J50" i="13"/>
  <c r="J49" i="13"/>
  <c r="J48" i="13"/>
  <c r="J47" i="13"/>
  <c r="J46" i="13"/>
  <c r="J45" i="13"/>
  <c r="J44" i="13"/>
  <c r="J43" i="13"/>
  <c r="J42" i="13"/>
  <c r="J41" i="13"/>
  <c r="J40" i="13"/>
  <c r="J39" i="13"/>
  <c r="J38" i="13"/>
  <c r="J37" i="13"/>
  <c r="J36" i="13"/>
  <c r="J35" i="13"/>
  <c r="J34" i="13"/>
  <c r="J33" i="13"/>
  <c r="J32" i="13"/>
  <c r="J31" i="13"/>
  <c r="J30" i="13"/>
  <c r="J29" i="13"/>
  <c r="J28" i="13"/>
  <c r="J27" i="13"/>
  <c r="J26" i="13"/>
  <c r="J25" i="13"/>
  <c r="J24" i="13"/>
  <c r="J23" i="13"/>
  <c r="J22" i="13"/>
  <c r="J21" i="13"/>
  <c r="J20" i="13"/>
  <c r="J19" i="13"/>
  <c r="J18" i="13"/>
  <c r="J17" i="13"/>
  <c r="J16" i="13"/>
  <c r="J15" i="13"/>
  <c r="J14" i="13"/>
  <c r="J13" i="13"/>
  <c r="J12" i="13"/>
  <c r="J11" i="13"/>
  <c r="J10" i="13"/>
  <c r="J9" i="13"/>
  <c r="J8" i="13"/>
  <c r="J7" i="13"/>
  <c r="J6" i="13"/>
  <c r="J5" i="13"/>
  <c r="J4" i="13"/>
  <c r="I37" i="9"/>
  <c r="H37" i="9"/>
  <c r="I36" i="9"/>
  <c r="I35" i="9"/>
  <c r="I34" i="9"/>
  <c r="I33" i="9"/>
  <c r="I31" i="9"/>
  <c r="I30" i="9"/>
  <c r="I27" i="9"/>
  <c r="I26" i="9"/>
  <c r="I25" i="9"/>
  <c r="I24" i="9"/>
  <c r="I23" i="9"/>
  <c r="I22" i="9"/>
  <c r="I21" i="9"/>
  <c r="I20" i="9"/>
  <c r="C12" i="9"/>
  <c r="J43" i="10"/>
  <c r="J41" i="10"/>
  <c r="J40" i="10"/>
  <c r="J35" i="10"/>
  <c r="J32" i="10"/>
  <c r="J31" i="10"/>
  <c r="J30" i="10"/>
  <c r="J27" i="10"/>
  <c r="J26" i="10"/>
  <c r="J25" i="10"/>
  <c r="J24" i="10"/>
  <c r="J23" i="10"/>
  <c r="J22" i="10"/>
  <c r="J21" i="10"/>
  <c r="J20" i="10"/>
  <c r="D12" i="10"/>
</calcChain>
</file>

<file path=xl/sharedStrings.xml><?xml version="1.0" encoding="utf-8"?>
<sst xmlns="http://schemas.openxmlformats.org/spreadsheetml/2006/main" count="941" uniqueCount="233">
  <si>
    <t>PLAN ANUAL DE ADQUISICIONES</t>
  </si>
  <si>
    <t>Nombre</t>
  </si>
  <si>
    <t>Universidad del Magdalena</t>
  </si>
  <si>
    <t>Dirección</t>
  </si>
  <si>
    <t>Dirección: Carrera 32 No 22 – 08 Santa Marta D.T.C.H. - Colombia. Código Postal No. 470004</t>
  </si>
  <si>
    <t>Teléfono</t>
  </si>
  <si>
    <t>Línea Gratuita Nacional: 01 8000 180 504. PBX: (57 - 5) 4381000 - 4365000</t>
  </si>
  <si>
    <t>Página web</t>
  </si>
  <si>
    <t>www.unimagdalena.edu.co</t>
  </si>
  <si>
    <t>Correo electrónico</t>
  </si>
  <si>
    <t xml:space="preserve"> ciudadano@unimagdalena.edu.co</t>
  </si>
  <si>
    <t>Misión y visión</t>
  </si>
  <si>
    <t xml:space="preserve">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En el año 2020, la Universidad del Magdalena será una Institución de educación superior de tercera generación (3GU) reconocida y acreditada por su alta calidad, destacada en el ámbito nacional e internacional por sus políticas de inclusión e innovación y por su aporte el desarrollo regional. Contará con un equipo de profesores con alta titulación, comprometidos con la investigación, la transferencia de conocimiento y tecnología a la sociedad, y la formación de talento humano en programas técnicos, tecnológicos, profesionales y de posgrado en áreas estratégicas en consonancia con las tendencias globales, las fortalezas internas y las oportunidades del entorno. Aportará al desarrollo de Santa Marta, el Magdalena y el Caribe a partir de un modelo de gestión incluyente e innovador que garantizará solidez administrativa y financiera, un clima laboral armónico y un campus inteligente, amigable, incluyente y sostenible, donde la multiculturalidad y biodiversidad del territorio se puedan potenciar. Ofrecerá diversas opciones para el ingreso, permanencia y graduación de los estudiantes de acuerdo con sus condiciones personales, económicas, sociales y culturales". (Plan de Gobierno 2016 - 2020).
</t>
  </si>
  <si>
    <t>Información de contacto</t>
  </si>
  <si>
    <t xml:space="preserve">Betty Patiño Urieles
P.E. Grupo de Compras y Administración de Bienes
Tel. 4381000  ext. 2151.
bpatino@unimagdalena.edu.co
</t>
  </si>
  <si>
    <t>Salario minimo  2020</t>
  </si>
  <si>
    <t>Valor total del PAA</t>
  </si>
  <si>
    <t>Límite de contratación directa</t>
  </si>
  <si>
    <t>Fecha de última actualización del PAA</t>
  </si>
  <si>
    <t>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</si>
  <si>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</si>
  <si>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</si>
  <si>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</si>
  <si>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</si>
  <si>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</si>
  <si>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</si>
  <si>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</si>
  <si>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</si>
  <si>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</si>
  <si>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</si>
  <si>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</si>
  <si>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</si>
  <si>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r>
      <rPr>
        <b/>
        <sz val="11"/>
        <rFont val="Calibri"/>
        <family val="2"/>
        <scheme val="minor"/>
      </rPr>
      <t>MATERIALES Y SUMINISTROS -AGUA TRATADA</t>
    </r>
    <r>
      <rPr>
        <sz val="11"/>
        <rFont val="Calibri"/>
        <family val="2"/>
        <scheme val="minor"/>
      </rPr>
      <t xml:space="preserve">
Agua tratada en garrafa de 18,9  litros, botellas y bolsas.</t>
    </r>
  </si>
  <si>
    <t>Directa/ Convocatoria privada</t>
  </si>
  <si>
    <t>Propios</t>
  </si>
  <si>
    <t>No</t>
  </si>
  <si>
    <t>N/A</t>
  </si>
  <si>
    <t xml:space="preserve">Betty Patiño Urieles   
Profesional Especializado    Tel: (5) 4381000 Ext. 2151 bpatino@unimagdalena.edu.co  
</t>
  </si>
  <si>
    <r>
      <t xml:space="preserve">MATERIALES Y SUMINISTROS -CARNETIZACIÓN 
</t>
    </r>
    <r>
      <rPr>
        <sz val="11"/>
        <rFont val="Calibri"/>
        <family val="2"/>
        <scheme val="minor"/>
      </rPr>
      <t>Rollos de Cintas YMCK-T x 500 Impresiones Full Color;  Tarjetas PVC Blancas CI 30 Pq x 500. Cintas de Laminación Topcoat, servicio de soporte a las impresoras de Carnet CP80 y CP60 carnets dorados, blancos cintas de impresión, laminador, servicio de mantenimiento.</t>
    </r>
  </si>
  <si>
    <t>Hildemar Quintana Hernandez
P.E. Grupo de Tic´s
4381000 Ext. 2188
hquintana@unimagdalena.edu.co</t>
  </si>
  <si>
    <r>
      <rPr>
        <b/>
        <sz val="11"/>
        <rFont val="Calibri"/>
        <family val="2"/>
        <scheme val="minor"/>
      </rPr>
      <t>MATERIALES Y SUMINISTROS -COMBUSTIBLES Y LUBRICANTES</t>
    </r>
    <r>
      <rPr>
        <sz val="11"/>
        <rFont val="Calibri"/>
        <family val="2"/>
        <scheme val="minor"/>
      </rPr>
      <t xml:space="preserve">
Gasolina y acpm para los vehiculos institucionales y planta electrica</t>
    </r>
  </si>
  <si>
    <t>Wilberto Galvis Santos 
P.E. Grupo de Servicios Generales
4381000 Ext. 3277
wgalvis@unimagdalena.edu.co</t>
  </si>
  <si>
    <r>
      <rPr>
        <b/>
        <sz val="11"/>
        <rFont val="Calibri"/>
        <family val="2"/>
        <scheme val="minor"/>
      </rPr>
      <t>MATERIALES Y SUMINISTROS -ELEMENTOS DE ASEO Y CAFETERÍA</t>
    </r>
    <r>
      <rPr>
        <sz val="11"/>
        <rFont val="Calibri"/>
        <family val="2"/>
        <scheme val="minor"/>
      </rPr>
      <t xml:space="preserve">
Jabón Espuma Suave x 1000ML,  Papel higiénico Jumbo Natural HS 1 paca x 4 rollos x 400 mts, Papel higiénico blanco triple hoja 1 paca x 24 rollos x 22 mts , Papel higiénico Jumbo Blanco HD 1 paca x 4 rollos x 250 mts, Servilleta Cafetería Blanca 42paq X 100 Serv, Tolla de Manos en Z Natural Triple Hoja 1 Caja x 24 Fajos X 150 Toallas , Toalla de Mano en Z blanca triple hoja 1 Caja x 24 Fajos X 150 Toallas, Toalla de Manos Precortada Rollo Natural HD 1 caja x 6 rollos x 100 mts, Jabón Spray 800 cc, Gel Sanitizante Botella 1 x 1000 cc, Pañitos Húmedos Paquete x 100 unid,  Jabón de Manos, Crema Lavaplatos  x 1000 g, Esponjilla Doble Uso x24 unds, Jabón Liquido para Manos x 3785 cc,  Ambientadores en Aerosol x 400 cm3, Varsol eco x 1000cc, limpia hornos 500cc, Blanqueador sin cloro x 1000cc, Eliminador de olores de baño x500cc,  Aromática de Canela Caja x 25 Sobres, Aromática de Manzanilla Caja x 25 Sobres, Aromática de Albahaca Caja x 25 Sobres, aromática de Toronjil Caja x 25 Sobres, aromática de Hierbabuena Caja x 25 Sobres, Azúcar refinada x 500 grs libra, Azúcar en sobres 5 grs pqt x 200, Café x 500 grs molido, Vaso de Papel 4 onza paquete x 50 unidades, Vaso de Papel 9 onz con Impresión Paquete x 50 unidades, Revolvedor de café paquete x 100 unidades.</t>
    </r>
    <r>
      <rPr>
        <b/>
        <sz val="11"/>
        <rFont val="Calibri"/>
        <family val="2"/>
        <scheme val="minor"/>
      </rPr>
      <t xml:space="preserve"> 
</t>
    </r>
  </si>
  <si>
    <t>Betty Patiño Urieles
P.E. Grupo de Compras  y Admon. De Bienes
4381000 Ext. 2151
bpatino@unimagdalena.edu.co</t>
  </si>
  <si>
    <r>
      <rPr>
        <b/>
        <sz val="11"/>
        <rFont val="Calibri"/>
        <family val="2"/>
        <scheme val="minor"/>
      </rPr>
      <t xml:space="preserve">MATERIALES Y SUMINISTROS -IMPLEMENTOS DE SEGURIDAD INDUSTRIAL </t>
    </r>
    <r>
      <rPr>
        <sz val="11"/>
        <rFont val="Calibri"/>
        <family val="2"/>
        <scheme val="minor"/>
      </rPr>
      <t xml:space="preserve">
Elementos de protección personal: Batas desechables manga larga con pechera en pvc y puchos en resorte, Botas pantaneras caña alta amarilla, Botas de seguridad, Botiquin de pared grande sin dotar, cartucho para material particulado, Cartuchos para respirador contra vapores organicos y gases acidos, Casco de seguridad con ratchet y logos institucionales, filtros para mascarilla contra vapores, Gafas de seguridad lente claro, Gorros desechables  quirúrgicos azúl, bolsa x 50, Guantes power flex referencia 800A (Negro), Guantes con puntos de PVC, Guantes para calor, Guantes quirúrgicos en nitrilo caja x 50 pares, Guantes tipo Ingeniero, Guardianes para cortopunzantes, con etiquetas y tapa ( GRANDE), Guardianes para cortopunzantes, con etiquetas y tapa ( PEQUEÑO), Monogafas con ventilación directa con antiempañante, Protector Auditivo de insercion (espuma moldeable), Respirador de filtro intercambiable, Tapabocas quirurgico caja x 50, Extintor dioxido de carbon de 10 libras, Extintores Solkaflan 3700 GM, Soporte para monitor (de brazo graduable en altura y proximidad), Soporte para monitor (Fijo graduable en altura), Reposa pies, camilla de emergencia Naranja con inmovilizador de cuello, Señalización de emergencia en poliestireno con logos institucionales de 20*25, Señalización de emergencia en poliestireno con logos institucionales de 30*15.   </t>
    </r>
  </si>
  <si>
    <t xml:space="preserve">Harold Romero Cahuana
P.E. Grupo de Salud Ocupacional
Tel: (5) 4381000 Ext. 3409
hromero@unimagdalena.edu.co
</t>
  </si>
  <si>
    <r>
      <rPr>
        <b/>
        <sz val="11"/>
        <rFont val="Calibri"/>
        <family val="2"/>
        <scheme val="minor"/>
      </rPr>
      <t>MATERIALES Y SUMINISTROS -INSUMOS E IMPLEMENTOS AGRÍCOLAS Y PESQUEROS</t>
    </r>
    <r>
      <rPr>
        <sz val="11"/>
        <rFont val="Calibri"/>
        <family val="2"/>
        <scheme val="minor"/>
      </rPr>
      <t xml:space="preserve">
Plástico transparente x 6 ancho x metros,  Bolsa plástica CL-2, Manila 10 mm x mts, Vinilo súper lavable blanco por galón , Pintura Koraza blanca por galón , Balde plástico 1/2 litro, Brocha mona 4" goya, Cal blanca hidratada nare x 10 Kl, Invecryl 500x 20 Kg, Lámina de zinc liso, Guantes de tela, Guantes tipo ingeniero par, Guante látex  negro, Cemento ultravem 25 kilos, Gurbia bananera 9 cm, Manila trenzada 12,7 mm, Micro aspersor tipo jet (65LPH) 200, Gotero jain 8.2 LPH 15-40 PSI PC azul, Tanque plástico 1000 lt toptec, Hachuela DIN 5131-800 top-work, Llanta maciza para carretilla 2 ½, Cuerda dinámica C:12, Cuerda estática C:12, Paín hoyador masso, Lima triangular delgada nicholson, Pintura para exteriores  Gl, Pintura coraza Gl, Tasa de plástico  mediana 1/2 lts, Brocha grande 4”, Cal, Acronal, Lamina de zinc liso, Guantes de tela  talla grande  Pares, Guantes tipo ingeniero, Guantes de caucho  talla grande  Pares, Llantas maciza para carretilla, Bolsa de Cemento 25 kg, Gurbia Bananera 9 cm de mango de plástico, Micro aspersor tipo Jet (65 LPH)*, Gotero Jain 8.2 lph 15-40 PSI PC azul*,  Tanque de Riego, Cuerda dinámica y estática calibre 12, Hacha pequeña, Lima, Llanta maciza para carretilla, Poli sombra,  Pico-Pico Con Cabo, Zapapico, Tijera Podadora, Tijera Tradicional, Tee, Buje, Tubo, Machetilla N°20 Con Funda, Machetilla Con Funda N°16, Alfajias 2*3, Alfajias 2*2, balde Aforado, Silicona, Clavo Para Madera, Pita De Grosor 3mm, Escoba Plástica, Tijera Podadora Jardín, Bolsas Plásticas 9x10x100 Unidades, Caja De Lima, Uniones Lisa,  Soldadura Pvc, Sierra Circular, Uniones ,  Codo,  Segueta Profesional,  Hojas De Segueta,  Válvula Compuesta Metálica, Flexómetro, Controles Pvc, Control Sierra Rápido,  Azadones Cafetero Con Cabo, Carretilla Con Doble Llanta, Carretilla Normal Con llanta Maciza Gris, Alambre Dulce, Malla Gallinero (Rollo), Bolsas Transparente,  Polichadora Dewalt,  Polichadora Staley, Lima Triangular, Plástico Para Suelo,  Plástico Para Camellones. Navajas De Ingertar, Bandejas Loculos Grandes, Bolsas De 1/2 Kg, Regaderas, Rastrillo Metálico Con Cabo, Bolsas De Papel X 100unidades, Rollos De Manguera, Adaptador Macho, Válvula, Controles De Agua Mariposa, Controles De Agua Mariposa, Manguera De Jardinero, Rollo De Manguera De Polietileno, Controles De Sierre Rápido (Italiana), Termo Ilusa Capacidad 2 Litros, Baldes Aforado 5  y 15 Litros,  Manguera De 10 Mts De Cristal De ½ “, Manguera De Jardinería Con Acoples Y Pistola,  Sacos De Fiques, Bolsa De Cemento 25 Kg,  Aspersores Smooth Drive Boquilla # 8 Lavanda, Micro Aspersores Mini Wobbler Estándar Boquilla #4 Celeste,  Tubos Sanitarios De 4”, Latas De Gravilla, Latas De Arena, Bolsas De Cemento 50 Kg, Perfiles De 4x2x6l, Cajas De Clavo De Acero De 3”, Cajas De Clavo De Acero De 4”, Kilos De Alambre Para Amarre, Kilos De Alambre Dulce, Tornillos, Discos De Corte Para Hierro, Alambre Encauchetado # 12, Brocas De ½ X 6 Larga Para Metal, Galón es De Pintura Anticorrosiva, Brochas De 3”,  Galón es De Tinner, Alfagias (6 Mts De 4x2), Alfagias (3 Mts De 4x2),  Tornillos Con Tuerca Y Arandela De 3/8 X 3” De Largo. Listones 3X3, Soga Maso 3 Mm (52963), Semillas, Turba Poindstup Plus Orange, Ácido Giberélico (ProGibb 10 SP), ANA (4000 ppm), Trichoderma, Oxicloruro de cobre, Regent 240 cc, Mertec, Cicatrizante, Humus, Sembradora de semilla manual Practiagro, Abonadora manual de 12 kg,  Recolector de fruta, Árboles de Mango injertados azúcar 2ts, Árboles de Guayaba dulce rosada 1.5 mts, Plástico Trasparente, Bolsa de plástico trasparente de 1 kg, Cabuya 10 mm Mts,  Bolsa 9X10 “  X 100, Rollos De Poli Sombran 80%, Rollos De Poli Sombran 50%, Recolector De Fruta, Tijera Podadora Profesional Incolma (500), Palas De Jardinería, Regaderas 5 Litros, Bandeja X 50 Cavidades Plus.</t>
    </r>
  </si>
  <si>
    <t xml:space="preserve">Alberto Mendoza  Caraballo
P.E. Dirección de Centro de Desarrollo Agricola y Forestal
Tel: (5) 4381000 Ext 1213
amendoza@unimagdalena.edu.co
</t>
  </si>
  <si>
    <r>
      <rPr>
        <b/>
        <sz val="11"/>
        <rFont val="Calibri"/>
        <family val="2"/>
        <scheme val="minor"/>
      </rPr>
      <t>MATERIALES Y SUMINISTROS -INSUMOS ODONTOLÓGICOS Y MÉDICOS.</t>
    </r>
    <r>
      <rPr>
        <sz val="11"/>
        <rFont val="Calibri"/>
        <family val="2"/>
        <scheme val="minor"/>
      </rPr>
      <t xml:space="preserve">
Adhesivo one coat bond sl fco x 5ml coltene, adhesivo para resinas acrílicas (cubetas) zhermack, adhesivo universal 3m  x 5ml  3m, agua oxigenada jgb x 3500ml mk, aguja corta adulto caja x 100 misawa, aguja pediátrica cajas x 100 misawa, agujas monojet fraco x20 vista, alginato tropicalgin zhermack, algodón en rollos liso bolsa x1000 new stetic, alvofar 10 gr eufar, amalgama cápsulas pote x 100 new stetic, anestesia lidocaina sin epinefrina carpul 1,8ml caja x 50 carpules new stetic, anestesia roxicaina con epinefrina carpul 1,8ml caja x 50 carpules rophson, anestesia roxicaina en spray/atomizador rophson, anestesia topica en jalea o crema  farpag, bandas de matriz en t - caja x 100, batas quirúrgicas desechables largas nacional, biodentine poudre - caja x 15 capsulas, septodont, bonzyme jabón enzimático x litro eufar, brix 3000 -gel para tratamiento atraumático de caries brix, brush cepillo microaplicador fino x 100 unds proteh, cambia fresa  genérico, campos para mesa  nacional, canulas intraorales para pistola de silicona de adición  vista, cemento de grossman x 10gr eufar, cemento fosfato de zinc lee Smith, cemento reparador mta x  1 gr ángelus,  cemento quirúrgico periodontal - coe- pack (base + catalizador) x 90 gr gc, cemento temporal tempcem  coltene, cepillos para profilaxis caja x 144 unds Dalton, clorhexol  en spray- clorexidina al 0.2% x 180 ml farpag, coltosol coltene, conos de gutapercha #15, #20, #25, #30, #35 #40, #45, #50, segunda serie # 45-80 hygenic, cristaflex rollo pequeño nacional, cuñas de madera interproximales prefabricadas  x unidad superdent, dentofar desensibilisante  eufar, desinfectante dual para equipos y dispositivos médicos - eucida advanced x 750ml eufar, desmineralizante en gel x 2,5 ml  coltene, dical-kerr set 24 gr kerr, duraphat x 10 ml Colgate, endofrost frasco x 200 ml coltene, esparadrapo micropore 2 pulgadas de ancho nacional, eugenol frasco x 15 ml caja x 12 eufar, eyectores desechables bolsa x 100 unds  new stetic, fluor en gel pequeño eufar, fluoruro de estaño, fresa blanca para pulir resina teng yuan, fresa endo-z maillefer,  fresa interproximal teng yuan, fresas de carburo 701, 702, 703, fresas para poste de fibra de vidrio de 1.1 coltene,  fresas quirúrgica de alta velocidad 702, 703 ss White, fresas quirúrgicas de baja velocidad tallo largo de micromotor redodondeadas n° 6, n° 8ss White, fresas troncoconicas surtidas teng yuan, gasa hospitalaria en rollo 36" x 100 yds/91,5 cm x 91,5 m nacional, gelatamp frasco roeko, geldin-a sanitilizante de mano frasco x 1.000 ml holandina, glutaraldehido desinfección frio x galón eufar, gorros desechables  otai, guantes talla m, s caja x 100 unds precision care, guardianes  de 2,9 litros surgiplast, hemostático cloruro de aluminio, retracfar gotero 7 ml  eufar, hidróxido calcio polvo intraconducto x 10gr eufar, hilo retractor sin impregnar   #0 surecore julvident, hilo retractor sin impregnar #00, 000 surecore julvident, hipoclorito de sodio al 5% galón zonident, hoja de bisturí no. 11 caja x 100 unds surgical blade, hoja de bisturí no. 12, 15  caja x 100 unds surgical blade, impregum soft - material a base de poliéster de consistencia mediana, para impresiones definitivas e impresiones funcionales con técnica monofasica. 3m,  ionomero de vidrio cementante gc – fuji, ionosit  dmg, jabón antibacterial bonfar p/manos ph x galón eufar, jeringas desechables 5 ml precisión, kelfar - quelante ensanchador x 5 gr eufar, lima preserie n°10 de 25 mm caja x 6 unds mailefer, limas no. 15, 20, 25, 30 de 25 mm caja x 6 unds mailefer, limas preserie surtida de 25 mm  caja x 6 unds mailefer, limpiador de superficies - sulfarkan 750 ml alkapharm, óxido de zinc 175 gr eufar, papel crepado rollo x 100 mts nacional, papel de articular caja x 12 unds fen, pasta para profilaxis tarro detarfar eufar, pasta sinquenólica  kell past, pater resin para elaboración de patrones de nucleo gc, pentamixing tips red puntas para pistola de silicona liviana paquete x 20 3m, periogard x 2 lts Colgate, postes en fibra de vidrio 1.1 coltene /3m, postes en fibra de vidrio 1.3 coltene /3m, puntas de láser cirugía e4-4mm violase, puntas de láser endo e2-14mm violase, puntas de láser pre-initiated tips, pi tips, perio, pi3-4 biolase, puntas de láser pre-initiated tips, pi tips, perio, pi3-7 biolase,  puntas de papel absorvente serie 15-40 new stetic, puntas de papel absorvente serie 45-80 new stetic. relyx u200 translucido - cemento auto –adhesivo universal de resina x 11 gr 3m  resina compuesta brilliant everglow a1 jeringa x 4 gr coltene, resina compuesta brilliant everglow a2, a3 jeringa x 4 gr coltene, resina compuesta te-econom plus a1, a2, a3, jeringa x 4 gr  ivoclar vivadent, resina compuesta z250 a1, a2, a3. A3,5 jeringa x 3 gr 3m,  resina filtek p-60 a1, a2  jeringa x 4 g 3m, resina fluida  a2, a1, a3 jeringa 2,3 gr coltene, revelador de placa bacteriana - ditono  x 10 ml eufar, seda dental 600 metros dentoline, seda sutura 3/0 , 4/0   1/2 circle caja x 12  unds silk braided, sellantes de fotocurado  sdi, silicona president light body cartucho x 2 x 50ml coltene, silicona president putty super soft x 2 x 300ml coltene, solucion salina 500cc Baxter, sulfato ferrico hemofar 7 ml  x und eufar, tapabocas caja x 50 unds otai, tela de caucho adulto caja x 36 unds nic-tone, tela de caucho pediátrica caja x 36 unds  nic-tone, theracallc julvident, tiras abrasivas para pulimento de resina caja x 100 unds microdont, tiras de milard x 50 unds proquident, tiras metalicas para pulir 4 mm x 12 unds adaco, toallas de mano rollo x 100 mtrs Scott,  toallas wypall x60 rollo x 890 paños Kimberly, xilol eufar. </t>
    </r>
  </si>
  <si>
    <t xml:space="preserve">Marlon Molina Mójica
P.E. Grupo de Recursos Educativos 
Tel: (5) 4381000 Ext. 3271
mmolina@unimagdalena.edu.co
</t>
  </si>
  <si>
    <r>
      <rPr>
        <b/>
        <sz val="11"/>
        <rFont val="Calibri"/>
        <family val="2"/>
        <scheme val="minor"/>
      </rPr>
      <t>MATERIALES Y SUMINISTROS -INSUMOS Y ELEMENTOS MENORES DE LABORATORIO</t>
    </r>
    <r>
      <rPr>
        <sz val="11"/>
        <rFont val="Calibri"/>
        <family val="2"/>
        <scheme val="minor"/>
      </rPr>
      <t xml:space="preserve">
CTAB) Bromuro de hexadeciltrimetilamonio  Frasco 500 Gramos, 2- propanol Frasco 2.5 Litros, abrazadera plastica Paquete 10 Unidad,   absorbente para liquidos derramados Rollo 5 Gramos,aceite 3 en 1 Frasco 1 Unidad, aceite de inmersion Frasco 100 MiliLitros, aceite lubricante wd-40 Frasco 1 Gramos, aceite mineral pesado Frasco 4 Litros, aceite mineral usp Frasco 3000 MiliLitros, aceite para bomba de vacio Sin Empaque 1 Gramos, acetato de amonio Frasco 1 Litros, acetona Frasco 1 Litros, acetona 99.5% Frasco 1 Litros, Acetona para analisis Ph Eur Frasco 2.5 Litros, ácido acético (glacial) 100%  anhidro Frasco 2.5 Litros, acido acetico glacial  99.5% Frasco 1 Litros,  Acido ascorbico Frasco 500 Gramos, acido borico 99.8% Frasco 500 Gramos, acido borico acs Frasco 500 Gramos, acido clorhidrico  36.5-38%   acs Frasco 2.5 Litros, Acido clorhidrico 0.1N = 0.1 m Frasco 1000 MiliLitros, acido clorhidrico fumante 37% Frasco 2.5 Litros,  acido etilendiamino tetracetico disodico dihidrato (edta disodico) acs Frasco 500 Gramos, acido giberelico Frasco 1 Gramos, acido nicotinico 99%  Frasco 250 Gramos, acido nitrico  65% p.a. Frasco 2.5 Litros, Ácido nítrico 65% ISO Frasco 2500 MiliLitros, acido sulfurico    95-98% Frasco 2.5 Litros, acido sulfurico 95-97% Frasco 2.5 Litros, acido tartarico l (+) Frasco 1 Kilogramos, acido urico uricasa/peroxidasa Frasco 500 MiliLitros, acuario de vidrio Sin Empaque 1 Unidad, agar bismuto sulfito según wilson-blair   Frasco 1 Kilogramos, agar cetrimida  agar selectivo para pseudomonas (base) para microbiología (according harm. ep/usp/jp)  Frasco 500 Gramos, agar extracto de malta   Frasco 1 Kilogramos ,agar f para pseudomonas (base)  para microbiología  Frasco 500 Gramos, agar f para pseudomonas (base)  para microbiología  Frasco 500 Gramos, agar gelatina dev  para microbiología Frasco 500 Gramos, agar macconkey   Frasco 1 Kilogramos, agar nutritivo   Frasco 1 Kilogramos, agar para coliformes  Frasco 1 Kilogramos, agar para e.coli 0157:h7  Frasco 1 ,  ogramos, agar patata-glucosa  Frasco 500 Gramos, agar pda Frasco 500 Gramos, agar sangre (base)  para aislamiento y cultivo de diversos microorganismos exigentes  Frasco 500 Gramos, agar selectivo para enterococos para filtración de membrana según slnetz y bartley Frasco 500 Gramos, agar selectivo para hongos patógenos  para aislamiento de hongos patógenos (contiene cicloheximida)  Frasco 500 Gramos, agar selectivo para hongos patógenos  para aislamiento de hongos patógenos (contiene cicloheximida)  Frasco 500 Gramos, agar tsi Frasco 500 Gramos, agitadores de vidrio Sin Empaque 5 Unidad, agregado grueso con tamaños desde 1-1/2" Bolsa 50 Kilogramos, agua destilada Bolsa 500 MiliLitros,  Aguja de seguridad BD Vacutainer® Eclipse™ N° 22 G x 32mm Caja 48 Unidad, Aguja de seguridad BD Vacutainer® Eclipse™ N° 22 G x 32mm Caja 48 Unidad, Aguja Hipodérmica 18G x 1 1/2" Caja 100 Unidad,  Aguja Hipodérmica 21G x 1 1/2" Caja 100 Unidad, Aguja Hipodérmica 21G x 1 1/2" Caja 100 Unidad,  Aguja Hipodérmica 26G x 1/2" Caja 100 Unidad, Agujas hipodérmicas 22G 30 x 0,7 mm, caja x 100 unidades, Genérica Caja 100 Unidad , Agujas hipodérmicas 23G 25 x 0,6 mm, caja x 100 unidades, Genérica Caja 100 Unidad,  aireador de pescera  Sin Empaque 6 Unidad, albumina serica bovina Frasco 25 Gramos,  ALCANFOR EMULSIONADO Sin Empaque 30 Litros, alcohol Frasco 1 Litros,  alcohol acetona de gram Frasco 1 Litros, alcohol antiseptico  Frasco 3 Litros, alcohol etílico al 70% Sin Empaque 4 Litros,  alcohol isopropilico (2- propanol)  99.5% Frasco 1 Litros, alcohol isopropilico (2-propanol) 99.5% Frasco 1 Litros,  alcohol isopropilico (2-propanol) 99.5% Frasco 4 Litros, alcohol metilico  99.8% acs. (metanol) Frasco 5 Litros, algodón absorbente en pomos Bolsa 450 Gramos, alicate  Paquete 1 Unidad, Alkazyme Paquete 12 Unidad, almidon soluble Frasco 1 Kilogramos, almidon soluble Frasco 250 Gramos, ambu neonatal con bolsa autoinflable, mascara y reservorio Caja 1 Unidad,  amonio y hierro (ii)sulfato hexahidratado Frasco 500 Gramos, ampollas de ovaprim o primogonyl Sin Empaque 1 Unidad, angiocath n° 18 Caja 1 50 Unidades, apuntador laser Caja 1 Unidad, arena Bolsa 50 Kilogramos, arena Bolsa 50 Kilogramos, Arena del Guamo Bolsa 5 Kilogramos,  Aros para soporte en acero con nuez de 85 mm de diámetro interno Caja 1 Unidad, asa de siembra metalica (punta redonda) Bolsa 100 Unidad,  asa de siembra metalica (punta redonda) Bolsa 100 Unidad,  asas Bolsa 100 Unidad, aspiradores para pipetas color verde ref: 82520 volumen: 10ml Caja 1 Unidad, atarraya de 3 m, hilo multifilamento y tamaño de malla de 1" Sin Empaque 1 Unidad, azadón Sin Empaque 1 Unidad, azul de lactofenol solucion Frasco 100 MiliLitros,  azul de metileno Frasco 50 Gramos, azul de metileno en solucion Frasco 1 Litros,  azur eosina azul de metileno giemsa Frasco 1 Litros, bajalenguas Caja 500 Unidad, balanza 2000gr Paquete 1 Unidad, baldes con tapa de 20 litros Sin Empaque 1 Unidad, Balon aforado boro 3.3 con tapa 100 ml Caja 2 Unidad,Balon aforado boro 3.3 con tapa 1000 ml Caja 1 Unidad. Balon aforado boro 3.3 con tapa 25 ml Caja 2 Unidad,  balon aforado de 100 ml  Frasco 100 Unidad, bandejas de acero Sin Empaque 1 Unidad,  Bandejas de aluminio cuadradas  45x45cm Sin Empaque 1 Unidad, Bandejas de aluminio cuadradas 60x60cm Sin Empaque 1 Unidad,  Bandejas de aluminio cuadradas 60x60cm Sin Empaque 1 Unidad,  bascula Sin Empaque 6 Kilogramos, bata para cirugía manga larga de tela antifluido con puños ( equipo quirúrgico ) Bolsa 1 Unidad, bateria de tincion Caja 6 Unidad, bateria de tincion Caja 6 Unidad, baterías  CR2032 (3V) Sin Empaque 6 Unidad, baterias 9v no recargable Paquete 20 Unidad, baterias 9v no recargable Paquete 20 Unidad, baterias aa Paquete 4 Unidad, baterias aa Paquete 4 Unidad, baterias aa Paquete 10 Unidad  baterias aa Paquete 40 Unidad, Baterias GPA 76 (114UII) Paquete 6 Unidad,  Baterias GPA 76 (114UII) Paquete 6 Unidad, beaker  ó vaso de vidrio 100 ml Paquete 1 Unidad, beaker  ó vaso de vidrio 100 ml Caja 10 Unidad, beaker o vaso de vidrio 50 ml Caja 10 Unidad,  beaker o vaso de vidrio 500 ml Paquete 10 Unidad,  beaker o vaso de vidrio 500 ml Paquete 10 Unidad, beaker o vaso de vidrio 500 ml Paquete 1 Unidad,  beaker ó vaso de vidrio 600 ml Caja 10 Unidad,  beaker o vaso de vidrio de 2000 ml Paquete 1 Unidad, beaker plastico de 250 ml Frasco 250 MiliLitros, beaker plastico de 500 ml Frasco 500 MiliLitros, beaker/ vaso de precipitado, forma baja (vidrio) 250 ml Caja 10 Unidad, beaker/ vaso de precipitado, forma baja (vidrio) 250 ml Caja 1 Unidad, Beakero vaso de vidrio 2000 ml, boro 3,3 Caja 1 Unidad, bencina de petroleo   40-60ºc Frasco 5 Litros,  bisturi Caja 1 Unidad, blower 2 hp, ref. sn-79607-50 Sin Empaque 1 Unidad,  blower 2 hp, ref. sn-79607-50 Sin Empaque 1 Unidad, boligrafos  Caja 12 Unidad,  bolsa de basura Bolsa 100 Unidad,  bolsa de nutrición enteral - nutriflo Bolsa 1 Unidad, bolsa de nutrición parenteral Bolsa 1 Unidad,  bolsa de recolección urinaria- cystoflo Bolsa 1 Unidad, bolsas zip - pak 5" x 8" paq. 100 bolsas Paquete 100 Unidad,  bolsas zip - pak 9" x 12" paq.  Paquete 100 Unidad,   Botella de vidrio Durand para laboratorio 100 ml, con tapa azul Caja 10 Unidad, BOTIQUIN Paquete 1 Unidad, brocas Sin Empaque 1 Unidad, brocha 2" Rollo 1 Unidad, brocha de 4" Sin Empaque 1 Unidad, Brocha para limpiar tamiz Sin Empaque 1 Unidad,  Buffer de CTA  Frasco 500 Gramos, bureta Caja 25 MiliLitros,  buretas compactas. longitud: 800mm, volumen: 25ml Caja 1 Unidad,  buretas compactas. longitud: 800mm, volumen: 25ml Caja 1 Unidad, Butaco azul con espaldar para estudiante Sin Empaque 1 Unidad,  cadmio granular  Frasco 250 Gramos,  Caja de guantes de látex (100 unidades) Sin Empaque 1 Unidad, Caja de guantes de látex (100 unidades) Sin Empaque 1 Unidad, Caja de herramienta plástica Sin Empaque 1 Unidad, Caja de herramienta plástica Sin Empaque 1 Unidad, cajas para portaobjetos. capacidad: 100 portaobjetos Paquete 5 Unidad,  cajas para portaobjetos. capacidad: 100 portaobjetos Paquete 5 Unidad, cajas para portaobjetos. capacidad: 100 portaobjetos Paquete 5 Unidad, caldo brila  caldo verde brillante-bilis-lactosa para microbiología  Frasco 500 Gramos, caldo ec Frasco 500 Gramos, caldo nutritivo Frasco 500 Gramos, caldo nutritivo Frasco 500 Gramos, caldo rojo de fenol Frasco 500 Gramos,  caldo rojo de fenol Frasco 500 Gramos,  calibrador (nonio ó vernier), modelo 52 134100, ref. 59642 Sin Empaque 1 Unidad, calibrador digital 8 plg Sin Empaque 1 Unidad, calibrador digital metálico Sin Empaque 1 Unidad, calibrador/ vernier  en acero inoxidable Paquete 1 Unidad, cámara de recuento 0.1 mm sin pinzas neubauer - blaubrand  Sin Empaque 1 Unidad, cánula de guedel n°0 Bolsa 1 Unidad, capilares para microhematocrito, no heparinizado codigo de color azul Caja 1000 Unidad, capsula de evaporacion 180 ml Caja 12 Unidad, Carbonato de sodio Frasco 1 Kilogramos,  carburo de calcio para speedy Frasco 500 Gramos, careta de protección Sin Empaque 1 Unidad,  cargador de baterias aa Paquete 8 Unidad, catalizador kjeldahl con selenio en polvo Frasco 1 Kilogramos, catalizador kjeldahl sin selenio en polvo Frasco 1 Kilogramos, cateter umbilical N°3,5 Bolsa 1 Unidad, cemento Bolsa 50 Kilogra, cepillo de acero  Paquete 1 Unidad, cepillo de acero  Paquete 1 Unidad, cepillo para lavar botellas Paquete 2 Unidad, cepillo para lavar botellas Paquete 2 Unidad, cepillo para limpiar tamices Sin Empaque 1 Unidad. cepillo/churrusco para beaker Paquete 5 Unidad,  cepillo/churrusco para tubos de ensayo Paquete 5 Unidad, cestillo en vidrio para cubeta d,e tincion. capacidad:10 cubreobjetos Caja 10 Unidad, cincel con mango de seguridad  Bolsa 1 Unidad, cinta adhesiva Rollo 1 Unidad,  cinta adhesiva Sin Empaque 1 Unidad, cinta de enmascarar 24 mm Rollo 40 Metros,  cinta metrica de 1 metro Sin Empaque 1 Unidad, cinta métrica de 25m Sin Empaque 1 Unidad, clotrimazol Paquete 1 Unidad, cobre en laminas Caja 100 Gramos, colesterol hdl precipitating reagent Frasco 50 MiliLitros, colesterol ldl Frasco 2 Unidad, compresas quirúrgicas de gasa Sin Empaque 1 Unidad, COMPUTADOR PORTATIL DE 15 PULGADAS Sin Empaque 1 Unidad, COMPUTADOR PORTATIL DE 15 PULGADAS Sin Empaque 1 Unidad,congelador Sin Empaque 300 Litros, cono de asentamiento Paquete 3 Unidad, corta frio Sin Empaque 1 Centimetros,  Crema con alto poder para despercudir y desmanchar Frasco 1000 Gramos, crisol de porcelana, 90 ml Caja 12 Unidad, cronometros Paquete 6 Unidad, cronometros Paquete 6 Unidad, cubre objeto Caja 4 Unidad, cubreobjetos de 18 x 18 mm Paquete 1000 Unidad cubreobjetos de 22 x 22 mm Paquete 1000 Unidad, cuchillas de bisturí desechables con hojas quirúrgicas de acero Caja 10 Centimetros, cuchillas de bisturí desechables con hojas quirúrgicas de acero Caja 10 Centimetros, cuchillas de bisturí desechables con hojas quirúrgicas de acero Caja 10 Centimetros, cuchillas para bisturi esteriles # 10 Caja 100 Unidad, cuchillas para bisturi esteriles # 10 Caja 100 Unidad, cuchillas para bisturi esteriles # 22 Caja 100 Unidad, cuchillos mango de caucho o silicona 15 cm Sin Empaque 1 Unidad, cuvetas-UV plasticas de 2.5 ml, paso optico de 10 mm Bolsa 100 Unidad, dedal de extracción de grasa 33 x 80 mm, ref. cm0111148 Caja 25 Unidad, dedal de extracción de grasa 33 x 80 mm, ref. cm0111148 Caja 25 Unidad, destornillador Sin Empaque 1 Unidad, detergente  neutro concentrado Frasco 4 Litros, detergente en polvo  Bolsa 3 Libras, detergente en polvo  Bolsa 3 Libras, detergente liquido Frasco 1000 MiliLitros, detergente liquido para manos Frasco 5 Litros,  detergente liquido para manos Frasco 5 Litros, detergente residuos calcareos para destilador Frasco 4 Litros, disco secchi Sin Empaque 1 Unidad,  Cinta para pH Caja 100 Test,  cistos de artemia salina Frasco 500 Gramos, cloroformo Frasco 1 Litros, cloroformo Frasco 1 Litros,  cloruro de calcio anhidro Frasco 1000 Gramos, cloruro de cobalto  Frasco 250 Gramos, cloruro de potasio  solucion 3mol/l  Frasco 250 MiliLitros,  Cloruro de potasio en solución 3 mol/L Frasco 250 MiliLitros, cloruro de sodio Frasco 1 Kilogramos,cloruro de sodio Frasco 1 Kilogramos,  cloruro de sodio Frasco 1 Kilogramos,cloruro de sodio  Frasco 500 Gramos, cloruro de sodio al 0,9% usp (suero fisiológico) 500cc Bolsa 500 MiliLitros, clotrimazol Paquete 1 Unidad, cobre en laminas Caja 100 Gramos,colesterol hdl precipitating reagent Frasco 50 MiliLitros, colesterol ldl Frasco 2 Unidad, compresas quirúrgicas de gasa Sin Empaque 1 Unidad, congelador Sin Empaque 300 Litros, cono de asentamiento Paquete 3 Unidadl, corta frio Sin Empaque 1 Centimetros Crema con alto poder para despercudir y desmanchar Frasco 1000 Gramos, crisol de porcelana, 90 ml Caja 12 Unidad, cronometros Paquete 6 Unidad, cronometros Paquete 6 Unidad,  cubre objeto Caja 4 Unidad, cubreobjetos de 18 x 18 mm Paquete 1000 Unidad, cuchillas de bisturí desechables con hojas quirúrgicas de acero Caja 10 Centimetros,  cuchillas para bisturi esteriles # 10 Caja 100 Unidad,  cuchillos mango de caucho o silicona 15 cm Sin Empaque 1 Unidad,  cuvetas-UV plasticas de 2.5 ml, paso optico de 10 mm Bolsa 100 Unidad,dedal de extracción de grasa 33 x 80 mm, ref. cm0111148 Caja 25 Unidad,  dedal de extracción de grasa 33 x 80 mm, ref. cm0111148 Caja 25 Unidad, destornillador Sin Empaque 1 Unidad, detergente  neutro concentrado Frasco 4 Litros, detergente en polvo  Bolsa 3 Libras, detergente en polvo  Bolsa 3 Libras, detergente en polvo  Bolsa 3 Libras,  detergente liquido Frasco 1000 MiliLitros, detergente liquido para manos Frasco 5 Litros detergente liquido para manos Frasco 5 Litros,  detergente liquido para manos Frasco 5 Litros, detergente residuos calcareos para destilador Frasco 4 Litros, disco secchi Sin Empaque 1 Unidad, clotrimazol Paquete 1 Unidad, cobre en laminas Caja 100 Gramos, colesterol hdl precipitating reagent Frasco 50 MiliLitros,  colesterol ldl Frasco 2 Unidad, compresas quirúrgicas de gasa Sin Empaque 1 Unidad, congelador Sin Empaque 300 Litros,  cono de asentamiento Paquete 3 Unidad, corta frio Sin Empaque 1 Centimetros, Crema con alto poder para despercudir y desmanchar Frasco 1000 Gramos, crisol de porcelana, 90 ml Caja 12 Unidad, cronometros Paquete 6 Unidad,  cronometros Paquete 6 Unidad, cubre objeto Caja 4 Unidad, cubreobjetos de 22 x 22 mm Paquete 1000 Unidad, cuchillas de bisturí desechables con hojas quirúrgicas de acero Caja 10 Centimetros,  cuchillas para bisturi esteriles # 22 Caja 100 Unidad, cuchillos mango de caucho o silicona 15 cm Sin Empaque 1 Unidad,  cuvetas-UV plasticas de 2.5 ml, paso optico de 10 mm Bolsa 100 Unidad, dedal de extracción de grasa 33 x 80 mm, ref. cm0111148 Caja 25 Unidad, destornillador Sin Empaque 1 Unidad, detergente  neutro concentrado Frasco 4 Litros, detergente en polvo  Bolsa 3 Libras, detergente liquido para manos Frasco 5 Litros, detergente residuos calcareos para destilador Frasco 4 Litros, disco secchi Sin Empaque 1 Unidad.  </t>
    </r>
  </si>
  <si>
    <t>Marlon Molina Mójica
P.E. Grupo de Recursos Educativos 
Tel: (5) 4381000 Ext. 3271
mmolina@unimagdalena.edu.co</t>
  </si>
  <si>
    <r>
      <t xml:space="preserve">MATERIALES Y SUMINISTROS -INSUMO PARA GRADOS
</t>
    </r>
    <r>
      <rPr>
        <sz val="11"/>
        <rFont val="Calibri"/>
        <family val="2"/>
        <scheme val="minor"/>
      </rPr>
      <t xml:space="preserve">Pines para graduado y porta diplomas.
</t>
    </r>
  </si>
  <si>
    <t>Mercedes de la Torre Hasbun
Secretaría General
4381000 Ext. 2266
secretaríageneral@unimagdalena.edu.co</t>
  </si>
  <si>
    <r>
      <rPr>
        <b/>
        <sz val="11"/>
        <rFont val="Calibri"/>
        <family val="2"/>
        <scheme val="minor"/>
      </rPr>
      <t>MATERIALES Y SUMINISTROS -MATERIAL ELÉCTRICO Y DE FERRETERÍA</t>
    </r>
    <r>
      <rPr>
        <sz val="11"/>
        <rFont val="Calibri"/>
        <family val="2"/>
        <scheme val="minor"/>
      </rPr>
      <t xml:space="preserve">
Adaptador de 12 v 1000ma conmutado, Adaptador macho y hembra 1", 1" ½, 2", 3/4, ½,  Alambre aislado 7 hilo # 10, # 12, # 8, Alambre dúplex 2x10 centelsa, 2x12 centelsa,  2x16 centelsa, Alambre libre de aloheno # 10, #12, #14 centelsa, Alambre solido #8 centelsa, Alambre telefónico imperie dwt 2x18, Alambre utp categoria 5e x mt,  Alicate 8" 84056 stanley, Alicate stanley corta frio, Almadana 2 lb c/c herragro, Anclaje 3/8 x 17/8, Anclaje 3/8 x 3, Arrancador sodio impulsor, Automatico motobomba italiano, Balasto de 100 m/h, Balasto electronico t8 2x32w 120-277v, Balasto metalhalide mh 400w sekuro, Balasto slim 2x96 75w, Balastro 2x48, Balastro electrónico t8 4x32w 120-277v, Bombillo 100w silvania, Bombillo ahorrador 20w fullwat, Bombillo ahorrador 3u 15w/ 300h, 4u 65w sylvania, Bombillo ahorrador 4u 85w sylvania, Bombillo ahorrador espiral 15w, Bombillo dicroico 35w 50w 12v, Bombillo dicroico 50w 110v, Bombillo halogeno 50w 110v dicroico, Bombillo led pw Philips, Bombillo metalhalide 1000h ovoide g.e, Bombillo metalhalide 250w oviode, Bombillo metalhalide 400w ovoide sylv (tubil), Bombillo metalhalide 400w tubil, Bombillo sodio 250w 220v, Breaker atron/bipolar 40a 50amp, Breaker atron/bipolar 70a 100amp, Breaker enchufable bipolar 40a 60amp, Breaker enchufable monopolar 15a 30amp, Breaker ind 3x100 amp, Breaker ind 3x125 amp ezc250n3125merlin, Breaker ind 3x250 amp ezc250n 3250 mer, Breaker ind 3x30 amp ecz100b3030c merlin,  Breaker totalizado 3x300 amp, Breaker totalizado 3x250 amp, Broca lamina ¼, Broca lamina 5/32, Broca muro ¼, Brocha 3" abra-kit, Brocha mundial 2", Brocha mundial 4", Buje sifon 1" 1/2 inalgrifo, Buje sifon 2" ina, Cable coaxial rg59 malla cobre 95%, Cable dúplex 2x14 (alambre), Cable dúplex cpe 2x12 (alambre), Cable dúplex cpe 2x16 (alambre), Cable utp nivel 6 marca económico, Cable forrado thhn12  (alambre), Caja 2 circuito mono luminex, Caja 2x4 plastiga genfor, Caja 4 circuitos monofasica luminex, Caja 4x4 plástica, Caja dexon sencilla horizontal vertical, Caja herramienta 20" pretul,  Caja herramienta plástica 18" prolife, Caja sencilla horiz/vertical dexson,,  Canaleta dexson 20x12 lisa, Canaleta dexson 20x20 lisa, Canaleta dexson 32x12 lisa, Canaleta dexson 40x25 lisa, Canaleta dexson 60x40 lisa, Candado #20,  Candado #30, Candado #40, Capacitor marcha 50mfd 370v, Capacitor marcha 7.5 mfd 370v, Cautin mango amarillo 101955 (high performance), Cemento gris x50 kil argos, Cepillo de acero mango madera 4764 fulle, Cerradura alcoba madera dorada 5304 yale, Chazo plast ¼, Cheque cortina 1" 1/2 napoli, Cheque cortina 1" napoli, Cheque cortina 1/2 napoli, Cheque cortina 3/4 napoli, Cheque horizontal 1" italiano, Cheque pie 1" 1/2" hellman, Cheque pie 1" hellman, Cheque pie 1/2 italiano, Cierra puerta yale, Cierre rapido 1" 1/2 italiano,  Cierre rapido 1" italiano, Cierre rapido 2" italiano, Cierre rapido pvc 2", Cincel 3/8x8 truper,  Cincel 5/8x8 bellota, Cinta 23 schot,  Cinta aislante scoht 33 super, Cinta teflon industrial, Codo 1" 1/2x90 pvc,  Codo 1"x90 pvc, Codo 1/2x90 pvc, Codo 2" x 45 pvc, Codo 2"x90 pvc, Codo 3/4x90 pvc, Conector bnc rg59,  Contactor tripolar lcid 18amp, Control 1" 1/2 red White, Control 1" red white, Control 1/2 original red White, Control 2" original red White, Control 3/4 red White, Corta frio 8" 84622 stanley, Destornillador Stanley, Empaque grival 2 piezas, Empaque sencillo grival, Enchufe codelca 15amp c-002 tapa fuerte (caucho),  Enchufe codelca 15amp c-003 p/tierra, Escalera 3 pasos tipo 2 werner, Escoba continental (orquidea),  Esmalte x galon, Estaño x rollo, Estarte 40/20w, Flotador 1" 1/2 hellman, Flotador 1" hellman, Flotador 1/2 hellman, Flotador 2" hellman, Flotador 3/4 bolla rojo grifer, Flotador completo 3/4 hellman, Gas refrigerante 22 onzas, Griferia tanque sanitario grival, Hombre solo 10" 84371 stanley, Interruptor doble luminex, Interruptor ilux doble. Interruptor triple luminex, Juago de llaves allen 69257 stanley, Juego de destornillador 10 pzas Stanley, Juego de llaves 1/4 a 11/4 mixta pulgada, Juego de llaves 20 pzas 85783 stanley, Juego de llaves hexg 10 pzas Stanley, Kit metalhalide 400w incluye bombillo, Kit sodio 400w incluye bombillo, Laca aerosol x 430cc, Lampara comercial 2x48 s/tubo precalenta, Lampara t8 2x32 con rejilla, Lima triangular nicholson, Limpiador 1/4 onzas pvc, Llave expansion 10 stanley,  Manguera sanitario/lavamanos grival x 3, Marco segueta 15555 stanley, Martillo #18 herragro , Masilla epoxica x100, Menbrana de 300 litros (tanque hidromatico bomba), Mezclador l/plato c/cllo ganzo briza griv, Mezclador lavamano 8" briza grival, Mezclador lavaplato inalgrifo, Panel led de incustrar de 18 w, Panel led de incustrar de 24 w, Panel led de sobre pone de 18 w,Pasador con tornillo 3" bronce mpt, Pegante sintesolda estándar, Pila 9v energizer alk, Pila cuadrada 9v eveready, Pinza punta aguda 8" ranger 07346, Pistola calafateo tipo esqueleto, Plafón loza corona, Pluma cromada inalgrifo, Pluma lavamanos aquarius inalgrifo, Pluma lavamanos plástico grival, Pluma niquelada pesada agrofer, Plus telefónico rj11, Plus telefónico rj45, Pomada solderin, Ponchadora a presion para cable rg59, Probador corriente 150mm stanley, Protector alimentación d/video cámara, Reflector halógeno par - 20 50w, Reflector led 100w, Rejilla 3x2 plástica, Remachadora 3 brocas 69646 stanley, Remachadora 69800 stanley, Remache pop 6-12, Resistencia greca 500 w con borne, Resistencia greca 800w con borne, Resistencia greca 1000w con borne, Rodillo profesional incepal, Segueta 18 dientes nicholson, Serrucho 20" Stanley, Sifon botella grival, Sifon en p grival, Sifon lavamanos gris inalgrifo, Sifon lavaplatos flexible s/rejilla fama (blanco inalgrifo), Sika top-seal 107 x 20kls, Sikaflex 221 blanco negro gris, Sikatop 121 x 18 kilos, Silicona tubo abro, Socket fluorescente para 39w 75w slim, Socket seguridad para t8 17w 32w x 2 und, Socket sline-line, Soker dicroico para reflector, Soldadura x 1/4 pvc, Soldadura x 1/8 pvc, Sopladora sp-370 davinci, Taco monopolar luminex 15/40ª, Taco siemens, Taladro 1/2 508 dewalt, Taladro 1/2 tm600k black deker, Tapon soldado 1" 1/2 pvc, Tapón soldado 1" pvc, Tapón soldado 1/2 pvc, Tapon soldado 2" pvc, Tapon soldado 3/4 pvc, Tee 1" 1/2 galvanizado, Tee 1" pvc, Tee 1/2 pvc, Tee 2" pvc, Tee 3/4 pvc, Toma corriente doble levinton, Toma doble p/t ilus, Toma rj45 sistema cat 5e toc, Toma telefónica usa ilus, Toma telefónico sobre poner adhesivo, Tornillo drywall 6 x 1, Tornillo drywall 6 x 1 ¼, Tornillo drywall 8 x 1, Tubo conduit 1/2 x 3 mtr tubeco, Tubo conduit 3/4x3 mtr, Tubo fluorescente circula 22w, Tubo fluorescente t12 20w, Tubo fluorescente t12 39w caja x 30 und (lámpara), Tubo fluorescente t12 40w caja x 30 und, Tubo fluorescente t12 75w caja x 15 und, Tubo fluorescente t8 17w, Tubo fluorescente t8 32w caja x 25 und,  Tubo fluorescente twin 13w, Tubo fluorescente twin 26, Tubo halogeno 500w, Tubo hierro schedulle 40 2", Tubo lámpara 20w silvania, Tubo lampara 96w silvania, Tubo lampara t12 48-39w silvania, Tubo lámpara t8 32w silvania, Tubo rde 21  1/2" 13,5x6 mtr. Tubo rde 21 1" 1/2 1x6 mtr, Tubo rde 21 1"x6 mtr, Tubo rde 21 2"x6 mtr, Tubo rde 21 3/4"x6 mtr, Union 1" PVC, Unión 1"1/2 , ½, 2",  2", ¾, Union sanitario 4", Universal 1" pvc, Universal 2" pvc, Vinilo cuñete tipo 1, Vinilo cuñete tipo 2, Vinilo cuñete tipo 3, Lamina de eternit, Cerámica, Puntillas acero, Puntillas hierro, Lija, Curva conductic, Fotocelda 1000w, Bisagra, Cinta métrica, Cajas para canaleta, Cajas para toma corriente, Cerradura yale, Cinta doble faz, Relay térmico, Combo sanitario, Cal hidratada, Manto edil, Buriles, Linterna 
</t>
    </r>
  </si>
  <si>
    <r>
      <rPr>
        <b/>
        <sz val="11"/>
        <rFont val="Calibri"/>
        <family val="2"/>
        <scheme val="minor"/>
      </rPr>
      <t>MATERIALES Y SUMINISTROS -OTROS</t>
    </r>
    <r>
      <rPr>
        <sz val="11"/>
        <rFont val="Calibri"/>
        <family val="2"/>
        <scheme val="minor"/>
      </rPr>
      <t xml:space="preserve">
Cajas archivo, imprevistos, tarjeta, sellos, flores grado, coronas funebres, etc. </t>
    </r>
  </si>
  <si>
    <r>
      <rPr>
        <b/>
        <sz val="11"/>
        <rFont val="Calibri"/>
        <family val="2"/>
        <scheme val="minor"/>
      </rPr>
      <t>MATERIALES Y SUMINISTROS -PAPELERÍA Y UTILES DE OFICINA</t>
    </r>
    <r>
      <rPr>
        <sz val="11"/>
        <rFont val="Calibri"/>
        <family val="2"/>
        <scheme val="minor"/>
      </rPr>
      <t xml:space="preserve">
Alfiler de acero, almohadilla dactilar recargable, almohadilla para sello, archivador fuelle oficio, archivador az carta, archivador az oficio, bandas de caucho, barra de silicona grande, banderitas post – it, basurera piso sencilla madera, block anotaciones carta rayado amarillo, block anotaciones mini rayado amarillo, bol. Uniball fine, deluxe negro, bol. Uniball negro signo fine 120, bol. uniball signo broad negro, bolígrafo kilométrico azul, negro, rojo, lápiz borrador con escobilla, borrador nata, borrador para tablero, carpeta catalogo 0,5 r herraje, carpeta catalogo 1,0 r herraje, carpeta catalogo 1,5 r blanca red,  cargador para pilas aa/aaa, carpeta catalogo 2 r blanca red, carpeta de presentación carta blanca, cartelera de corcho 60x90 marco, cartulina, cartulina kimberly carta x paq, cartulina kimberly cortada, cartulina legajadora x 100, cd-r,  cd-r x 100, cd-rw, chinche x 50 plastificado, chinchon x 12 und, cinta de enmascarar 24x40, cinta de enmascarar 48x40, cinta espuma doble faz 18x1m, cinta transparente 12x40, cinta transparente 48x40, cizalla de 30cms corte liso, clip sencillo, clip mariposa, cinta tricolor bandera,  cinta de papel colores, colbon pegante 250 grs, colbon pegante 1k, con-tat transparente, cordon blanco 1081, corrector forma lápiz, cuchilla exacto grande, diploma kimberly x 6, directorio de lujo escritura, doble clip 1 5/8, dvd-r, dvd-rw, engrapadora,  Engrapadora industrial, Engrapadora Semi - Industrial Hd 70, Exacto Caucho Grande SX 70-2ª, Fechador 4MM, Folder Celuguía  Carta Horizontal,  Folder Celuguía Oficio Hz 250GMS, Folder Celuguía  Oficio C/Gancho, Folder Colgante Azul V Metálica, Folder colgante marrón v metálica, folder yute oficio, gancho legajador X 20, grapa estandar galvanizada,  grapa industrial, guía clasificadora 1-12, guía CLASIFICADORA amarilla 105c, guia clasificadora a-z alfabetic, guias clasificadoras 1-31 carta, humedecedor cuenta facil, lápiz rojo, lápiz negro, libro 3 columnas 100 folios, libro actas rb 100 folios económica, libro  actas rb 200 folios económica, libro de 600 folios rh fino, limpión 35x35 rojo, manecilla lotero 1"5/8 doble clip, manecilla lotero 2" doble clip, manecilla lotero 1"1/2 doble clip, maletín expandible 6 bolígrafo azul, marcador borrable, marcador ultrafine, marcador punta delgada, marcador permanente, memoria usb 8gb, memoria usb 16 gb,  numerador manual 8 dig, papel celofán colores, papel crepe, papel cometa, papel fotocopia carta, papel kimberly 90 grs, papel fotocopia oficio, papelería escritorio sencilla, papelería escritorio doble, pega stic barra 40 grs, perforadora 1040 2 huecos, perforadora 1090 3 huecos, perforadora industrial 40 h, pila alk 9v cuadrada, pila alk aa x2, pila alk aaa x2, pila recargable aa x2, pila recargable aaa x2, pistola silicona pequeña, planillero acrílico carta, porta clips cuadrado, porta memo horizontal, practi sticker cd, regla plana 30 cms, regal plana 50 cms, resaltador, revistero, saca grapas, sacapuntas metálico, señalizador,  separadores tamaño carp tres aros x5, silicona líquida 250 ml, sobre de manila carta, sobre de manila carta especial, sobre de manila oficio, sobre de manila gigante, sobre de manila gigante especial, sobre de manila radiólogo, sobre para cd, sobre + tarjeta lord und, tablero acrílico 70x90, tarjetero, tijera oficina, tinta para sello negro.</t>
    </r>
  </si>
  <si>
    <r>
      <rPr>
        <b/>
        <sz val="11"/>
        <rFont val="Calibri"/>
        <family val="2"/>
        <scheme val="minor"/>
      </rPr>
      <t xml:space="preserve">MATERIALES Y SUMINISTROS -SOUVENIRES  </t>
    </r>
    <r>
      <rPr>
        <sz val="11"/>
        <rFont val="Calibri"/>
        <family val="2"/>
        <scheme val="minor"/>
      </rPr>
      <t xml:space="preserve">
Elementos publicitarios para promocionar la institución  como obsequios para aliados estratégicos.</t>
    </r>
  </si>
  <si>
    <r>
      <t xml:space="preserve">PLAN DE COMPRAS ACTIVOS FIJOS:
</t>
    </r>
    <r>
      <rPr>
        <sz val="11"/>
        <rFont val="Calibri"/>
        <family val="2"/>
        <scheme val="minor"/>
      </rPr>
      <t>Archivador de Pared, Archivador metálico 4 gavetas, Balanza analítica, Butaco metálico, Calibradores/nonios, Cámara de video digital, Cámara de vigilancia, Centrifuga, Clipadora manual, Computador de escritorio, Cuchillo de mesa, Destilador de agua, Disco duro externo, Equipo órgano de los sentidos de pared 767, Escritorio con gaveta, Escritorio en l, Estabilizador de voltaje, Fonendoscopio, Glucómetro, Grabadora digital tipo periodista, Greca, Jarra para agua, Lámpara recargable, Lector laser de barras, Loker metálicos, Multimetro, Persiana, Silla giratoria ejecutiva, Silla tipo auditorio, Tablero Acrílico Oficina, Televisor, Tensiómetro digital inflado manual, Termo para café, Ups alto rendimiento, Vasos para agua, Computador portátil, Huellero electrónico para el programa de almuerzo y refrigerios, Sillas plásticas, Mesas, Manteles-faldellines, Consolas, Cabinas autopotenciadas, Cabinas autopotenciadas-con batería autónoma, Micrófonos shure (alámbricos), Máquinas destapa cañería modelos-ridgid: k50, k400, Motor sumergible tipo lápiz marca franklin, de 60 hp, trifásico y de 440v.</t>
    </r>
    <r>
      <rPr>
        <b/>
        <sz val="11"/>
        <rFont val="Calibri"/>
        <family val="2"/>
        <scheme val="minor"/>
      </rPr>
      <t xml:space="preserve">
</t>
    </r>
  </si>
  <si>
    <t xml:space="preserve">Total </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</si>
  <si>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</si>
  <si>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Formar ciudadanos éticos y humanistas, líderes y emprendedores, de alta calidad profesional, sentido de pertenencia, responsabilidad social y ambiental, capaces de generar desarrollo, en la Región Caribe y el país, traducido en oportunidades de progreso y prosperidad para la sociedad en un ambiente de equidad, paz, convivencia y respeto a los derechos humanos.
En el año XXXXX, la Universidad del Magdalena será una Institución de educación superior de tercera generación (3GU) reconocida y acreditada por su alta calidad, destacada en el ámbito nacional e internacional por sus políticas de inclusión e innovación y por su aporte el desarrollo regional. Contará con un equipo de profesores con alta titulación, comprometidos con la investigación, la transferencia de conocimiento y tecnología a la sociedad, y la formación de talento humano en programas técnicos, tecnológicos, profesionales y de posgrado en áreas estratégicas en consonancia con las tendencias globales, las fortalezas internas y las oportunidades del entorno. Aportará al desarrollo de Santa Marta, el Magdalena y el Caribe a partir de un modelo de gestión incluyente e innovador que garantizará solidez administrativa y financiera, un clima laboral armónico y un campus inteligente, amigable, incluyente y sostenible, donde la multiculturalidad y biodiversidad del territorio se puedan potenciar. Ofrecerá diversas opciones para el ingreso, permanencia y graduación de los estudiantes de acuerdo con sus condiciones personales, económicas, sociales y culturales". (Plan de Gobierno  2020- 2024).
</t>
  </si>
  <si>
    <t>Suministros -Pruebas Psicometricas</t>
  </si>
  <si>
    <r>
      <rPr>
        <b/>
        <sz val="11"/>
        <rFont val="Arial Narrow"/>
        <family val="2"/>
      </rPr>
      <t>Materiales y Suministros - Laboratorio de Gastronomía</t>
    </r>
    <r>
      <rPr>
        <sz val="11"/>
        <rFont val="Arial Narrow"/>
        <family val="2"/>
      </rPr>
      <t xml:space="preserve">
Mantel redondo hasta abajo, cualquier color, 50% algodón y 50% poliéster, Tapa Mancha redondo-caída 35 cms, cualquier color, 50% algodón y 50% poliéster, Mantel rectangular hasta abajo, cualquier color, 50% algodón y 50% poliéster, Tapa Mancha rectangular caída 35 cms, cualquier color, 50% algodón y 50% poliéster, Mantel cuadrado hasta abajo, cualquier color, 50% algodón y 50% poliéster, Tapa Mancha cuadrado, caída 35 cms, cualquier color, 50% algodón y 50% poliéster, Tapa manchas especiales bordados, Forros de silla, cualquier color, 50 % algodón y 50% poliéster con lazos, Servilletas de tela, 50 cms x 50 cms, cualquier color, 50% algodón y 50% poliéster, Forros Spandex para sillas, Arroz, Zanahoria, Cebolla, Espinaca, Tomate, Papa, Pollo, Apio, Hueso Carnudo, Harina De Trigo, Mantequilla, Vino Blanco, Vino Tinto, Leche, Huevo, Nuez Moscada, Champiñones, Aceite, Sal, Pimienta, Arroz, Pescado Lisa, Leche De Coco, Cebolla Roja, Aceite, Ajo, Cebollín, Comino, Perejil,  Pimentón, Cilantro, Tomate, Harina De Maíz, Maíz Blanco, Mazorca, Plátano, Yuca, Coco, Leche, Canela , Clavo De Olor, Anís, Azucar, Queso, Pecho De Res, Ajo, Cebolla, Ají Dulce, Hoja De Bijao, Hueso Carnudo, Pollo, Costilla De Cerdo, Papa Criolla, Papa, Yuca, Plátano Verde, Cilantro, Ahuyama, Pimentón Rojo, Pimentón Verde, Ajo, Apio, Ñame, Queso Costeño, Suero, Limón, Coco, Arroz, Azucar, Mojarra, Tilapia, Bonito, Bocachico, Cebolla Roja, Cebolla Blanca, Hilo De Cocina, Leche Entera, Cuajo Vegetal, Vinagre, Lomo Ancho, Panceta Carnuda, Coria, Pimienta, Canela, Vinagre De Jerez Frijoles Rojos, Frijoles Negros, Plátano Verde, Panceta De Cerdo Carnuda, Chuleta De Cerdo, Carbón, Lulo, Maíz Blanco, Pechuga, Papa Pastusa, Papa Sabanera, Papa Criolla, Mazorca, Guasca, Alcaparras, Aceite De Girasol, Frijoles Rojos, Frijoles Negros, Maíz Blanco, Cilantro, Carbón,   Frijoles Rojos, Frijoles Negros, Maíz Blanco, Cilantro, Ajo, Cebolla, Achiote, Aceite, Cebollín, Plátano Verde, Panceta De Cerdo Carnuda, Chuleta De Cerdo, Carbón, Lulo, Cilantro, Cebolla, Huevo, Pimienta, Ají Amarillo, Pechuga, Frijoles Rojos, Frijoles Negros, Maíz Blanco, Cilantro, Ajo, Huevo, Queso, Mantequilla, Uvas Pasas, Polvo Para Hornear, Limón, Leche, Mango, Mango Biche, Azucar, Canela, Clavo De Olor, Menta, Hierbabuena,  Dulce De Frijol Rojo, Frijoles Rojos, Leche, Azucar, Ron, Bicarbonato, Clavo De Olor, Naranja Margarita, Canela, Esencia De Vainilla, Escancia De Coco, Pan Bajo, Harina De Trigo, Levadura Fresca, Azucar, Sal, Leche , Aceite De Girasol, Baguette, Levadura Fresca, Huevo, Harina De Maíz, Croissant, Harina, Leche, Pan Pita, Pan Integral, Harina Integral, Semillas De Girasol, Semillas De Chía, Semillas De Lino, Semillas De Sésamo, Semillas De Amapola, pan Chino, Corvina, Toronja, Lima, Limón, Aceite De Oliva, Aceite De Oliva, Queso Mozzarella, Pastas, Harina De Trigo, Huevo,  Sal, Aceite De Oliva, Leche, Tocineta, Mantequilla, Queso Ricota, Espinaca, Risotto, Arroz Arbóreo, Champiñones, Tilapia, Cebolla Roja, Jengibre, Limón Criollo, Ajo, Cilantro, Maíz Cancha, Calamar, Huevo, Harina De Trigo, Lomo Saltado, Lomo Fino, Conejo, Ajo, Laurel, Vino Tinto, Chocolate  Amargo, Cebolla Encurtida, Ahuyama, Chile Rojo, Choclo Desgranado, Tocineta, Chinchurria, Chorizo, Ají Dulce, Ají Amarillo, Comino, Mondongo, Sal, Aceite, Pimienta, Garbanzos, Habas, Ñoquis, Papa, Harina De Trigo, Huevo, Queso Parmesano, Albahaca, Aceite De Oliva, ,Nueces Del Brasil, Almendras, Espinacas, Leche De Coco , Asado Argentino, Costilla De Res, Morcilla, Sangre De Cerdo, Salchicha Ranchera, Sal Gruesa, Orégano, Pescado Lisa, Mariscos varios, Vegetales, Pescados frescos, cárnicos frescos, aves de caza, entre otros ingredientes.</t>
    </r>
  </si>
  <si>
    <r>
      <rPr>
        <b/>
        <sz val="11"/>
        <rFont val="Calibri"/>
        <family val="2"/>
        <scheme val="minor"/>
      </rPr>
      <t>MATERIALES Y SUMINISTROS -AGUA TRATADA</t>
    </r>
    <r>
      <rPr>
        <sz val="11"/>
        <rFont val="Calibri"/>
        <family val="2"/>
        <scheme val="minor"/>
      </rPr>
      <t xml:space="preserve">
Agua tratada en garrafa de 18,9  litros, botellas y bolsas.
</t>
    </r>
  </si>
  <si>
    <r>
      <rPr>
        <b/>
        <sz val="11"/>
        <rFont val="Calibri"/>
        <family val="2"/>
        <scheme val="minor"/>
      </rPr>
      <t>MATERIALES Y SUMINISTROS -CARNETIZACIÓN</t>
    </r>
    <r>
      <rPr>
        <sz val="11"/>
        <rFont val="Calibri"/>
        <family val="2"/>
        <scheme val="minor"/>
      </rPr>
      <t xml:space="preserve">
Rollos de Cintas YMCK-T x 500 Impresiones Full Color;  Tarjetas PVC Blancas CI 30 Pq x 500. Cintas de Laminación Topcoat, servicio de soporte a las impresoras de Carnet CP80 y CP60 carnets dorados, blancos cintas de impresión, laminador, servicio de mantenimiento. 
</t>
    </r>
  </si>
  <si>
    <r>
      <rPr>
        <b/>
        <sz val="11"/>
        <rFont val="Calibri"/>
        <family val="2"/>
        <scheme val="minor"/>
      </rPr>
      <t>MATERIALES Y SUMINISTROS -COMBUSTIBLES Y LUBRICANTES</t>
    </r>
    <r>
      <rPr>
        <sz val="11"/>
        <rFont val="Calibri"/>
        <family val="2"/>
        <scheme val="minor"/>
      </rPr>
      <t xml:space="preserve">
Gasolina y acpm para los vehiculos institucionales y planta electrica
</t>
    </r>
  </si>
  <si>
    <r>
      <rPr>
        <b/>
        <sz val="11"/>
        <rFont val="Calibri"/>
        <family val="2"/>
        <scheme val="minor"/>
      </rPr>
      <t>MATERIALES Y SUMINISTROS -ELEMENTOS DE ASEO Y CAFETERÍA</t>
    </r>
    <r>
      <rPr>
        <sz val="11"/>
        <rFont val="Calibri"/>
        <family val="2"/>
        <scheme val="minor"/>
      </rPr>
      <t xml:space="preserve">
Jabón Espuma Suave x 1000ML,  Papel higiénico Jumbo Natural HS 1 paca x 4 rollos x 400 mts, Papel higiénico blanco triple hoja 1 paca x 24 rollos x 22 mts , Papel higiénico Jumbo Blanco HD 1 paca x 4 rollos x 250 mts, Servilleta Cafetería Blanca 42paq X 100 Serv, Tolla de Manos en Z Natural Triple Hoja 1 Caja x 24 Fajos X 150 Toallas , Toalla de Mano en Z blanca triple hoja 1 Caja x 24 Fajos X 150 Toallas, Toalla de Manos Precortada Rollo Natural HD 1 caja x 6 rollos x 100 mts, Jabón Spray 800 cc, Gel Sanitizante Botella 1 x 1000 cc, Pañitos Húmedos Paquete x 100 unid,  Jabón de Manos, Crema Lavaplatos  x 1000 g, Esponjilla Doble Uso x24 unds, Jabón Liquido para Manos x 3785 cc,  Ambientadores en Aerosol x 400 cm3, Varsol eco x 1000cc, limpia hornos 500cc, Blanqueador sin cloro x 1000cc, Eliminador de olores de baño x500cc,  Aromática de Canela Caja x 25 Sobres, Aromática de Manzanilla Caja x 25 Sobres, Aromática de Albahaca Caja x 25 Sobres, aromática de Toronjil Caja x 25 Sobres, aromática de Hierbabuena Caja x 25 Sobres, Azúcar refinada x 500 grs libra, Azúcar en sobres 5 grs pqt x 200, Café x 500 grs molido, Vaso de Papel 4 onza paquete x 50 unidades, Vaso de Papel 9 onz con Impresión Paquete x 50 unidades, Revolvedor de café paquete x 100 unidades. 
</t>
    </r>
  </si>
  <si>
    <r>
      <t xml:space="preserve">PLAN DE COMPRAS ACTIVOS FIJOS:
</t>
    </r>
    <r>
      <rPr>
        <sz val="11"/>
        <rFont val="Calibri"/>
        <family val="2"/>
        <scheme val="minor"/>
      </rPr>
      <t xml:space="preserve">Archivador de Pared, Archivador metálico 4 gavetas, Balanza analítica, Butaco metálico, Calibradores/nonios, Cámara de video digital, Cámara de vigilancia, Centrifuga, Clipadora manual, Computador de escritorio, Cuchillo de mesa, Destilador de agua, Disco duro externo, Equipo órgano de los sentidos de pared 767, Escritorio con gaveta, Escritorio en l, Estabilizador de voltaje, Fonendoscopio, Glucómetro, Grabadora digital tipo periodista, Greca, Jarra para agua, Lámpara recargable, Lector laser de barras, Loker metálicos, Multimetro, Persiana, Silla giratoria ejecutiva, Silla tipo auditorio, Tablero Acrílico Oficina, Televisor, Tensiómetro digital inflado manual, Termo para café, Ups alto rendimiento, Vasos para agua, Computador portátil, Huellero electrónico para el programa de almuerzo y refrigerios, Sillas plásticas, Mesas, Manteles-faldellines, Consolas, Cabinas autopotenciadas, Cabinas autopotenciadas-con batería autónoma, Micrófonos shure (alámbricos), Máquinas destapa cañería modelos-ridgid: k50, k400, Motor sumergible tipo lápiz marca franklin, de 60 hp, trifásico y de 440v.
Computador portátil hp 15, Disco duro externo Toshiba, Disco duro externo 2tb, Tablet galaxy tab a 8 plus, Mavic 2 pro dron incluye cámara web, Mesas de trabajo modular incluye panel división, Tableros eléctricos, Lowel total led daylight led 3 light kit, Camara alpha a7 ii solo cuerpo negro, Htc vive base station, Controlador htc vive, Xp pentablet de dibujo con lapiz digital, Camara de accion campark act74, Computador portatil hp intel core i5, Electrobomba best one ma-110v, Electrobomba - jex 1506 - 220/380-460v, Termostato sumergible de 1000w 120v titanio, Camara parrot sequoia, Computador portatil msi, procesador intel core i7 h 8 generación, Computador lenovo think station p330 intel xeon e-2146gcaché 12 mb, Computador all one lenovo ideacenter 730s, Mesa de reuniones, Apple 27 imac with retina 5k display (early 2019), Sony pxw-fs5m2 4k xdcam super 35mm compact camcorder, Manfrotto 504hd head w/546b, Pelican 1510tp carry-on case with trekpak divider system, Arri softbank d2 three-light, Convergent design 1tb premium ssd for odyssey 7, Convergent design odyssey battery plate for sony l, Sony fe 24-70mm f/2.8 gm lens, Zoom f6 6-input / 14-track multitrack field recorder, Escritorio,  mesa redonda cuatro puestos, Mesa para impresora y equipo de computo en formica,  escritorios rectos personal operativo puestos laterales,  tandem de cuatro puestos,  escritorio de 1.20 m de largo x 0.60 m ancho x 0.73 m, Escritorio recto de 0.75 m de largo x 0.60 m de ancho, Archivador metalico de 4 gavetas, Mueble para impresora, Escaner i940 kodak alaris, Escaner i940 kodak alaris, Ups powest ea9930, Gps garmin, Aires acondicionados tipo cassette, Aire acondicionado tipo mini Split, Computador macbook air 13 3 intel core i3, Lectores diferentes referencias o marcas, Horno para hacer pan, Equipo de horno gratinador, Equipo de baño maria pequeño, Equipo industrial prensa pures, Equipo de horno microondas, Licuadora pequeña, Balanza en gramos mediana, Mesa redonda, Silla acolchada, Mesa rectangular, Carros de servicio para transportar alimentos, Licuadora para cocteleria, Carro para hielo mediano, Balanzas en kilo, Cavas para vino.
</t>
    </r>
    <r>
      <rPr>
        <b/>
        <sz val="11"/>
        <rFont val="Calibri"/>
        <family val="2"/>
        <scheme val="minor"/>
      </rPr>
      <t xml:space="preserve">
</t>
    </r>
  </si>
  <si>
    <r>
      <t>MATERIALES Y SUMINISTROS -INSUMO PARA GRADOS
P</t>
    </r>
    <r>
      <rPr>
        <sz val="11"/>
        <rFont val="Calibri"/>
        <family val="2"/>
        <scheme val="minor"/>
      </rPr>
      <t xml:space="preserve">ines para graduados de los programas de:  posgrados, pregrado presencial, pregrado Creo, técnicos labores Creo, papel Kimberly para la impresión de Actas de Grado, Actas de Reconocimiento, Actas de Certificados de Aptitud Ocupacional por Competencia, Actas Generales de Grado y Actas de Diplomados,  porta diplomas plásticos, tubos para envío de diplomas y certificados
</t>
    </r>
  </si>
  <si>
    <r>
      <rPr>
        <b/>
        <sz val="11"/>
        <rFont val="Calibri"/>
        <family val="2"/>
        <scheme val="minor"/>
      </rPr>
      <t>MATERIALES Y SUMINISTROS -INSUMOS E IMPLEMENTOS AGRÍCOLAS Y PESQUEROS</t>
    </r>
    <r>
      <rPr>
        <sz val="11"/>
        <rFont val="Calibri"/>
        <family val="2"/>
        <scheme val="minor"/>
      </rPr>
      <t xml:space="preserve">
Plástico transparente x 6 ancho x metros,  Bolsa plástica CL-2, Manila 10 mm x mts, Vinilo súper lavable blanco por galón , Pintura Koraza blanca por galón , Balde plástico 1/2 litro, Brocha mona 4" goya, Cal blanca hidratada nare x 10 Kl, Invecryl 500x 20 Kg, Lámina de zinc liso, Guantes de tela, Guantes tipo ingeniero par, Guante látex  negro, Cemento ultravem 25 kilos, Gurbia bananera 9 cm, Manila trenzada 12,7 mm, Micro aspersor tipo jet (65LPH) 200, Gotero jain 8.2 LPH 15-40 PSI PC azul, Tanque plástico 1000 lt toptec, Hachuela DIN 5131-800 top-work, Llanta maciza para carretilla 2 ½, Cuerda dinámica C:12, Cuerda estática C:12, Paín hoyador masso, Lima triangular delgada nicholson, Pintura para exteriores  Gl, Pintura coraza Gl, Tasa de plástico  mediana 1/2 lts, Brocha grande 4”, Cal, Acronal, Lamina de zinc liso, Guantes de tela  talla grande  Pares, Guantes tipo ingeniero, Guantes de caucho  talla grande  Pares, Llantas maciza para carretilla, Bolsa de Cemento 25 kg, Gurbia Bananera 9 cm de mango de plástico, Micro aspersor tipo Jet (65 LPH)*, Gotero Jain 8.2 lph 15-40 PSI PC azul*,  Tanque de Riego, Cuerda dinámica y estática calibre 12, Hacha pequeña, Lima, Llanta maciza para carretilla, Poli sombra,  Pico-Pico Con Cabo, Zapapico, Tijera Podadora, Tijera Tradicional, Tee, Buje, Tubo, Machetilla N°20 Con Funda, Machetilla Con Funda N°16, Alfajias 2*3, Alfajias 2*2, balde Aforado, Silicona, Clavo Para Madera, Pita De Grosor 3mm, Escoba Plástica, Tijera Podadora Jardín, Bolsas Plásticas 9x10x100 Unidades, Caja De Lima, Uniones Lisa,  Soldadura Pvc, Sierra Circular, Uniones ,  Codo,  Segueta Profesional,  Hojas De Segueta,  Válvula Compuesta Metálica, Flexómetro, Controles Pvc, Control Sierra Rápido,  Azadones Cafetero Con Cabo, Carretilla Con Doble Llanta, Carretilla Normal Con llanta Maciza Gris, Alambre Dulce, Malla Gallinero (Rollo), Bolsas Transparente,  Polichadora Dewalt,  Polichadora Staley, Lima Triangular, Plástico Para Suelo,  Plástico Para Camellones. Navajas De Ingertar, Bandejas Loculos Grandes, Bolsas De 1/2 Kg, Regaderas, Rastrillo Metálico Con Cabo, Bolsas De Papel X 100unidades, Rollos De Manguera, Adaptador Macho, Válvula, Controles De Agua Mariposa, Controles De Agua Mariposa, Manguera De Jardinero, Rollo De Manguera De Polietileno, Controles De Sierre Rápido (Italiana), Termo Ilusa Capacidad 2 Litros, Baldes Aforado 5  y 15 Litros,  Manguera De 10 Mts De Cristal De ½ “, Manguera De Jardinería Con Acoples Y Pistola,  Sacos De Fiques, Bolsa De Cemento 25 Kg,  Aspersores Smooth Drive Boquilla # 8 Lavanda, Micro Aspersores Mini Wobbler Estándar Boquilla #4 Celeste,  Tubos Sanitarios De 4”, Latas De Gravilla, Latas De Arena, Bolsas De Cemento 50 Kg, Perfiles De 4x2x6l, Cajas De Clavo De Acero De 3”, Cajas De Clavo De Acero De 4”, Kilos De Alambre Para Amarre, Kilos De Alambre Dulce, Tornillos, Discos De Corte Para Hierro, Alambre Encauchetado # 12, Brocas De ½ X 6 Larga Para Metal, Galón es De Pintura Anticorrosiva, Brochas De 3”,  Galón es De Tinner, Alfagias (6 Mts De 4x2), Alfagias (3 Mts De 4x2),  Tornillos Con Tuerca Y Arandela De 3/8 X 3” De Largo. Listones 3X3, Soga Maso 3 Mm (52963), Semillas, Turba Poindstup Plus Orange, Ácido Giberélico (ProGibb 10 SP), ANA (4000 ppm), Trichoderma, Oxicloruro de cobre, Regent 240 cc, Mertec, Cicatrizante, Humus, Sembradora de semilla manual Practiagro, Abonadora manual de 12 kg,  Recolector de fruta, Árboles de Mango injertados azúcar 2ts, Árboles de Guayaba dulce rosada 1.5 mts, Plástico Trasparente, Bolsa de plástico trasparente de 1 kg, Cabuya 10 mm Mts,  Bolsa 9X10 “  X 100, Rollos De Poli Sombran 80%, Rollos De Poli Sombran 50%, Recolector De Fruta, Tijera Podadora Profesional Incolma (500), Palas De Jardinería, Regaderas 5 Litros, Bandeja X 50 Cavidades Plus.
</t>
    </r>
  </si>
  <si>
    <r>
      <rPr>
        <b/>
        <sz val="11"/>
        <rFont val="Calibri"/>
        <family val="2"/>
        <scheme val="minor"/>
      </rPr>
      <t>MATERIALES Y SUMINISTROS -INSUMOS ODONTOLÓGICOS Y MÉDICOS.</t>
    </r>
    <r>
      <rPr>
        <sz val="11"/>
        <rFont val="Calibri"/>
        <family val="2"/>
        <scheme val="minor"/>
      </rPr>
      <t xml:space="preserve">
Adhesivo one coat bond sl fco x 5ml coltene, adhesivo para resinas acrílicas (cubetas) zhermack, adhesivo universal 3m  x 5ml  3m, agua oxigenada jgb x 3500ml mk, aguja corta adulto caja x 100 misawa, aguja pediátrica cajas x 100 misawa, agujas monojet fraco x20 vista, alginato tropicalgin zhermack, algodón en rollos liso bolsa x1000 new stetic, alvofar 10 gr eufar, amalgama cápsulas pote x 100 new stetic, anestesia lidocaina sin epinefrina carpul 1,8ml caja x 50 carpules new stetic, anestesia roxicaina con epinefrina carpul 1,8ml caja x 50 carpules rophson, anestesia roxicaina en spray/atomizador rophson, anestesia topica en jalea o crema  farpag, bandas de matriz en t - caja x 100, batas quirúrgicas desechables largas nacional, biodentine poudre - caja x 15 capsulas, septodont, bonzyme jabón enzimático x litro eufar, brix 3000 -gel para tratamiento atraumático de caries brix, brush cepillo microaplicador fino x 100 unds proteh, cambia fresa  genérico, campos para mesa  nacional, canulas intraorales para pistola de silicona de adición  vista, cemento de grossman x 10gr eufar, cemento fosfato de zinc lee Smith, cemento reparador mta x  1 gr ángelus,  cemento quirúrgico periodontal - coe- pack (base + catalizador) x 90 gr gc, cemento temporal tempcem  coltene, cepillos para profilaxis caja x 144 unds Dalton, clorhexol  en spray- clorexidina al 0.2% x 180 ml farpag, coltosol coltene, conos de gutapercha #15, #20, #25, #30, #35 #40, #45, #50, segunda serie # 45-80 hygenic, cristaflex rollo pequeño nacional, cuñas de madera interproximales prefabricadas  x unidad superdent, dentofar desensibilisante  eufar, desinfectante dual para equipos y dispositivos médicos - eucida advanced x 750ml eufar, desmineralizante en gel x 2,5 ml  coltene, dical-kerr set 24 gr kerr, duraphat x 10 ml Colgate, endofrost frasco x 200 ml coltene, esparadrapo micropore 2 pulgadas de ancho nacional, eugenol frasco x 15 ml caja x 12 eufar, eyectores desechables bolsa x 100 unds  new stetic, fluor en gel pequeño eufar, fluoruro de estaño, fresa blanca para pulir resina teng yuan, fresa endo-z maillefer,  fresa interproximal teng yuan, fresas de carburo 701, 702, 703, fresas para poste de fibra de vidrio de 1.1 coltene,  fresas quirúrgica de alta velocidad 702, 703 ss White, fresas quirúrgicas de baja velocidad tallo largo de micromotor redodondeadas n° 6, n° 8ss White, fresas troncoconicas surtidas teng yuan, gasa hospitalaria en rollo 36" x 100 yds/91,5 cm x 91,5 m nacional, gelatamp frasco roeko, geldin-a sanitilizante de mano frasco x 1.000 ml holandina, glutaraldehido desinfección frio x galón eufar, gorros desechables  otai, guantes talla m, s caja x 100 unds precision care, guardianes  de 2,9 litros surgiplast, hemostático cloruro de aluminio, retracfar gotero 7 ml  eufar, hidróxido calcio polvo intraconducto x 10gr eufar, hilo retractor sin impregnar   #0 surecore julvident, hilo retractor sin impregnar #00, 000 surecore julvident, hipoclorito de sodio al 5% galón zonident, hoja de bisturí no. 11 caja x 100 unds surgical blade, hoja de bisturí no. 12, 15  caja x 100 unds surgical blade, impregum soft - material a base de poliéster de consistencia mediana, para impresiones definitivas e impresiones funcionales con técnica monofasica. 3m,  ionomero de vidrio cementante gc – fuji, ionosit  dmg, jabón antibacterial bonfar p/manos ph x galón eufar, jeringas desechables 5 ml precisión, kelfar - quelante ensanchador x 5 gr eufar, lima preserie n°10 de 25 mm caja x 6 unds mailefer, limas no. 15, 20, 25, 30 de 25 mm caja x 6 unds mailefer, limas preserie surtida de 25 mm  caja x 6 unds mailefer, limpiador de superficies - sulfarkan 750 ml alkapharm, óxido de zinc 175 gr eufar, papel crepado rollo x 100 mts nacional, papel de articular caja x 12 unds fen, pasta para profilaxis tarro detarfar eufar, pasta sinquenólica  kell past, pater resin para elaboración de patrones de nucleo gc, pentamixing tips red puntas para pistola de silicona liviana paquete x 20 3m, periogard x 2 lts Colgate, postes en fibra de vidrio 1.1 coltene /3m, postes en fibra de vidrio 1.3 coltene /3m, puntas de láser cirugía e4-4mm violase, puntas de láser endo e2-14mm violase, puntas de láser pre-initiated tips, pi tips, perio, pi3-4 biolase, puntas de láser pre-initiated tips, pi tips, perio, pi3-7 biolase,  puntas de papel absorvente serie 15-40 new stetic, puntas de papel absorvente serie 45-80 new stetic. relyx u200 translucido - cemento auto –adhesivo universal de resina x 11 gr 3m  resina compuesta brilliant everglow a1 jeringa x 4 gr coltene, resina compuesta brilliant everglow a2, a3 jeringa x 4 gr coltene, resina compuesta te-econom plus a1, a2, a3, jeringa x 4 gr  ivoclar vivadent, resina compuesta z250 a1, a2, a3. A3,5 jeringa x 3 gr 3m,  resina filtek p-60 a1, a2  jeringa x 4 g 3m, resina fluida  a2, a1, a3 jeringa 2,3 gr coltene, revelador de placa bacteriana - ditono  x 10 ml eufar, seda dental 600 metros dentoline, seda sutura 3/0 , 4/0   1/2 circle caja x 12  unds silk braided, sellantes de fotocurado  sdi, silicona president light body cartucho x 2 x 50ml coltene, silicona president putty super soft x 2 x 300ml coltene, solucion salina 500cc Baxter, sulfato ferrico hemofar 7 ml  x und eufar, tapabocas caja x 50 unds otai, tela de caucho adulto caja x 36 unds nic-tone, tela de caucho pediátrica caja x 36 unds  nic-tone, theracallc julvident, tiras abrasivas para pulimento de resina caja x 100 unds microdont, tiras de milard x 50 unds proquident, tiras metalicas para pulir 4 mm x 12 unds adaco, toallas de mano rollo x 100 mtrs Scott,  toallas wypall x60 rollo x 890 paños Kimberly, xilol eufar. 
</t>
    </r>
  </si>
  <si>
    <t>Laura Morales Guerrero    
Directora Programa Cine y Audiovisuales
4381000 ext. 138
lmorales@unimagdalena.edu.co</t>
  </si>
  <si>
    <t xml:space="preserve">
Andrés Felipe Hatum Ponton
Director Programa Ing. Civil
4381000
ahatum@unimagdalena.edu.co
</t>
  </si>
  <si>
    <t xml:space="preserve">Humberto Nicolás Calabria Arrieta
Director Programa de Admón.  Empresas Turísticas y Hoteleras
4381000
hcalabria@unimagdalena.edu.co
</t>
  </si>
  <si>
    <t>Salario minimo  2021</t>
  </si>
  <si>
    <r>
      <rPr>
        <b/>
        <sz val="11"/>
        <rFont val="Arial Narrow"/>
        <family val="2"/>
      </rPr>
      <t>Suministros para el mantenimiento-Sistema RFID de Biblioteca*</t>
    </r>
    <r>
      <rPr>
        <sz val="11"/>
        <rFont val="Arial Narrow"/>
        <family val="2"/>
      </rPr>
      <t xml:space="preserve">
Mantenimiento de  sistema</t>
    </r>
  </si>
  <si>
    <r>
      <rPr>
        <b/>
        <sz val="11"/>
        <rFont val="Calibri"/>
        <family val="2"/>
        <scheme val="minor"/>
      </rPr>
      <t xml:space="preserve">Materiales y Suministros - Laboratorio de Ingeniería civil </t>
    </r>
    <r>
      <rPr>
        <sz val="11"/>
        <rFont val="Calibri"/>
        <family val="2"/>
        <scheme val="minor"/>
      </rPr>
      <t xml:space="preserve">
Calibradores, Geoposicionadores GPS, Brújulas, Distanciómetro láser, UPS de alto rendimiento, Balanza analítica, 
</t>
    </r>
  </si>
  <si>
    <r>
      <rPr>
        <b/>
        <sz val="11"/>
        <rFont val="Arial Narrow"/>
        <family val="2"/>
      </rPr>
      <t>Materiales y Suministros - Laboratorio de cine</t>
    </r>
    <r>
      <rPr>
        <sz val="11"/>
        <rFont val="Arial Narrow"/>
        <family val="2"/>
      </rPr>
      <t xml:space="preserve">
Micro Convertidor Bidireccional Sdi Hdmi, cables micro usb tipo L Para Wacom Bamboo, Sandisk Ultra Flair 3.0, Memoria Flash Usb De 64gb,
Estuche Micro Case Pelican 1010, Estuche Micro Case Pelican 1050, AMARRES PLASTICOS 25 CM, CINTA GAFFER ½ pulgada (verde, Rojo, Amarillo)
Termo encogedor (Diferentes tamaños), Kit de destornilladores de precisión, Lubricante Wd40, BONGO TIES pequeños,  Lápiz De Tabla Wacom Intuos Ctl490, Cth490, Estaño, Bombillo para luz ARRI 750, Bombillo para Luz ARRI 650, Bombillo para luz Lowell 500 OMNI, Bombillo para luz Lowell 250 PRO, Cargadores macbook pro 13, Cables SDI 1 metro, Conector Hembra a Hembra SDI, 5 Cables HDMI de 5 metros, Ssd Plus 480gb, M.2 2280 Nvme 512gb, Ram Gskill Ripjaws Serie V 8gb, limpia contactos electrónico
</t>
    </r>
  </si>
  <si>
    <r>
      <rPr>
        <b/>
        <sz val="11"/>
        <rFont val="Arial Narrow"/>
        <family val="2"/>
      </rPr>
      <t>Suministros para Cámaras de Vigilancia</t>
    </r>
    <r>
      <rPr>
        <sz val="11"/>
        <rFont val="Arial Narrow"/>
        <family val="2"/>
      </rPr>
      <t>*</t>
    </r>
    <r>
      <rPr>
        <b/>
        <sz val="11"/>
        <rFont val="Arial Narrow"/>
        <family val="2"/>
      </rPr>
      <t xml:space="preserve">
</t>
    </r>
    <r>
      <rPr>
        <sz val="11"/>
        <rFont val="Arial Narrow"/>
        <family val="2"/>
      </rPr>
      <t xml:space="preserve">Dvr, Nvr, Camaras, Discos Duros, Cable Utp, Cargadores De 12v, Cargadores De 24v, Video Balum, Accesorios De Instalacion
</t>
    </r>
    <r>
      <rPr>
        <b/>
        <sz val="11"/>
        <rFont val="Arial Narrow"/>
        <family val="2"/>
      </rPr>
      <t xml:space="preserve">
</t>
    </r>
  </si>
  <si>
    <t>Formulación de políticas y lineamientos para el diseño y desarrollo curricular</t>
  </si>
  <si>
    <t>Desarrollo de competencias y mejoramiento de los resultados en pruebas estandarizadas</t>
  </si>
  <si>
    <t>Participación en eventos académicos-estudiantes</t>
  </si>
  <si>
    <t>Participación en eventos académicos-docentes</t>
  </si>
  <si>
    <t>Fortalecimiento de la política de internacionalización</t>
  </si>
  <si>
    <t>Consolidación de la Oferta Académica</t>
  </si>
  <si>
    <t>Talento Magdalena</t>
  </si>
  <si>
    <t>Fortalecimiento, actualización y cualificación de la planta docente</t>
  </si>
  <si>
    <t>Programa de Atención Psicológica</t>
  </si>
  <si>
    <t>Programa de financiación de la formación científica</t>
  </si>
  <si>
    <t>Fortalecimiento de la planta de personal administrativo</t>
  </si>
  <si>
    <t>Fondo de Solidaridad Empleados Públicos Unimagdalena</t>
  </si>
  <si>
    <t>Fortalecimiento de los programas para facilitar permanencia, graduación e inclusión de la comunidad estudiantil</t>
  </si>
  <si>
    <t>Mejoramiento de la calidad de vida, bienestar y desarrollo personal de la comunidad universitaria</t>
  </si>
  <si>
    <t>Formulación, ejecución y gestión de proyectos de CTeI</t>
  </si>
  <si>
    <t>Fortalecimiento de grupos y otras unidades del sistema institucional de CTeI</t>
  </si>
  <si>
    <t>Protección, divulgación y transferencia de conocimiento, tecnología, arte y cultura</t>
  </si>
  <si>
    <t>Edición, publicación y posicionamiento de la producción editorial</t>
  </si>
  <si>
    <t>Fortalecimiento e integración de la Extensión Cultural de la Universidad del Magdalena</t>
  </si>
  <si>
    <t>Diseño e implementación de un Sistema Integral de Aprendizaje Permanente</t>
  </si>
  <si>
    <t>Fortalecimiento y gestión de colecciones científicas</t>
  </si>
  <si>
    <t xml:space="preserve">Extensión solidaria e Involucramiento sistémico con el entorno y las comunidades </t>
  </si>
  <si>
    <t>Voluntariado Unimagdalena</t>
  </si>
  <si>
    <t>Fomento, gestión y acompañamiento en procesos de innovación y emprendimiento innovador</t>
  </si>
  <si>
    <t>Sistema de seguimiento y acompañamiento al Egresado</t>
  </si>
  <si>
    <t xml:space="preserve">Alianzas Estratégicas Universidad-Empresa-Estado-Sociedad y de la Gestión de Recursos de Cofinanciación </t>
  </si>
  <si>
    <t>Fomento, consolidación y gestión de relaciones con el entorno para actividades de CTeI</t>
  </si>
  <si>
    <t>Mejoramiento de infraestructura física y dotación locativa, tecnológica o bibliográfica para actividades de CTeI</t>
  </si>
  <si>
    <t>Implementación de la política de "Smart University"</t>
  </si>
  <si>
    <t xml:space="preserve">Plan de Ordenamiento y Fortalecimiento del Campus Biocultural </t>
  </si>
  <si>
    <t>Implementación de la Política de Sostenibilidad</t>
  </si>
  <si>
    <t>Estructuración de Proyectos para el fortalecimiento de la infraestructura universitaria</t>
  </si>
  <si>
    <t>Innovación educativa basada en tecnología</t>
  </si>
  <si>
    <t>Fortalecimiento de la identidad, posicionamiento, presencia digital y de marca</t>
  </si>
  <si>
    <t>Formulación del nuevo plan de desarrollo estratégico Unimagdalena 2020-2030</t>
  </si>
  <si>
    <t>MIRAR EN LA PARTE DE ARRIBA DE ESTE DOCUMENTO, COMO SE DEBE DESCRIBIR LOS ITEMS O ELEMENTOS ADQUIRIR</t>
  </si>
  <si>
    <t xml:space="preserve">FECHA EN LA CUAL SE PREVEE INICIAR LA CONTRATACIÓN. </t>
  </si>
  <si>
    <t>CUANTOS MESES DURA EL CONTRATO</t>
  </si>
  <si>
    <t xml:space="preserve"> QUIEN SUMINISTRARA EL RECURSO, (PROPIOS DE LA NACION, O POR CONVENIOS</t>
  </si>
  <si>
    <t xml:space="preserve">SI APLICA O NO </t>
  </si>
  <si>
    <t>NOMBRES DEL RESPONSABLE
CARGO.
TELEFONO XXX EXTENSION.
CORREO ELECTRONICO</t>
  </si>
  <si>
    <t>Diseño e implementacion de los sistemas internos de Aseguramiento de Calidad de las Facultades(Audit Colombia)</t>
  </si>
  <si>
    <t>Implementación de una estrategia integral de regionalización e inclusión de la educación superior</t>
  </si>
  <si>
    <t xml:space="preserve">Posicionamiento institucional como Universidad Emprendedora y Comprometida </t>
  </si>
  <si>
    <t>Fortalecimiento del modelo de RSU (Responsabilidad Social Universitaria) de la Universidad del Magdalena</t>
  </si>
  <si>
    <t>Fortalecimiento de capacidades científicas en Genética y Biología Molecular .</t>
  </si>
  <si>
    <t>Reconocimiento y posicionamiento instucional.</t>
  </si>
  <si>
    <t>Jefe Oficina de Aseguramiento de la Calidad</t>
  </si>
  <si>
    <t>Vicerrector Académico</t>
  </si>
  <si>
    <t>Vicerrector de Extensión y Proyección Social</t>
  </si>
  <si>
    <t>Vicerrector Académico; Decanos de Facultades</t>
  </si>
  <si>
    <t>Jefe Oficina de Relaciones Internacionales</t>
  </si>
  <si>
    <t>Vicerrector de Investigación</t>
  </si>
  <si>
    <t>Directora de Talento Humano</t>
  </si>
  <si>
    <t>Director de Bienestar Universitario</t>
  </si>
  <si>
    <t>Vicerrector Administrativo</t>
  </si>
  <si>
    <t>Jefe Oficina Asesora de Planeación</t>
  </si>
  <si>
    <t>Vicerrector Académico; 
Director del CETEP</t>
  </si>
  <si>
    <t>Director de Comunicaciones</t>
  </si>
  <si>
    <t>codificación asignado en el presupuesto</t>
  </si>
  <si>
    <t>Jose Vasquez Polo
Vicerrector Académico
Tel. 4381000. ext.   
jvasquez@unimagdalena.edu.co</t>
  </si>
  <si>
    <r>
      <t xml:space="preserve">Accesibilidad e inclusión
</t>
    </r>
    <r>
      <rPr>
        <sz val="11"/>
        <rFont val="Calibri"/>
        <family val="2"/>
        <scheme val="minor"/>
      </rPr>
      <t>Plataformas salvaescaleras</t>
    </r>
    <r>
      <rPr>
        <b/>
        <sz val="11"/>
        <rFont val="Calibri"/>
        <family val="2"/>
        <scheme val="minor"/>
      </rPr>
      <t xml:space="preserve">
</t>
    </r>
  </si>
  <si>
    <t>NO</t>
  </si>
  <si>
    <t>Belarmina de Jesus Cataño Henao
P.E. Grupo de Infraestructura y Planta Física
4381000 Ext. 2229
bcatano@unimagdalena.edu.co</t>
  </si>
  <si>
    <r>
      <t xml:space="preserve">Infraestructura, dotación y equipos para el fortalecimiento de la gestión académica y el bienestar universitario
</t>
    </r>
    <r>
      <rPr>
        <sz val="11"/>
        <rFont val="Calibri"/>
        <family val="2"/>
        <scheme val="minor"/>
      </rPr>
      <t>Muebles para aulas de clases y laboratorios, equipos de laboratorio, equipos de cómputo, equipos de audio y video, equipos y elementos de red de datos, equipos y elementos de red eléctrica, equipos elementos de red hidrosanitaria, equipos y elementos de sistema de aires acondicionado, obras de ingeniería civil.</t>
    </r>
  </si>
  <si>
    <t>Belarmina de Jesus Cataño Henao
P.E. Grupo de Infraestructura y Planta Física
4381000 Ext. 2229
bcatano@unimagdalena.edu.co
Marlon Molina Mójica
P.E. Grupo de Recursos Educativos 
Tel: (5) 4381000 Ext. 3271
mmolina@unimagdalena.edu.co</t>
  </si>
  <si>
    <r>
      <t xml:space="preserve">Infraestructura, dotación y equipos para el fortalecimiento de la gestión administrativa, soporte tecnológico y el campus universitario.
</t>
    </r>
    <r>
      <rPr>
        <sz val="11"/>
        <rFont val="Calibri"/>
        <family val="2"/>
        <scheme val="minor"/>
      </rPr>
      <t xml:space="preserve">Muebles para oficinas, equipos de cómputo, equipos de audio y video, equipos y elementos de red de datos, equipos y elementos de red eléctrica, equipos y elementos de sistema de aires acondicionado, equipos elementos de red hidrosanitaria, obras de ingeniería civil. </t>
    </r>
  </si>
  <si>
    <r>
      <t xml:space="preserve">Fortalecimiento de los procesos de autoevaluación, acreditación y mejoramiento continuo 
</t>
    </r>
    <r>
      <rPr>
        <sz val="11"/>
        <rFont val="Calibri"/>
        <family val="2"/>
        <scheme val="minor"/>
      </rPr>
      <t>Computadores Portátiles, Discos Duros Portables,  Impresora láser a color, 5 resmas papel fotocopia carta, tóner Hewlett Packard (CC 530 A - Negro, CC 531 A - Cyan, CC 532 A - Amarillo, CC 533 A - Magenta), tóner Hp LASERJET Pro 400 (M401n) - 80A (CF280A)</t>
    </r>
  </si>
  <si>
    <t>Eira Rosario Madera Reyes
Jefe de Oficina de Aseguramiento de la Calidad
Tel. 4381000 Ext. 2225
emadera@unimagdalena.edu.co</t>
  </si>
  <si>
    <r>
      <rPr>
        <b/>
        <sz val="11"/>
        <rFont val="Calibri"/>
        <family val="2"/>
        <scheme val="minor"/>
      </rPr>
      <t>MATERIALES Y SUMINISTROS -IMPLEMENTOS DE SEGURIDAD INDUSTRIAL</t>
    </r>
    <r>
      <rPr>
        <sz val="11"/>
        <rFont val="Calibri"/>
        <family val="2"/>
        <scheme val="minor"/>
      </rPr>
      <t xml:space="preserve">
Elementos de protección personal: Batas desechables manga larga con pechera en pvc y puchos en resorte, Botas pantaneras caña alta amarilla, Botas de seguridad, Botiquin de pared grande sin dotar, cartucho para material particulado, Cartuchos para respirador contra vapores organicos y gases acidos, Casco de seguridad con ratchet y logos institucionales, filtros para mascarilla contra vapores, Gafas de seguridad lente claro, Gorros desechables  quirúrgicos azúl, bolsa x 50, Guantes power flex referencia 800A (Negro), Guantes con puntos de PVC, Guantes para calor, Guantes quirúrgicos en nitrilo caja x 50 pares, Guantes tipo Ingeniero, Guardianes para cortopunzantes, con etiquetas y tapa ( GRANDE), Guardianes para cortopunzantes, con etiquetas y tapa ( PEQUEÑO), Monogafas con ventilación directa con antiempañante, Protector Auditivo de insercion (espuma moldeable), Respirador de filtro intercambiable, Tapabocas quirurgico caja x 50, Extintor dioxido de carbon de 10 libras, Extintores Solkaflan 3700 GM, Soporte para monitor (de brazo graduable en altura y proximidad), Soporte para monitor (Fijo graduable en altura), Reposa pies, camilla de emergencia Naranja con inmovilizador de cuello, Señalización de emergencia en poliestireno con logos institucionales de 20*25, Señalización de emergencia en poliestireno con logos institucionales de 30*15.    
Elementos de protección personal para funcionarios, estudiantes y docentes que trabajan en los laboratorios y otras dependencias, expuestos a los diferentes tipos de riesgos, para proteger la salud y minimizar la probabilidad de adquisición de enfermedades y accidente de trabajo como lo establece el parágrafo 1 del artículo 2.2.4.6.24 del decreto 1072 de mayo de 2015.
</t>
    </r>
  </si>
  <si>
    <r>
      <t xml:space="preserve">Insumos de Bioseguridad prevención contagio de Covid-19.
</t>
    </r>
    <r>
      <rPr>
        <sz val="11"/>
        <rFont val="Calibri"/>
        <family val="2"/>
        <scheme val="minor"/>
      </rPr>
      <t xml:space="preserve">Compra de elementos de protección respiratoria y  desinfección para la dotación de funcionarios, estudiantes y docentes, con el objeto de disminuir la cadena de contagio y prevenir el contagio de covid-19 </t>
    </r>
  </si>
  <si>
    <t xml:space="preserve">Harold Romero Cahuana
P.E. Grupo de Salud Ocupacional
Tel: (5) 4381000 Ext. 3409
hromero@unimagdalena.edu.co
Marlon Molina Mójica
P.E. Grupo de Recursos Educativos 
Tel: (5) 4381000 Ext. 3271
mmolina@unimagdalena.edu.co
</t>
  </si>
  <si>
    <t>Directa</t>
  </si>
  <si>
    <r>
      <t xml:space="preserve">Ampliación, modernización e integración de sistemas de gestión, comunicación e información institucionales.
</t>
    </r>
    <r>
      <rPr>
        <sz val="11"/>
        <rFont val="Calibri"/>
        <family val="2"/>
        <scheme val="minor"/>
      </rPr>
      <t>Desarrollo e implementación sistemas y/o aplicaciones de apoyo a la gestión.</t>
    </r>
  </si>
  <si>
    <t>Jaime Noguera Serrano
Vicerrector Administrativo
4381000 Ext. 3219
viceadministrativa@unimagdalena.edu.co</t>
  </si>
  <si>
    <r>
      <t xml:space="preserve">Fortalecimiento de la capacidad financiera
</t>
    </r>
    <r>
      <rPr>
        <sz val="11"/>
        <rFont val="Calibri"/>
        <family val="2"/>
        <scheme val="minor"/>
      </rPr>
      <t>Servicios de asesoría y/o apoyo para el fortalecimiento de la capacidad financiera de la Institución.</t>
    </r>
  </si>
  <si>
    <t>RESPONSABLE</t>
  </si>
  <si>
    <t>INFORMADO POR PLANEACION</t>
  </si>
  <si>
    <t>Karen</t>
  </si>
  <si>
    <t>15 de enero de 2021</t>
  </si>
  <si>
    <t xml:space="preserve">Fortalecimiento de los programas de apoyo a la manutención y desarrollo estudiantil
</t>
  </si>
  <si>
    <t>Programa de apoyo.a la innovación educativa.</t>
  </si>
  <si>
    <t xml:space="preserve">Creación de sedes digitales y fortalecimiento de los centros zonales </t>
  </si>
  <si>
    <t>Fortalecimiento de los programas de apoyo a la manutención y desarrollo estudiantil</t>
  </si>
  <si>
    <t>Protección integral al empleado público docente y no docente y su núcleo familiar</t>
  </si>
  <si>
    <t>Creación del fondo de empleados de la universidad</t>
  </si>
  <si>
    <t>Reglamentación y puesta en funcionamiento del fondo por calamidad para Empleados Públicos Unimagdalena</t>
  </si>
  <si>
    <t xml:space="preserve">Renovación de acreditación e incorporación del plan de mejoramiento  al plan de desarrollo. </t>
  </si>
  <si>
    <t>Renovación de la acreditación de programas académicos de pregrado</t>
  </si>
  <si>
    <t>Acreditación de programas académicos de pregrado</t>
  </si>
  <si>
    <t>Acreditación de programas  internacionalmente por primera vez</t>
  </si>
  <si>
    <t>Certificación de programas de formación para el trabajo y Desarrollo Humano</t>
  </si>
  <si>
    <t>Implementación de la política de multilingüismo e inteculturalidad</t>
  </si>
  <si>
    <t>Movilidad Incluyente y Diversa</t>
  </si>
  <si>
    <t xml:space="preserve">Programas de movilidad internacional </t>
  </si>
  <si>
    <t xml:space="preserve">Programa de transparencia y rendición de cuentas permanernte </t>
  </si>
  <si>
    <t>Diseño y puesta en funcionamiento de la primera fase del Pueblito Costeño</t>
  </si>
  <si>
    <t xml:space="preserve">Modernización del Sistema de Admisiones y Registro </t>
  </si>
  <si>
    <t xml:space="preserve">Creación de  nuevos programas de maestría y  pograma de doctorado.
Política e instrumento de evaluación para estudiantes </t>
  </si>
  <si>
    <t>Reformulación del modelo académico y lineamientos curriculares
Capacitación en habilidades para la evaluación de competencias genéricas y específicas para estudiantes y docentes. 
Creación del nuevo modelo de evaluacuón de la enseñanza y el aprendizaje</t>
  </si>
  <si>
    <t>Participación en eventos virtuales nacionales e interncionales de fortalecimiento de las capacidades de estudiantes por programa</t>
  </si>
  <si>
    <t xml:space="preserve">11. Participación en eventos virtuales nacionales e interncionales de fortalecimiento de las capacidades de profesores por facultad. </t>
  </si>
  <si>
    <t>Concurso público de merito para la vinculación de  nuevos docentes tiempo completo</t>
  </si>
  <si>
    <t>Formación avanzada y cualificaciòn de la planta docente</t>
  </si>
  <si>
    <t>Rediseño e implementación del programa de formación para la docencia y la investigación</t>
  </si>
  <si>
    <t xml:space="preserve">Creación del Centro especializado de apoyo a la enseñanza y el aprendizaje </t>
  </si>
  <si>
    <t xml:space="preserve">Programa de reconocimiento a la buena docencia </t>
  </si>
  <si>
    <t>Consolidación del campus accesible e incluyente</t>
  </si>
  <si>
    <t>Creación y puesta en funcionamiento del fondo de solidaridad de unimagdalena</t>
  </si>
  <si>
    <t>Acreditación internacional Universidad Comprometida y Emprendedora</t>
  </si>
  <si>
    <t xml:space="preserve">Liderazgo social y el voluntariado universitario </t>
  </si>
  <si>
    <t>Ampliación de cupo en los municipios con convenio talento magdalena</t>
  </si>
  <si>
    <t>Director CETEP
 Director CIE Unimagdalena</t>
  </si>
  <si>
    <t>Ernesto Galvis Lista
Vicerrector de Investigación
Tel. 4381000. ext. 3140   
egalvis@unimagdalena.edu.co</t>
  </si>
  <si>
    <t>Wilson Pacheco Palacio
Director de Comunicaciones
 Tel. 4381000 ext. 2226
 wpacheco@unimagdalena.edu.co</t>
  </si>
  <si>
    <t>Cindy Rojas Mendoza
Directora Oficina Talento Humano
Tel. 4381000 Ext.
Crojas@unimagdalena.edu.co</t>
  </si>
  <si>
    <t>Jaime Noguera Serrano
Vicerrector Administrativo
4381000 Ext. 3219
viceadministrativa@unimagdalena.edu.co
Cindy Rojas Mendoza
Directora Oficina Talento Humano
Tel. 4381000 Ext.
Crojas@unimagdalena.edu.co</t>
  </si>
  <si>
    <t xml:space="preserve">Jhon Alexander Taborda Giraldo
Vicerrector de Extensión y Proyección Social
Tel. 4381000 ext.
jtaborda@unimagdalena.edu.co
</t>
  </si>
  <si>
    <t>Jose Vasquez Polo
Vicerrector Académico
jvasquez@unimagdalena.edu.co
Tel. 4381000 Ext. 4381000
jvasquez@unimagdalena.edu.co
Decanos de Facultades</t>
  </si>
  <si>
    <t>Jose Vasquez Polo
Vicerrector Académico
jvasquez@unimagdalena.edu.co
Tel. 4381000 Ext. 4381000
jvasquez@unimagdalena.edu.co
Director del CETEP</t>
  </si>
  <si>
    <t>Jose Vasquez Polo
Vicerrector Académico
jvasquez@unimagdalena.edu.co
Tel. 4381000 Ext. 4381000
Decanos de Facultades</t>
  </si>
  <si>
    <t>Jose Vasquez Polo
Vicerrector Académico
jvasquez@unimagdalena.edu.co
Tel. 4381000 Ext. 4381000</t>
  </si>
  <si>
    <t>Jhon Alexander Taborda Giraldo
Vicerrector de Extensión y Proyección Social
Tel. 4381000 ext.
jtaborda@unimagdalena.edu.co
Hermides Jerez Blanco
 Director Administrativo
Tel. 4381000 Ext.
hjerez@unimagdalena.edu.co 
Jeimmy Patricia Polo Rojas
 Directora de  Desarrollo Estudiantil 
Tel. 4381000 ext.
jpolor@unimagdalena.edu.co</t>
  </si>
  <si>
    <t xml:space="preserve">Rectoría
Director del Programa de Historia y Patrimonio 
Directora de Proyección Cultural
Hermides Jerez Blanco
 Director Administrativo
Tel. 4381000 Ext.
hjerez@unimagdalena.edu.co
</t>
  </si>
  <si>
    <t>Jesús Suescun Arregoces
Director de Bienestar Universitario
Tel. 4381000
jsuescun@unimagdalena.edu.co</t>
  </si>
  <si>
    <t xml:space="preserve">Jesús Suescun Arregoces
Director de Bienestar Universitario
Tel. 4381000
jsuescun@unimagdalena.edu.co
Hermides Jerez Blanco
 Director Administrativo
Tel. 4381000 Ext.
hjerez@unimagdalena.edu.co
</t>
  </si>
  <si>
    <t>Lucas Gutiérrez Martínez
Jefe de la Oficina de Planeación
Tel.4381000 ext.
lgutierrezm@unimagdalena.edu.co
Director Centro de Desarrollo de Software
Hermides Jerez Blanco
 Director Administrativo
Tel. 4381000 Ext.
hjerez@unimagdalena.edu.co</t>
  </si>
  <si>
    <t>Lucas Gutiérrez Martínez
Jefe de la Oficina de Planeación
Tel.4381000 ext.
lgutierrezm@unimagdalena.edu.co</t>
  </si>
  <si>
    <t>Eira Rosario Madera Reyes
Jefe de Oficina de Aseguramiento de la Calidad
Tel. 4381000 Ext. 2225
emadera@unimagdalena.edu.co
 Decanos de Facultades</t>
  </si>
  <si>
    <t>Eira Rosario Madera Reyes
Jefe de Oficina de Aseguramiento de la Calidad
Tel. 4381000 Ext. 2225
emadera@unimagdalena.edu.co
Wilson Velasquez Labastidas
Director CREO
Tel.   Ext.
wvelasquez@unimagdalena.edu.co</t>
  </si>
  <si>
    <t>Carlos Coronado Vargas
Jefe Oficina de Relaciones Internacionales
Tel. 4381000 Ext.
ccoronadov@unimagdalena.edu.co</t>
  </si>
  <si>
    <t>Rector
Vicerrectores
Directores
Lucas Gutiérrez Martínez
Jefe de la Oficina de Planeación
Tel.4381000 ext.
lgutierrezm@unimagdalena.edu.co
Milena De León
Jefe de la Oficina de Control Interno
Tel 4381000Ext.
mdeleon@unimagdalena.edu.co</t>
  </si>
  <si>
    <t>Rectoría 
Jaime Noguera Serrano
Vicerrector Administrativo
4381000 Ext. 3219
viceadministrativa@unimagdalena.edu.co
Edwin Gutiérrez Boto
Director del Grupo  Admisiones,  Registro y Control Académico 
Tel. 4381000 ext.
ergutierrez@unimagdalena.edu.co 
Director del Centro de Desarrollo de Software</t>
  </si>
  <si>
    <t xml:space="preserve">Wilson Velasquez Labastidas
Director CREO
Tel.   Ext.
wvelasquez@unimagdalena.edu.co
Jhon Alexander Taborda Giraldo
Vicerrector de Extensión y Proyección Social
Tel. 4381000 ext.
jtaborda@unimagdalena.edu.co
Hermides Jerez Blanco
 Director Administrativo
Tel. 4381000 Ext.
hjerez@unimagdalena.edu.co
</t>
  </si>
  <si>
    <r>
      <rPr>
        <b/>
        <sz val="14"/>
        <rFont val="Arial Narrow"/>
        <family val="2"/>
      </rPr>
      <t>Formulación, ejecución y gestión de proyectos de CTeI</t>
    </r>
    <r>
      <rPr>
        <sz val="14"/>
        <rFont val="Arial Narrow"/>
        <family val="2"/>
      </rPr>
      <t xml:space="preserve">
Financiación de proyectos de CTeI para realizar movilidades,salidas de campo, gastos financieros, compras de insumos y materiales, equipos y accesorios, vinculación de personal, libros y otros productos editoriales y audiovisuales, capacitaciones y eventos, servicios cienctíficos y tecnológicos, publicaciones,construcción, adecuación o amoblamiento de infraestrcutura fisica.</t>
    </r>
  </si>
  <si>
    <r>
      <rPr>
        <b/>
        <sz val="14"/>
        <rFont val="Arial Narrow"/>
        <family val="2"/>
      </rPr>
      <t>Programa de financiación de la formación científica</t>
    </r>
    <r>
      <rPr>
        <sz val="14"/>
        <rFont val="Arial Narrow"/>
        <family val="2"/>
      </rPr>
      <t xml:space="preserve">
Matriculas de beneficiarios del programa </t>
    </r>
  </si>
  <si>
    <r>
      <rPr>
        <b/>
        <sz val="14"/>
        <rFont val="Arial Narrow"/>
        <family val="2"/>
      </rPr>
      <t>Fortalecimiento de grupos y otras unidades del sistema institucional de CTeI.</t>
    </r>
    <r>
      <rPr>
        <sz val="14"/>
        <rFont val="Arial Narrow"/>
        <family val="2"/>
      </rPr>
      <t xml:space="preserve">
Incentivos para el fortalecimiento de capacidades en CTeI de acuerdo a la clasificacion obtenida en MinCiencias  para realizar movilidades,salidas de campo,  compras de insumos y materiales, equipos y accesorios, vinculación de personal, libros y otros productos editoriales y audiovisuales, capacitaciones y eventos, servicios cienctíficos y tecnológicos, publicaciones,construcción, adecuación o amoblamiento de infraestrcutura fisica.</t>
    </r>
  </si>
  <si>
    <r>
      <rPr>
        <b/>
        <sz val="14"/>
        <rFont val="Arial Narrow"/>
        <family val="2"/>
      </rPr>
      <t>Protección, divulgación y transferencia de conocimiento, tecnología, arte y cultura</t>
    </r>
    <r>
      <rPr>
        <sz val="14"/>
        <rFont val="Arial Narrow"/>
        <family val="2"/>
      </rPr>
      <t>.
Pagos para procesos de protección de la propiedad intelectual ante entidades externas, realizar movilidades, financiación de eventos, pago de apoyos económicos a expertos visitantes, docentes, estudiantes u jóvenes investigadores en participaciones en eventos, elementos publicitarios para la divulgación y realizaciones de eventos, capacitaciones, cursos y talleres.</t>
    </r>
  </si>
  <si>
    <r>
      <rPr>
        <b/>
        <sz val="14"/>
        <rFont val="Arial Narrow"/>
        <family val="2"/>
      </rPr>
      <t>Edición, publicación y posicionamiento de la producción editorial.</t>
    </r>
    <r>
      <rPr>
        <sz val="14"/>
        <rFont val="Arial Narrow"/>
        <family val="2"/>
      </rPr>
      <t xml:space="preserve">
Pago de revisiones de estilos, diagramación y diseño, traducciones, gastos de publicación, participaciones y organización de ferias de libro, organización de eventos, pagos de membresias.</t>
    </r>
  </si>
  <si>
    <r>
      <rPr>
        <b/>
        <sz val="14"/>
        <rFont val="Arial Narrow"/>
        <family val="2"/>
      </rPr>
      <t>Fortalecimiento y gestión de colecciones científicas.</t>
    </r>
    <r>
      <rPr>
        <sz val="14"/>
        <rFont val="Arial Narrow"/>
        <family val="2"/>
      </rPr>
      <t xml:space="preserve">
Insumos para el mantenimiento de especímenes, adecuaciones de espacios, vinculación de personal, membresias para la inclusión de  colecciones.</t>
    </r>
  </si>
  <si>
    <r>
      <rPr>
        <b/>
        <sz val="14"/>
        <rFont val="Arial Narrow"/>
        <family val="2"/>
      </rPr>
      <t>Fomento, gestión y acompañamiento en procesos de innovación y emprendimiento innovador.</t>
    </r>
    <r>
      <rPr>
        <sz val="14"/>
        <rFont val="Arial Narrow"/>
        <family val="2"/>
      </rPr>
      <t xml:space="preserve">
Vinculación de personal, organización de eventos, asesorías, vinculación del personal.</t>
    </r>
  </si>
  <si>
    <r>
      <rPr>
        <b/>
        <sz val="14"/>
        <rFont val="Arial Narrow"/>
        <family val="2"/>
      </rPr>
      <t>Fomento, consolidación y gestión de relaciones con el entorno para actividades de CTeI.</t>
    </r>
    <r>
      <rPr>
        <sz val="14"/>
        <rFont val="Arial Narrow"/>
        <family val="2"/>
      </rPr>
      <t xml:space="preserve">
Movilidades, financiación de eventos </t>
    </r>
  </si>
  <si>
    <r>
      <t xml:space="preserve">Mejoramiento de infraestructura física y dotación locativa, tecnológica o bibliográfica para actividades de CTeI.
</t>
    </r>
    <r>
      <rPr>
        <sz val="14"/>
        <rFont val="Arial Narrow"/>
        <family val="2"/>
      </rPr>
      <t>Licencias de softwares para acceso a bases de datos, adecuación y remodelación de espacios, mobiliarios, alquiler de servidores.</t>
    </r>
    <r>
      <rPr>
        <b/>
        <sz val="14"/>
        <rFont val="Arial Narrow"/>
        <family val="2"/>
      </rPr>
      <t xml:space="preserve">
</t>
    </r>
  </si>
  <si>
    <r>
      <rPr>
        <b/>
        <sz val="14"/>
        <rFont val="Arial Narrow"/>
        <family val="2"/>
      </rPr>
      <t>Fortalecimiento de capacidades científicas en Genética y Biología Molecular.</t>
    </r>
    <r>
      <rPr>
        <sz val="14"/>
        <rFont val="Arial Narrow"/>
        <family val="2"/>
      </rPr>
      <t xml:space="preserve">
Insumos, reactivos, elementos de protección personal, vinculación de personal </t>
    </r>
  </si>
  <si>
    <r>
      <rPr>
        <b/>
        <sz val="14"/>
        <rFont val="Arial Narrow"/>
        <family val="2"/>
      </rPr>
      <t>Construcción y dotación de infraestructura tecnológica para un modelo académico híbrido.</t>
    </r>
    <r>
      <rPr>
        <sz val="14"/>
        <rFont val="Arial Narrow"/>
        <family val="2"/>
      </rPr>
      <t xml:space="preserve">
Muebles para aulas de clases y laboratorios, equipos de laboratorio, equipos de cómputo, equipos de audio y video, equipos y elementos de red de datos, equipos y elementos de red eléctrica, equipos elementos de red hidrosanitaria, equipos y elementos de sistema de aires acondicionado, obras de ingeniería civil.</t>
    </r>
  </si>
  <si>
    <r>
      <rPr>
        <b/>
        <sz val="14"/>
        <rFont val="Arial Narrow"/>
        <family val="2"/>
      </rPr>
      <t>Construcción y dotación de infraestructura para el bienestar.</t>
    </r>
    <r>
      <rPr>
        <sz val="14"/>
        <rFont val="Arial Narrow"/>
        <family val="2"/>
      </rPr>
      <t xml:space="preserve">
Muebles para espacios de servicios de bienestar universitario (salud, cultura, deporte y desarrollo humano), muebles de tipo para oficina, equipos de laboratorio, instrumentos musicales, equipos y elementos deportivos, equipos de cómputo, equipos de audio y video, equipos y elementos de red de datos, equipos y elementos de red eléctrica, equipos elementos de red hidrosanitaria, equipos y elementos de sistema de aires acondicionado, obras de ingeniería civil.</t>
    </r>
  </si>
  <si>
    <r>
      <rPr>
        <b/>
        <sz val="14"/>
        <rFont val="Arial Narrow"/>
        <family val="2"/>
      </rPr>
      <t>Dotación y puesta en funcionamiento del centro de estumulación, cuidado y atención infantil.</t>
    </r>
    <r>
      <rPr>
        <sz val="14"/>
        <rFont val="Arial Narrow"/>
        <family val="2"/>
      </rPr>
      <t xml:space="preserve">
Muebles para aulas de clases, muebles de tipo para oficina, elementos lúdicos, equipos de cómputo, equipos de audio y video, equipos y elementos de red de datos, equipos y elementos de red eléctrica, equipos elementos de red hidrosanitaria, equipos y elementos de sistema de aires acondicionado, obras de ingeniería civil.</t>
    </r>
  </si>
  <si>
    <r>
      <rPr>
        <b/>
        <sz val="14"/>
        <rFont val="Arial Narrow"/>
        <family val="2"/>
      </rPr>
      <t>Infraestructura, dotación y equipos para el fortalecimiento de la gestión administrativa, soporte tecnológico y el campus universitario.</t>
    </r>
    <r>
      <rPr>
        <sz val="14"/>
        <rFont val="Arial Narrow"/>
        <family val="2"/>
      </rPr>
      <t xml:space="preserve">
Muebles para oficinas, equipos de cómputo, equipos de audio y video, equipos y elementos de red de datos, equipos y elementos de red eléctrica, equipos y elementos de sistema de aires acondicionado, equipos elementos de red hidrosanitaria, obras de ingeniería civil. </t>
    </r>
  </si>
  <si>
    <r>
      <t xml:space="preserve">Fortalecimiento de la capacidad financiera.
</t>
    </r>
    <r>
      <rPr>
        <sz val="14"/>
        <rFont val="Arial Narrow"/>
        <family val="2"/>
      </rPr>
      <t>Servicios de asesoría y/o apoyo para el fortalecimiento de la capacidad financiera de la Institución</t>
    </r>
  </si>
  <si>
    <r>
      <rPr>
        <b/>
        <sz val="14"/>
        <rFont val="Arial Narrow"/>
        <family val="2"/>
      </rPr>
      <t>Implementación de la política de "Smart University"</t>
    </r>
    <r>
      <rPr>
        <sz val="14"/>
        <rFont val="Arial Narrow"/>
        <family val="2"/>
      </rPr>
      <t xml:space="preserve">
Contratación de servicios profesionales, servicios de estudios especializados, que  generaran como productos específicos la producción intelectual tangible que serán incluidos como soporte de ejecución en la plataforma SISPLAN. </t>
    </r>
  </si>
  <si>
    <t xml:space="preserve">Adopción del nuevo plan de desarrollo estratégico Unimagdalena 2020-2030.
Contratación de servicios profesionales, servicios de estudios especializados, que  generaran como productos específicos la producción intelectual tangible que serán incluidos como soporte de ejecución en la plataforma SISPLAN. </t>
  </si>
  <si>
    <t xml:space="preserve">Análisis del Reconocimiento y posicionamiento institucional.
Contratación de servicios profesionales, servicios de estudios especializados, que  generaran como productos específicos la producción intelectual tangible que serán incluidos como soporte de ejecución en la plataforma SISPLAN. </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</si>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</sst>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2" formatCode="_-&quot;XDR&quot;* #,##0_-;\-&quot;XDR&quot;* #,##0_-;_-&quot;XDR&quot;* &quot;-&quot;_-;_-@_-"/>
    <numFmt numFmtId="41" formatCode="_-* #,##0_-;\-* #,##0_-;_-* &quot;-&quot;_-;_-@_-"/>
    <numFmt numFmtId="164" formatCode="&quot;$&quot;\ #,##0;[Red]\-&quot;$&quot;\ #,##0"/>
    <numFmt numFmtId="165" formatCode="_(* #,##0.00_);_(* \(#,##0.00\);_(* &quot;-&quot;??_);_(@_)"/>
    <numFmt numFmtId="166" formatCode="[$-240A]d&quot; de &quot;mmmm&quot; de &quot;yyyy;@"/>
    <numFmt numFmtId="167" formatCode="_(* #,##0_);_(* \(#,##0\);_(* &quot;-&quot;??_);_(@_)"/>
    <numFmt numFmtId="168" formatCode="#,##0_ ;\-#,##0\ "/>
    <numFmt numFmtId="169" formatCode="&quot;$&quot;\ #,##0"/>
    <numFmt numFmtId="170" formatCode="_(&quot;$&quot;\ * #,##0.00_);_(&quot;$&quot;\ * \(#,##0.00\);_(&quot;$&quot;\ * &quot;-&quot;??_);_(@_)"/>
    <numFmt numFmtId="171" formatCode="&quot;$&quot;\ #,##0;\-&quot;$&quot;\ #,##0"/>
  </numFmts>
  <fonts count="62">
    <font>
      <sz val="11"/>
      <color theme="1"/>
      <name val="Calibri"/>
      <family val="2"/>
      <scheme val="minor"/>
    </font>
    <font>
      <sz val="11"/>
      <color indexed="8"/>
      <name val="Calibri"/>
      <family val="2"/>
    </font>
    <font>
      <b/>
      <sz val="11"/>
      <name val="Arial"/>
      <family val="2"/>
    </font>
    <font>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u/>
      <sz val="11"/>
      <name val="Calibri"/>
      <family val="2"/>
      <scheme val="minor"/>
    </font>
    <font>
      <sz val="10"/>
      <name val="Calibri"/>
      <family val="2"/>
      <scheme val="minor"/>
    </font>
    <font>
      <sz val="9"/>
      <name val="Calibri"/>
      <family val="2"/>
      <scheme val="minor"/>
    </font>
    <font>
      <b/>
      <sz val="11"/>
      <name val="Calibri"/>
      <family val="2"/>
      <scheme val="minor"/>
    </font>
    <font>
      <b/>
      <sz val="9"/>
      <name val="Calibri"/>
      <family val="2"/>
      <scheme val="minor"/>
    </font>
    <font>
      <b/>
      <sz val="12"/>
      <name val="Calibri"/>
      <family val="2"/>
      <scheme val="minor"/>
    </font>
    <font>
      <b/>
      <sz val="13"/>
      <name val="Calibri"/>
      <family val="2"/>
      <scheme val="minor"/>
    </font>
    <font>
      <sz val="11"/>
      <color rgb="FFFF0000"/>
      <name val="Calibri"/>
      <family val="2"/>
      <scheme val="minor"/>
    </font>
    <font>
      <b/>
      <sz val="11"/>
      <color rgb="FFFF0000"/>
      <name val="Calibri"/>
      <family val="2"/>
      <scheme val="minor"/>
    </font>
    <font>
      <sz val="11"/>
      <color rgb="FF00B050"/>
      <name val="Calibri"/>
      <family val="2"/>
      <scheme val="minor"/>
    </font>
    <font>
      <sz val="10"/>
      <color rgb="FFFF0000"/>
      <name val="Calibri"/>
      <family val="2"/>
      <scheme val="minor"/>
    </font>
    <font>
      <sz val="11"/>
      <name val="Arial"/>
      <family val="2"/>
    </font>
    <font>
      <sz val="12"/>
      <name val="Arial"/>
      <family val="2"/>
    </font>
    <font>
      <b/>
      <sz val="11"/>
      <name val="Arial Narrow"/>
      <family val="2"/>
    </font>
    <font>
      <sz val="11"/>
      <name val="Arial Narrow"/>
      <family val="2"/>
    </font>
    <font>
      <sz val="11"/>
      <color theme="6" tint="-0.249977111117893"/>
      <name val="Calibri"/>
      <family val="2"/>
      <scheme val="minor"/>
    </font>
    <font>
      <sz val="10"/>
      <color rgb="FF00B050"/>
      <name val="Calibri"/>
      <family val="2"/>
      <scheme val="minor"/>
    </font>
    <font>
      <sz val="8"/>
      <name val="Calibri"/>
      <family val="2"/>
      <scheme val="minor"/>
    </font>
    <font>
      <sz val="14"/>
      <color theme="0"/>
      <name val="Open_sansregular"/>
    </font>
    <font>
      <b/>
      <sz val="10"/>
      <name val="Calibri"/>
      <family val="2"/>
      <scheme val="minor"/>
    </font>
    <font>
      <b/>
      <sz val="9"/>
      <color rgb="FFFF0000"/>
      <name val="Calibri"/>
      <family val="2"/>
      <scheme val="minor"/>
    </font>
    <font>
      <b/>
      <sz val="11"/>
      <color theme="3" tint="-0.249977111117893"/>
      <name val="Arial"/>
      <family val="2"/>
    </font>
    <font>
      <sz val="9"/>
      <color rgb="FFFF0000"/>
      <name val="Calibri"/>
      <family val="2"/>
      <scheme val="minor"/>
    </font>
    <font>
      <sz val="11"/>
      <color rgb="FFFF0000"/>
      <name val="Arial"/>
      <family val="2"/>
    </font>
    <font>
      <b/>
      <sz val="11"/>
      <color theme="5" tint="-0.249977111117893"/>
      <name val="Calibri"/>
      <family val="2"/>
      <scheme val="minor"/>
    </font>
    <font>
      <sz val="10"/>
      <color theme="5" tint="-0.249977111117893"/>
      <name val="Calibri"/>
      <family val="2"/>
      <scheme val="minor"/>
    </font>
    <font>
      <sz val="11"/>
      <color theme="5" tint="-0.249977111117893"/>
      <name val="Arial"/>
      <family val="2"/>
    </font>
    <font>
      <sz val="11"/>
      <color theme="5" tint="-0.249977111117893"/>
      <name val="Calibri"/>
      <family val="2"/>
      <scheme val="minor"/>
    </font>
    <font>
      <sz val="9"/>
      <color theme="5" tint="-0.249977111117893"/>
      <name val="Calibri"/>
      <family val="2"/>
      <scheme val="minor"/>
    </font>
    <font>
      <b/>
      <sz val="11"/>
      <color theme="6" tint="-0.249977111117893"/>
      <name val="Calibri"/>
      <family val="2"/>
      <scheme val="minor"/>
    </font>
    <font>
      <sz val="10"/>
      <color theme="6" tint="-0.249977111117893"/>
      <name val="Calibri"/>
      <family val="2"/>
      <scheme val="minor"/>
    </font>
    <font>
      <sz val="11"/>
      <color theme="6" tint="-0.249977111117893"/>
      <name val="Arial"/>
      <family val="2"/>
    </font>
    <font>
      <sz val="9"/>
      <color theme="6" tint="-0.249977111117893"/>
      <name val="Calibri"/>
      <family val="2"/>
      <scheme val="minor"/>
    </font>
    <font>
      <b/>
      <sz val="11"/>
      <color theme="7" tint="0.39997558519241921"/>
      <name val="Calibri"/>
      <family val="2"/>
      <scheme val="minor"/>
    </font>
    <font>
      <sz val="10"/>
      <color theme="7" tint="0.39997558519241921"/>
      <name val="Calibri"/>
      <family val="2"/>
      <scheme val="minor"/>
    </font>
    <font>
      <sz val="11"/>
      <color theme="7" tint="0.39997558519241921"/>
      <name val="Arial"/>
      <family val="2"/>
    </font>
    <font>
      <sz val="11"/>
      <color theme="7" tint="0.39997558519241921"/>
      <name val="Calibri"/>
      <family val="2"/>
      <scheme val="minor"/>
    </font>
    <font>
      <sz val="9"/>
      <color theme="7" tint="0.39997558519241921"/>
      <name val="Calibri"/>
      <family val="2"/>
      <scheme val="minor"/>
    </font>
    <font>
      <b/>
      <sz val="11"/>
      <color theme="9" tint="-0.249977111117893"/>
      <name val="Calibri"/>
      <family val="2"/>
      <scheme val="minor"/>
    </font>
    <font>
      <sz val="10"/>
      <color theme="9" tint="-0.249977111117893"/>
      <name val="Calibri"/>
      <family val="2"/>
      <scheme val="minor"/>
    </font>
    <font>
      <sz val="11"/>
      <color theme="9" tint="-0.249977111117893"/>
      <name val="Arial"/>
      <family val="2"/>
    </font>
    <font>
      <sz val="11"/>
      <color theme="9" tint="-0.249977111117893"/>
      <name val="Calibri"/>
      <family val="2"/>
      <scheme val="minor"/>
    </font>
    <font>
      <sz val="9"/>
      <color theme="9" tint="-0.249977111117893"/>
      <name val="Calibri"/>
      <family val="2"/>
      <scheme val="minor"/>
    </font>
    <font>
      <b/>
      <sz val="11"/>
      <color theme="8" tint="-0.249977111117893"/>
      <name val="Calibri"/>
      <family val="2"/>
      <scheme val="minor"/>
    </font>
    <font>
      <sz val="10"/>
      <color theme="8" tint="-0.249977111117893"/>
      <name val="Calibri"/>
      <family val="2"/>
      <scheme val="minor"/>
    </font>
    <font>
      <sz val="11"/>
      <color theme="8" tint="-0.249977111117893"/>
      <name val="Arial"/>
      <family val="2"/>
    </font>
    <font>
      <sz val="11"/>
      <color theme="8" tint="-0.249977111117893"/>
      <name val="Calibri"/>
      <family val="2"/>
      <scheme val="minor"/>
    </font>
    <font>
      <sz val="9"/>
      <color theme="8" tint="-0.249977111117893"/>
      <name val="Calibri"/>
      <family val="2"/>
      <scheme val="minor"/>
    </font>
    <font>
      <b/>
      <sz val="11"/>
      <color rgb="FF00B0F0"/>
      <name val="Calibri"/>
      <family val="2"/>
      <scheme val="minor"/>
    </font>
    <font>
      <sz val="10"/>
      <color rgb="FF00B0F0"/>
      <name val="Calibri"/>
      <family val="2"/>
      <scheme val="minor"/>
    </font>
    <font>
      <sz val="11"/>
      <color rgb="FF00B0F0"/>
      <name val="Arial"/>
      <family val="2"/>
    </font>
    <font>
      <sz val="11"/>
      <color rgb="FF00B0F0"/>
      <name val="Calibri"/>
      <family val="2"/>
      <scheme val="minor"/>
    </font>
    <font>
      <sz val="9"/>
      <color rgb="FF00B0F0"/>
      <name val="Calibri"/>
      <family val="2"/>
      <scheme val="minor"/>
    </font>
    <font>
      <sz val="14"/>
      <name val="Arial Narrow"/>
      <family val="2"/>
    </font>
    <font>
      <b/>
      <sz val="14"/>
      <name val="Arial Narrow"/>
      <family val="2"/>
    </font>
  </fonts>
  <fills count="7">
    <fill>
      <patternFill patternType="none"/>
    </fill>
    <fill>
      <patternFill patternType="gray125"/>
    </fill>
    <fill>
      <patternFill patternType="solid">
        <fgColor theme="4"/>
      </patternFill>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theme="9" tint="0.59999389629810485"/>
        <bgColor indexed="64"/>
      </patternFill>
    </fill>
  </fills>
  <borders count="35">
    <border>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s>
  <cellStyleXfs count="9">
    <xf numFmtId="0" fontId="0" fillId="0" borderId="0"/>
    <xf numFmtId="0" fontId="4" fillId="2" borderId="0" applyNumberFormat="0" applyBorder="0" applyAlignment="0" applyProtection="0"/>
    <xf numFmtId="0" fontId="5" fillId="0" borderId="0" applyNumberForma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41" fontId="3" fillId="0" borderId="0" applyFont="0" applyFill="0" applyBorder="0" applyAlignment="0" applyProtection="0"/>
    <xf numFmtId="165" fontId="3" fillId="0" borderId="0" applyFont="0" applyFill="0" applyBorder="0" applyAlignment="0" applyProtection="0"/>
    <xf numFmtId="42" fontId="3" fillId="0" borderId="0" applyFont="0" applyFill="0" applyBorder="0" applyAlignment="0" applyProtection="0"/>
    <xf numFmtId="170" fontId="3" fillId="0" borderId="0" applyFont="0" applyFill="0" applyBorder="0" applyAlignment="0" applyProtection="0"/>
  </cellStyleXfs>
  <cellXfs count="411">
    <xf numFmtId="0" fontId="0" fillId="0" borderId="0" xfId="0"/>
    <xf numFmtId="0" fontId="6" fillId="0" borderId="0" xfId="0" applyFont="1" applyFill="1" applyAlignment="1">
      <alignment vertical="center" wrapText="1"/>
    </xf>
    <xf numFmtId="0" fontId="6" fillId="0" borderId="0" xfId="0" applyFont="1" applyFill="1" applyAlignment="1">
      <alignment horizontal="left" vertical="center" wrapText="1"/>
    </xf>
    <xf numFmtId="0" fontId="6" fillId="0" borderId="0" xfId="0" applyFont="1" applyFill="1" applyBorder="1" applyAlignment="1">
      <alignment vertical="center" wrapText="1"/>
    </xf>
    <xf numFmtId="0" fontId="6" fillId="0" borderId="0" xfId="0" applyFont="1" applyFill="1" applyBorder="1" applyAlignment="1">
      <alignment horizontal="left" vertical="center" wrapText="1"/>
    </xf>
    <xf numFmtId="0" fontId="9" fillId="0" borderId="0" xfId="0" applyFont="1" applyFill="1" applyAlignment="1">
      <alignment vertical="center" wrapText="1"/>
    </xf>
    <xf numFmtId="0" fontId="9" fillId="0" borderId="0" xfId="0" applyFont="1" applyFill="1" applyBorder="1" applyAlignment="1">
      <alignment vertical="center" wrapText="1"/>
    </xf>
    <xf numFmtId="0" fontId="6" fillId="0" borderId="0" xfId="0" applyFont="1" applyFill="1" applyAlignment="1">
      <alignment horizontal="center" vertical="center" wrapText="1"/>
    </xf>
    <xf numFmtId="0" fontId="10" fillId="0" borderId="5" xfId="0" applyFont="1" applyFill="1" applyBorder="1" applyAlignment="1">
      <alignment horizontal="left" vertical="center" wrapText="1"/>
    </xf>
    <xf numFmtId="167" fontId="6" fillId="0" borderId="0" xfId="3" applyNumberFormat="1" applyFont="1" applyFill="1" applyAlignment="1">
      <alignment vertical="center" wrapText="1"/>
    </xf>
    <xf numFmtId="167" fontId="6" fillId="0" borderId="0" xfId="0" applyNumberFormat="1" applyFont="1" applyFill="1" applyAlignment="1">
      <alignment vertical="center" wrapText="1"/>
    </xf>
    <xf numFmtId="0" fontId="6" fillId="0" borderId="12" xfId="0" applyFont="1" applyFill="1" applyBorder="1" applyAlignment="1">
      <alignment horizontal="center" vertical="center" wrapText="1"/>
    </xf>
    <xf numFmtId="0" fontId="10" fillId="0" borderId="6" xfId="0" applyFont="1" applyFill="1" applyBorder="1" applyAlignment="1">
      <alignment horizontal="left" vertical="center" wrapText="1"/>
    </xf>
    <xf numFmtId="0" fontId="8" fillId="3" borderId="0" xfId="0" applyFont="1" applyFill="1" applyAlignment="1">
      <alignment vertical="center" wrapText="1"/>
    </xf>
    <xf numFmtId="0" fontId="6" fillId="3" borderId="0" xfId="0" applyFont="1" applyFill="1" applyAlignment="1">
      <alignment vertical="center" wrapText="1"/>
    </xf>
    <xf numFmtId="0" fontId="9" fillId="3" borderId="0" xfId="0" applyFont="1" applyFill="1" applyBorder="1" applyAlignment="1">
      <alignment horizontal="left" vertical="center" wrapText="1"/>
    </xf>
    <xf numFmtId="0" fontId="6" fillId="3" borderId="0" xfId="0" applyFont="1" applyFill="1" applyBorder="1" applyAlignment="1">
      <alignment vertical="center" wrapText="1"/>
    </xf>
    <xf numFmtId="0" fontId="6" fillId="3" borderId="2" xfId="0" applyFont="1" applyFill="1" applyBorder="1" applyAlignment="1">
      <alignment vertical="center" wrapText="1"/>
    </xf>
    <xf numFmtId="166" fontId="8" fillId="3" borderId="2" xfId="0" applyNumberFormat="1" applyFont="1" applyFill="1" applyBorder="1" applyAlignment="1">
      <alignment horizontal="right" vertical="center" wrapText="1"/>
    </xf>
    <xf numFmtId="0" fontId="10" fillId="3" borderId="2" xfId="1" applyFont="1" applyFill="1" applyBorder="1" applyAlignment="1">
      <alignment horizontal="center" vertical="center" wrapText="1"/>
    </xf>
    <xf numFmtId="0" fontId="10" fillId="3" borderId="2" xfId="1" applyFont="1" applyFill="1" applyBorder="1" applyAlignment="1">
      <alignment horizontal="left" vertical="center" wrapText="1"/>
    </xf>
    <xf numFmtId="0" fontId="11" fillId="3" borderId="2" xfId="1" applyFont="1" applyFill="1" applyBorder="1" applyAlignment="1">
      <alignment horizontal="center" vertical="center" wrapText="1"/>
    </xf>
    <xf numFmtId="0" fontId="7" fillId="0" borderId="0" xfId="2" applyFont="1" applyAlignment="1">
      <alignment horizontal="center" vertical="center" wrapText="1"/>
    </xf>
    <xf numFmtId="0" fontId="8" fillId="0" borderId="0" xfId="0" applyFont="1" applyFill="1" applyAlignment="1">
      <alignment horizontal="center" vertical="center" wrapText="1"/>
    </xf>
    <xf numFmtId="0" fontId="6" fillId="0" borderId="0" xfId="0" applyFont="1" applyBorder="1" applyAlignment="1">
      <alignment wrapText="1"/>
    </xf>
    <xf numFmtId="14" fontId="6" fillId="0" borderId="0" xfId="0" applyNumberFormat="1" applyFont="1" applyBorder="1" applyAlignment="1">
      <alignment wrapText="1"/>
    </xf>
    <xf numFmtId="0" fontId="10" fillId="3" borderId="0" xfId="0" applyFont="1" applyFill="1" applyAlignment="1">
      <alignment horizontal="center" vertical="center"/>
    </xf>
    <xf numFmtId="0" fontId="6" fillId="3" borderId="0" xfId="0" applyFont="1" applyFill="1"/>
    <xf numFmtId="0" fontId="9" fillId="3" borderId="0" xfId="0" applyFont="1" applyFill="1" applyAlignment="1">
      <alignment vertical="center" wrapText="1"/>
    </xf>
    <xf numFmtId="0" fontId="8" fillId="3" borderId="0" xfId="0" applyFont="1" applyFill="1" applyAlignment="1">
      <alignment horizontal="center" vertical="center" wrapText="1"/>
    </xf>
    <xf numFmtId="0" fontId="12" fillId="3" borderId="2" xfId="0" applyFont="1" applyFill="1" applyBorder="1" applyAlignment="1">
      <alignment horizontal="center" vertical="center" wrapText="1"/>
    </xf>
    <xf numFmtId="0" fontId="16" fillId="3" borderId="0" xfId="0" applyFont="1" applyFill="1" applyAlignment="1">
      <alignment vertical="center" wrapText="1"/>
    </xf>
    <xf numFmtId="0" fontId="14" fillId="3" borderId="0" xfId="0" applyFont="1" applyFill="1" applyAlignment="1">
      <alignment vertical="center" wrapText="1"/>
    </xf>
    <xf numFmtId="0" fontId="17" fillId="3" borderId="0" xfId="0" applyFont="1" applyFill="1" applyAlignment="1">
      <alignment horizontal="center" vertical="center" wrapText="1"/>
    </xf>
    <xf numFmtId="167" fontId="14" fillId="0" borderId="0" xfId="0" applyNumberFormat="1" applyFont="1" applyFill="1" applyAlignment="1">
      <alignment vertical="center" wrapText="1"/>
    </xf>
    <xf numFmtId="165" fontId="15" fillId="0" borderId="0" xfId="3" applyFont="1" applyFill="1" applyBorder="1" applyAlignment="1">
      <alignment horizontal="left" vertical="center"/>
    </xf>
    <xf numFmtId="166" fontId="8" fillId="3" borderId="18" xfId="0" applyNumberFormat="1" applyFont="1" applyFill="1" applyBorder="1" applyAlignment="1">
      <alignment horizontal="right" vertical="center" wrapText="1"/>
    </xf>
    <xf numFmtId="0" fontId="6" fillId="3" borderId="15" xfId="0" applyFont="1" applyFill="1" applyBorder="1" applyAlignment="1">
      <alignment horizontal="justify" vertical="justify" wrapText="1"/>
    </xf>
    <xf numFmtId="0" fontId="6" fillId="3" borderId="0" xfId="0" applyFont="1" applyFill="1" applyAlignment="1">
      <alignment vertical="top" wrapText="1"/>
    </xf>
    <xf numFmtId="0" fontId="8" fillId="3" borderId="2"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3" borderId="2" xfId="0" applyFont="1" applyFill="1" applyBorder="1" applyAlignment="1">
      <alignment vertical="top" wrapText="1"/>
    </xf>
    <xf numFmtId="0" fontId="10" fillId="3" borderId="2" xfId="0" applyFont="1" applyFill="1" applyBorder="1" applyAlignment="1">
      <alignment vertical="top" wrapText="1"/>
    </xf>
    <xf numFmtId="0" fontId="6" fillId="3" borderId="2" xfId="0" applyFont="1" applyFill="1" applyBorder="1" applyAlignment="1">
      <alignment horizontal="justify" vertical="top" wrapText="1"/>
    </xf>
    <xf numFmtId="0" fontId="10" fillId="3" borderId="15" xfId="0" applyFont="1" applyFill="1" applyBorder="1" applyAlignment="1">
      <alignment vertical="top" wrapText="1"/>
    </xf>
    <xf numFmtId="0" fontId="6" fillId="3" borderId="15" xfId="0" applyFont="1" applyFill="1" applyBorder="1" applyAlignment="1">
      <alignment horizontal="left" vertical="center" wrapText="1"/>
    </xf>
    <xf numFmtId="0" fontId="6" fillId="3" borderId="17" xfId="0" applyFont="1" applyFill="1" applyBorder="1" applyAlignment="1">
      <alignment vertical="top" wrapText="1"/>
    </xf>
    <xf numFmtId="0" fontId="10" fillId="3" borderId="2" xfId="0" applyFont="1" applyFill="1" applyBorder="1" applyAlignment="1">
      <alignment horizontal="justify" vertical="justify" wrapText="1"/>
    </xf>
    <xf numFmtId="0" fontId="18" fillId="3" borderId="2" xfId="4" applyNumberFormat="1" applyFont="1" applyFill="1" applyBorder="1" applyAlignment="1">
      <alignment horizontal="center" vertical="center"/>
    </xf>
    <xf numFmtId="166" fontId="8" fillId="3" borderId="15" xfId="0" applyNumberFormat="1" applyFont="1" applyFill="1" applyBorder="1" applyAlignment="1">
      <alignment horizontal="right" vertical="center" wrapText="1"/>
    </xf>
    <xf numFmtId="0" fontId="6" fillId="0" borderId="0" xfId="0" applyFont="1" applyFill="1" applyAlignment="1">
      <alignment horizontal="right" vertical="center" wrapText="1"/>
    </xf>
    <xf numFmtId="0" fontId="6" fillId="0" borderId="0" xfId="0" applyFont="1" applyFill="1" applyBorder="1" applyAlignment="1">
      <alignment horizontal="right" vertical="center" wrapText="1"/>
    </xf>
    <xf numFmtId="0" fontId="6" fillId="3" borderId="0" xfId="0" applyFont="1" applyFill="1" applyAlignment="1">
      <alignment horizontal="right" vertical="center" wrapText="1"/>
    </xf>
    <xf numFmtId="0" fontId="10" fillId="3" borderId="2" xfId="1" applyFont="1" applyFill="1" applyBorder="1" applyAlignment="1">
      <alignment horizontal="right" vertical="center" wrapText="1"/>
    </xf>
    <xf numFmtId="166" fontId="8" fillId="3" borderId="14" xfId="0" applyNumberFormat="1" applyFont="1" applyFill="1" applyBorder="1" applyAlignment="1">
      <alignment horizontal="right" vertical="center" wrapText="1"/>
    </xf>
    <xf numFmtId="0" fontId="9" fillId="3" borderId="2" xfId="0" applyFont="1" applyFill="1" applyBorder="1" applyAlignment="1">
      <alignment horizontal="center" wrapText="1"/>
    </xf>
    <xf numFmtId="0" fontId="6" fillId="0" borderId="0" xfId="0" applyFont="1" applyAlignment="1">
      <alignment horizontal="right" vertical="center"/>
    </xf>
    <xf numFmtId="0" fontId="10" fillId="3" borderId="4" xfId="0" applyFont="1" applyFill="1" applyBorder="1" applyAlignment="1">
      <alignment horizontal="left" vertical="center" wrapText="1"/>
    </xf>
    <xf numFmtId="0" fontId="10" fillId="0" borderId="6" xfId="0" applyFont="1" applyBorder="1" applyAlignment="1">
      <alignment wrapText="1"/>
    </xf>
    <xf numFmtId="0" fontId="6" fillId="3" borderId="0" xfId="0" applyFont="1" applyFill="1" applyAlignment="1">
      <alignment horizontal="center" vertical="center" wrapText="1"/>
    </xf>
    <xf numFmtId="0" fontId="6" fillId="0" borderId="13" xfId="0" applyFont="1" applyFill="1" applyBorder="1" applyAlignment="1">
      <alignment horizontal="center" vertical="center" wrapText="1"/>
    </xf>
    <xf numFmtId="165" fontId="6" fillId="0" borderId="0" xfId="3" applyFont="1" applyFill="1" applyBorder="1" applyAlignment="1">
      <alignment horizontal="center" vertical="center" wrapText="1"/>
    </xf>
    <xf numFmtId="0" fontId="6" fillId="3" borderId="0" xfId="0"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3" fontId="18" fillId="3" borderId="0" xfId="0" applyNumberFormat="1" applyFont="1" applyFill="1" applyAlignment="1">
      <alignment horizontal="right" vertical="center"/>
    </xf>
    <xf numFmtId="0" fontId="19" fillId="3" borderId="0" xfId="0" applyFont="1" applyFill="1" applyAlignment="1">
      <alignment horizontal="right" vertical="center"/>
    </xf>
    <xf numFmtId="164" fontId="18" fillId="3" borderId="2" xfId="0" applyNumberFormat="1" applyFont="1" applyFill="1" applyBorder="1" applyAlignment="1">
      <alignment horizontal="right" vertical="center"/>
    </xf>
    <xf numFmtId="164" fontId="18" fillId="3" borderId="15" xfId="0" applyNumberFormat="1" applyFont="1" applyFill="1" applyBorder="1" applyAlignment="1">
      <alignment horizontal="right" vertical="center"/>
    </xf>
    <xf numFmtId="41" fontId="18" fillId="3" borderId="2" xfId="5" applyFont="1" applyFill="1" applyBorder="1" applyAlignment="1">
      <alignment horizontal="right" vertical="center"/>
    </xf>
    <xf numFmtId="41" fontId="18" fillId="3" borderId="15" xfId="5" applyFont="1" applyFill="1" applyBorder="1" applyAlignment="1">
      <alignment horizontal="right" vertical="center"/>
    </xf>
    <xf numFmtId="41" fontId="6" fillId="3" borderId="2" xfId="5" applyFont="1" applyFill="1" applyBorder="1" applyAlignment="1">
      <alignment horizontal="right" vertical="center" wrapText="1"/>
    </xf>
    <xf numFmtId="4" fontId="6" fillId="3" borderId="0" xfId="0" applyNumberFormat="1" applyFont="1" applyFill="1" applyBorder="1" applyAlignment="1">
      <alignment horizontal="right" vertical="center" wrapText="1"/>
    </xf>
    <xf numFmtId="165" fontId="6" fillId="3" borderId="0" xfId="3" applyFont="1" applyFill="1" applyBorder="1" applyAlignment="1">
      <alignment horizontal="right" vertical="center" wrapText="1"/>
    </xf>
    <xf numFmtId="41" fontId="6" fillId="3" borderId="0" xfId="5" applyFont="1" applyFill="1" applyAlignment="1">
      <alignment horizontal="right" vertical="center" wrapText="1"/>
    </xf>
    <xf numFmtId="41" fontId="6" fillId="3" borderId="0" xfId="0" applyNumberFormat="1" applyFont="1" applyFill="1" applyAlignment="1">
      <alignment horizontal="right" vertical="center" wrapText="1"/>
    </xf>
    <xf numFmtId="41" fontId="6" fillId="0" borderId="0" xfId="5" applyFont="1" applyFill="1" applyAlignment="1">
      <alignment horizontal="right" vertical="center" wrapText="1"/>
    </xf>
    <xf numFmtId="41" fontId="10" fillId="3" borderId="2" xfId="5" applyFont="1" applyFill="1" applyBorder="1" applyAlignment="1">
      <alignment horizontal="right" vertical="center" wrapText="1"/>
    </xf>
    <xf numFmtId="41" fontId="6" fillId="3" borderId="15" xfId="5" applyFont="1" applyFill="1" applyBorder="1" applyAlignment="1">
      <alignment horizontal="right" vertical="center" wrapText="1"/>
    </xf>
    <xf numFmtId="41" fontId="6" fillId="0" borderId="0" xfId="5" applyFont="1" applyFill="1" applyBorder="1" applyAlignment="1">
      <alignment horizontal="right" vertical="center" wrapText="1"/>
    </xf>
    <xf numFmtId="164" fontId="6" fillId="3" borderId="2" xfId="5" applyNumberFormat="1" applyFont="1" applyFill="1" applyBorder="1" applyAlignment="1">
      <alignment horizontal="right" vertical="center" wrapText="1"/>
    </xf>
    <xf numFmtId="3" fontId="2" fillId="0" borderId="0" xfId="0" applyNumberFormat="1" applyFont="1"/>
    <xf numFmtId="0" fontId="6" fillId="3" borderId="15" xfId="0" applyFont="1" applyFill="1" applyBorder="1" applyAlignment="1">
      <alignment horizontal="justify" vertical="top" wrapText="1"/>
    </xf>
    <xf numFmtId="0" fontId="9" fillId="3" borderId="15"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6" fillId="3" borderId="0" xfId="0" applyFont="1" applyFill="1" applyBorder="1" applyAlignment="1" applyProtection="1">
      <alignment vertical="center" wrapText="1"/>
      <protection locked="0"/>
    </xf>
    <xf numFmtId="0" fontId="6" fillId="0" borderId="0" xfId="0" applyFont="1" applyFill="1" applyBorder="1" applyAlignment="1" applyProtection="1">
      <alignment vertical="center" wrapText="1"/>
      <protection locked="0"/>
    </xf>
    <xf numFmtId="0" fontId="6" fillId="3" borderId="0" xfId="0" applyFont="1" applyFill="1" applyBorder="1" applyAlignment="1" applyProtection="1">
      <alignment horizontal="right" vertical="center" wrapText="1"/>
      <protection locked="0"/>
    </xf>
    <xf numFmtId="41" fontId="6" fillId="0" borderId="0" xfId="5" applyFont="1" applyFill="1" applyBorder="1" applyAlignment="1" applyProtection="1">
      <alignment horizontal="right"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right" vertical="center" wrapText="1"/>
      <protection locked="0"/>
    </xf>
    <xf numFmtId="41" fontId="6" fillId="0" borderId="0" xfId="5" applyFont="1" applyFill="1" applyAlignment="1" applyProtection="1">
      <alignment horizontal="right" vertical="center" wrapText="1"/>
      <protection locked="0"/>
    </xf>
    <xf numFmtId="0" fontId="6" fillId="0" borderId="0" xfId="0" applyFont="1" applyFill="1" applyAlignment="1" applyProtection="1">
      <alignment vertical="center" wrapText="1"/>
      <protection locked="0"/>
    </xf>
    <xf numFmtId="0" fontId="8" fillId="0" borderId="0" xfId="0" applyFont="1" applyFill="1" applyAlignment="1" applyProtection="1">
      <alignment horizontal="center" vertical="center" wrapText="1"/>
      <protection locked="0"/>
    </xf>
    <xf numFmtId="0" fontId="14" fillId="3" borderId="0" xfId="0" applyFont="1" applyFill="1" applyAlignment="1" applyProtection="1">
      <alignment vertical="center" wrapText="1"/>
      <protection locked="0"/>
    </xf>
    <xf numFmtId="0" fontId="10" fillId="3" borderId="2" xfId="0" applyFont="1" applyFill="1" applyBorder="1" applyAlignment="1" applyProtection="1">
      <alignment horizontal="left" vertical="center" wrapText="1"/>
      <protection locked="0"/>
    </xf>
    <xf numFmtId="41" fontId="4" fillId="3" borderId="0" xfId="5" applyFont="1" applyFill="1" applyAlignment="1" applyProtection="1">
      <alignment horizontal="right" vertical="center" wrapText="1"/>
      <protection locked="0"/>
    </xf>
    <xf numFmtId="0" fontId="17" fillId="3" borderId="0" xfId="0" applyFont="1" applyFill="1" applyAlignment="1" applyProtection="1">
      <alignment horizontal="center" vertical="center" wrapText="1"/>
      <protection locked="0"/>
    </xf>
    <xf numFmtId="3" fontId="18" fillId="3" borderId="0" xfId="0" applyNumberFormat="1" applyFont="1" applyFill="1" applyAlignment="1" applyProtection="1">
      <alignment horizontal="right" vertical="center"/>
      <protection locked="0"/>
    </xf>
    <xf numFmtId="0" fontId="6" fillId="0" borderId="2" xfId="0" applyFont="1" applyFill="1" applyBorder="1" applyAlignment="1" applyProtection="1">
      <alignment vertical="center" wrapText="1"/>
      <protection locked="0"/>
    </xf>
    <xf numFmtId="0" fontId="19" fillId="3" borderId="0" xfId="0" applyFont="1" applyFill="1" applyAlignment="1" applyProtection="1">
      <alignment horizontal="right" vertical="center"/>
      <protection locked="0"/>
    </xf>
    <xf numFmtId="41" fontId="6" fillId="3" borderId="0" xfId="5" applyFont="1" applyFill="1" applyAlignment="1" applyProtection="1">
      <alignment horizontal="right" vertical="center" wrapText="1"/>
      <protection locked="0"/>
    </xf>
    <xf numFmtId="0" fontId="8" fillId="3" borderId="0" xfId="0" applyFont="1" applyFill="1" applyAlignment="1" applyProtection="1">
      <alignment horizontal="center" vertical="center" wrapText="1"/>
      <protection locked="0"/>
    </xf>
    <xf numFmtId="0" fontId="10" fillId="3" borderId="0" xfId="0" applyFont="1" applyFill="1" applyAlignment="1" applyProtection="1">
      <alignment horizontal="center" vertical="center" wrapText="1"/>
      <protection locked="0"/>
    </xf>
    <xf numFmtId="0" fontId="10" fillId="3" borderId="9" xfId="1" applyFont="1" applyFill="1" applyBorder="1" applyAlignment="1" applyProtection="1">
      <alignment horizontal="center" vertical="center" wrapText="1"/>
      <protection locked="0"/>
    </xf>
    <xf numFmtId="0" fontId="10" fillId="3" borderId="25" xfId="1" applyFont="1" applyFill="1" applyBorder="1" applyAlignment="1" applyProtection="1">
      <alignment horizontal="left" vertical="center" wrapText="1"/>
      <protection locked="0"/>
    </xf>
    <xf numFmtId="0" fontId="10" fillId="3" borderId="25" xfId="1" applyFont="1" applyFill="1" applyBorder="1" applyAlignment="1" applyProtection="1">
      <alignment horizontal="right" vertical="center" wrapText="1"/>
      <protection locked="0"/>
    </xf>
    <xf numFmtId="0" fontId="10" fillId="3" borderId="25" xfId="1" applyFont="1" applyFill="1" applyBorder="1" applyAlignment="1" applyProtection="1">
      <alignment horizontal="center" vertical="center" wrapText="1"/>
      <protection locked="0"/>
    </xf>
    <xf numFmtId="0" fontId="11" fillId="3" borderId="25" xfId="1" applyFont="1" applyFill="1" applyBorder="1" applyAlignment="1" applyProtection="1">
      <alignment horizontal="center" vertical="center" wrapText="1"/>
      <protection locked="0"/>
    </xf>
    <xf numFmtId="41" fontId="10" fillId="3" borderId="25" xfId="5" applyFont="1" applyFill="1" applyBorder="1" applyAlignment="1" applyProtection="1">
      <alignment horizontal="right" vertical="center" wrapText="1"/>
      <protection locked="0"/>
    </xf>
    <xf numFmtId="0" fontId="10" fillId="3" borderId="26" xfId="1" applyFont="1" applyFill="1" applyBorder="1" applyAlignment="1" applyProtection="1">
      <alignment horizontal="center" vertical="center" wrapText="1"/>
      <protection locked="0"/>
    </xf>
    <xf numFmtId="0" fontId="23" fillId="3" borderId="0" xfId="0" applyFont="1" applyFill="1" applyAlignment="1" applyProtection="1">
      <alignment vertical="center" wrapText="1"/>
      <protection locked="0"/>
    </xf>
    <xf numFmtId="0" fontId="6" fillId="3" borderId="17" xfId="0" applyFont="1" applyFill="1" applyBorder="1" applyAlignment="1" applyProtection="1">
      <alignment wrapText="1"/>
      <protection locked="0"/>
    </xf>
    <xf numFmtId="166" fontId="8" fillId="3" borderId="17" xfId="0" applyNumberFormat="1" applyFont="1" applyFill="1" applyBorder="1" applyAlignment="1" applyProtection="1">
      <alignment horizontal="right" vertical="center" wrapText="1"/>
      <protection locked="0"/>
    </xf>
    <xf numFmtId="0" fontId="9" fillId="3" borderId="17" xfId="0" applyFont="1" applyFill="1" applyBorder="1" applyAlignment="1" applyProtection="1">
      <alignment horizontal="center" vertical="center" wrapText="1"/>
      <protection locked="0"/>
    </xf>
    <xf numFmtId="0" fontId="8" fillId="3" borderId="17" xfId="0" applyFont="1" applyFill="1" applyBorder="1" applyAlignment="1" applyProtection="1">
      <alignment horizontal="center" vertical="center" wrapText="1"/>
      <protection locked="0"/>
    </xf>
    <xf numFmtId="41" fontId="6" fillId="3" borderId="17" xfId="5" applyFont="1" applyFill="1" applyBorder="1" applyAlignment="1" applyProtection="1">
      <alignment horizontal="right" vertical="center" wrapText="1"/>
      <protection locked="0"/>
    </xf>
    <xf numFmtId="0" fontId="9" fillId="3" borderId="17" xfId="0" applyFont="1" applyFill="1" applyBorder="1" applyAlignment="1" applyProtection="1">
      <alignment horizontal="center" wrapText="1"/>
      <protection locked="0"/>
    </xf>
    <xf numFmtId="0" fontId="16" fillId="3" borderId="0" xfId="0" applyFont="1" applyFill="1" applyAlignment="1" applyProtection="1">
      <alignment vertical="center" wrapText="1"/>
      <protection locked="0"/>
    </xf>
    <xf numFmtId="0" fontId="6" fillId="3" borderId="20" xfId="0" applyFont="1" applyFill="1" applyBorder="1" applyAlignment="1" applyProtection="1">
      <alignment horizontal="center" vertical="center"/>
      <protection locked="0"/>
    </xf>
    <xf numFmtId="166" fontId="8" fillId="3" borderId="2" xfId="0" applyNumberFormat="1" applyFont="1" applyFill="1" applyBorder="1" applyAlignment="1" applyProtection="1">
      <alignment horizontal="right" vertical="center" wrapText="1"/>
      <protection locked="0"/>
    </xf>
    <xf numFmtId="0" fontId="8" fillId="3" borderId="2" xfId="0" applyFont="1" applyFill="1" applyBorder="1" applyAlignment="1" applyProtection="1">
      <alignment horizontal="center" vertical="center" wrapText="1"/>
      <protection locked="0"/>
    </xf>
    <xf numFmtId="41" fontId="6" fillId="3" borderId="2" xfId="5" applyFont="1" applyFill="1" applyBorder="1" applyAlignment="1" applyProtection="1">
      <alignment horizontal="right" vertical="center" wrapText="1"/>
      <protection locked="0"/>
    </xf>
    <xf numFmtId="0" fontId="16" fillId="3" borderId="0" xfId="0" applyFont="1" applyFill="1" applyBorder="1" applyAlignment="1" applyProtection="1">
      <alignment vertical="center" wrapText="1"/>
      <protection locked="0"/>
    </xf>
    <xf numFmtId="0" fontId="10" fillId="3" borderId="2" xfId="0" applyFont="1" applyFill="1" applyBorder="1" applyAlignment="1" applyProtection="1">
      <alignment vertical="top" wrapText="1"/>
      <protection locked="0"/>
    </xf>
    <xf numFmtId="0" fontId="6" fillId="3" borderId="0" xfId="0" applyFont="1" applyFill="1" applyAlignment="1" applyProtection="1">
      <alignment vertical="top" wrapText="1"/>
      <protection locked="0"/>
    </xf>
    <xf numFmtId="0" fontId="21" fillId="3" borderId="2" xfId="0" applyFont="1" applyFill="1" applyBorder="1" applyAlignment="1" applyProtection="1">
      <alignment vertical="top" wrapText="1"/>
      <protection locked="0"/>
    </xf>
    <xf numFmtId="0" fontId="6" fillId="3" borderId="2" xfId="0" applyFont="1" applyFill="1" applyBorder="1" applyAlignment="1" applyProtection="1">
      <alignment horizontal="left" vertical="top" wrapText="1"/>
      <protection locked="0"/>
    </xf>
    <xf numFmtId="0" fontId="21"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wrapText="1"/>
      <protection locked="0"/>
    </xf>
    <xf numFmtId="0" fontId="24" fillId="3" borderId="2" xfId="0" applyFont="1" applyFill="1" applyBorder="1" applyAlignment="1" applyProtection="1">
      <alignment horizontal="center" vertical="center" wrapText="1"/>
      <protection locked="0"/>
    </xf>
    <xf numFmtId="0" fontId="22" fillId="3" borderId="0" xfId="0" applyFont="1" applyFill="1" applyAlignment="1" applyProtection="1">
      <alignment vertical="center" wrapText="1"/>
      <protection locked="0"/>
    </xf>
    <xf numFmtId="0" fontId="21" fillId="3" borderId="2" xfId="0" applyFont="1" applyFill="1" applyBorder="1" applyAlignment="1" applyProtection="1">
      <alignment horizontal="justify" vertical="justify" wrapText="1"/>
      <protection locked="0"/>
    </xf>
    <xf numFmtId="0" fontId="6" fillId="3" borderId="2" xfId="0" applyFont="1" applyFill="1" applyBorder="1" applyAlignment="1" applyProtection="1">
      <alignment vertical="top" wrapText="1"/>
      <protection locked="0"/>
    </xf>
    <xf numFmtId="0" fontId="20" fillId="3" borderId="2" xfId="0" applyFont="1" applyFill="1" applyBorder="1" applyAlignment="1" applyProtection="1">
      <alignment vertical="top" wrapText="1"/>
      <protection locked="0"/>
    </xf>
    <xf numFmtId="0" fontId="18" fillId="3" borderId="2" xfId="4" applyNumberFormat="1" applyFont="1" applyFill="1" applyBorder="1" applyAlignment="1" applyProtection="1">
      <alignment horizontal="center" vertical="center"/>
      <protection locked="0"/>
    </xf>
    <xf numFmtId="0" fontId="14" fillId="0" borderId="0" xfId="0" applyFont="1" applyFill="1" applyAlignment="1" applyProtection="1">
      <alignment vertical="center" wrapText="1"/>
      <protection locked="0"/>
    </xf>
    <xf numFmtId="0" fontId="15" fillId="3" borderId="9" xfId="1" applyFont="1" applyFill="1" applyBorder="1" applyAlignment="1" applyProtection="1">
      <alignment horizontal="center" vertical="center" wrapText="1"/>
      <protection locked="0"/>
    </xf>
    <xf numFmtId="0" fontId="28" fillId="4" borderId="2" xfId="4" applyNumberFormat="1" applyFont="1" applyFill="1" applyBorder="1" applyAlignment="1" applyProtection="1">
      <alignment horizontal="center" vertical="center" wrapText="1"/>
      <protection locked="0"/>
    </xf>
    <xf numFmtId="0" fontId="10" fillId="4" borderId="2" xfId="0" applyFont="1" applyFill="1" applyBorder="1" applyAlignment="1" applyProtection="1">
      <alignment horizontal="justify" vertical="center" wrapText="1"/>
      <protection locked="0"/>
    </xf>
    <xf numFmtId="166" fontId="26" fillId="4" borderId="2" xfId="0" applyNumberFormat="1" applyFont="1" applyFill="1" applyBorder="1" applyAlignment="1" applyProtection="1">
      <alignment horizontal="right" vertical="center" wrapText="1"/>
      <protection locked="0"/>
    </xf>
    <xf numFmtId="0" fontId="11" fillId="4" borderId="2"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41" fontId="2" fillId="4" borderId="2" xfId="5" applyFont="1" applyFill="1" applyBorder="1" applyAlignment="1" applyProtection="1">
      <alignment horizontal="right" vertical="center"/>
      <protection locked="0"/>
    </xf>
    <xf numFmtId="41" fontId="10" fillId="4" borderId="2" xfId="5" applyFont="1" applyFill="1" applyBorder="1" applyAlignment="1" applyProtection="1">
      <alignment horizontal="right" vertical="center" wrapText="1"/>
      <protection locked="0"/>
    </xf>
    <xf numFmtId="0" fontId="6" fillId="5" borderId="0" xfId="0" applyFont="1" applyFill="1" applyAlignment="1" applyProtection="1">
      <alignment vertical="center" wrapText="1"/>
      <protection locked="0"/>
    </xf>
    <xf numFmtId="0" fontId="18" fillId="5" borderId="2" xfId="4" applyNumberFormat="1" applyFont="1" applyFill="1" applyBorder="1" applyAlignment="1" applyProtection="1">
      <alignment horizontal="center" vertical="center"/>
      <protection locked="0"/>
    </xf>
    <xf numFmtId="0" fontId="12" fillId="3" borderId="2" xfId="0" applyFont="1" applyFill="1" applyBorder="1" applyAlignment="1" applyProtection="1">
      <alignment horizontal="center" vertical="center" wrapText="1"/>
      <protection locked="0"/>
    </xf>
    <xf numFmtId="0" fontId="10" fillId="3" borderId="2" xfId="0" applyFont="1" applyFill="1" applyBorder="1" applyAlignment="1" applyProtection="1">
      <alignment horizontal="left" wrapText="1"/>
      <protection locked="0"/>
    </xf>
    <xf numFmtId="164" fontId="6" fillId="3" borderId="2" xfId="5" applyNumberFormat="1" applyFont="1" applyFill="1" applyBorder="1" applyAlignment="1" applyProtection="1">
      <alignment horizontal="right" vertical="center" wrapText="1"/>
      <protection locked="0"/>
    </xf>
    <xf numFmtId="0" fontId="6" fillId="0" borderId="0" xfId="0" applyFont="1" applyFill="1" applyAlignment="1" applyProtection="1">
      <alignment horizontal="center" vertical="center" wrapText="1"/>
      <protection locked="0"/>
    </xf>
    <xf numFmtId="0" fontId="6" fillId="0" borderId="0" xfId="0" applyFont="1" applyFill="1" applyAlignment="1" applyProtection="1">
      <alignment horizontal="left" wrapText="1"/>
      <protection locked="0"/>
    </xf>
    <xf numFmtId="0" fontId="6" fillId="0" borderId="0" xfId="0" applyFont="1" applyFill="1" applyAlignment="1" applyProtection="1">
      <alignment horizontal="right" vertical="center" wrapText="1"/>
      <protection locked="0"/>
    </xf>
    <xf numFmtId="0" fontId="9" fillId="0" borderId="0" xfId="0" applyFont="1" applyFill="1" applyAlignment="1" applyProtection="1">
      <alignment vertical="center" wrapText="1"/>
      <protection locked="0"/>
    </xf>
    <xf numFmtId="165" fontId="6" fillId="0" borderId="0" xfId="3" applyFont="1" applyFill="1" applyBorder="1" applyAlignment="1" applyProtection="1">
      <alignment horizontal="center" vertical="center" wrapText="1"/>
      <protection locked="0"/>
    </xf>
    <xf numFmtId="165" fontId="6" fillId="3" borderId="0" xfId="3" applyFont="1" applyFill="1" applyBorder="1" applyAlignment="1" applyProtection="1">
      <alignment horizontal="right" vertical="center" wrapText="1"/>
      <protection locked="0"/>
    </xf>
    <xf numFmtId="0" fontId="6" fillId="0" borderId="0" xfId="0" applyFont="1" applyFill="1" applyAlignment="1" applyProtection="1">
      <alignment horizontal="left" vertical="center" wrapText="1"/>
      <protection locked="0"/>
    </xf>
    <xf numFmtId="41" fontId="6" fillId="3" borderId="0" xfId="0" applyNumberFormat="1" applyFont="1" applyFill="1" applyAlignment="1" applyProtection="1">
      <alignment horizontal="right" vertical="center" wrapText="1"/>
      <protection locked="0"/>
    </xf>
    <xf numFmtId="166" fontId="17" fillId="3" borderId="2" xfId="0" applyNumberFormat="1" applyFont="1" applyFill="1" applyBorder="1" applyAlignment="1">
      <alignment horizontal="right" vertical="center" wrapText="1"/>
    </xf>
    <xf numFmtId="0" fontId="17" fillId="3" borderId="2" xfId="0" applyFont="1" applyFill="1" applyBorder="1" applyAlignment="1">
      <alignment horizontal="center" vertical="center" wrapText="1"/>
    </xf>
    <xf numFmtId="0" fontId="18" fillId="3" borderId="0" xfId="4" applyNumberFormat="1" applyFont="1" applyFill="1" applyBorder="1" applyAlignment="1" applyProtection="1">
      <alignment horizontal="center" vertical="center"/>
      <protection locked="0"/>
    </xf>
    <xf numFmtId="0" fontId="10" fillId="3" borderId="16" xfId="0" applyFont="1" applyFill="1" applyBorder="1" applyAlignment="1" applyProtection="1">
      <alignment horizontal="justify" wrapText="1"/>
      <protection locked="0"/>
    </xf>
    <xf numFmtId="166" fontId="8" fillId="3" borderId="16" xfId="0" applyNumberFormat="1" applyFont="1" applyFill="1" applyBorder="1" applyAlignment="1" applyProtection="1">
      <alignment horizontal="right" vertical="center" wrapText="1"/>
      <protection locked="0"/>
    </xf>
    <xf numFmtId="0" fontId="9" fillId="3" borderId="16" xfId="0" applyFont="1" applyFill="1" applyBorder="1" applyAlignment="1" applyProtection="1">
      <alignment horizontal="center" vertical="center" wrapText="1"/>
      <protection locked="0"/>
    </xf>
    <xf numFmtId="0" fontId="8" fillId="3" borderId="16" xfId="0" applyFont="1" applyFill="1" applyBorder="1" applyAlignment="1" applyProtection="1">
      <alignment horizontal="center" vertical="center" wrapText="1"/>
      <protection locked="0"/>
    </xf>
    <xf numFmtId="41" fontId="18" fillId="3" borderId="16" xfId="5" applyFont="1" applyFill="1" applyBorder="1" applyAlignment="1" applyProtection="1">
      <alignment horizontal="right" vertical="center"/>
      <protection locked="0"/>
    </xf>
    <xf numFmtId="41" fontId="6" fillId="3" borderId="16" xfId="5" applyFont="1" applyFill="1" applyBorder="1" applyAlignment="1" applyProtection="1">
      <alignment horizontal="right" vertical="center" wrapText="1"/>
      <protection locked="0"/>
    </xf>
    <xf numFmtId="0" fontId="9" fillId="3" borderId="24" xfId="0" applyFont="1" applyFill="1" applyBorder="1" applyAlignment="1" applyProtection="1">
      <alignment horizontal="center" vertical="center" wrapText="1"/>
      <protection locked="0"/>
    </xf>
    <xf numFmtId="0" fontId="10" fillId="6" borderId="2" xfId="0" applyNumberFormat="1" applyFont="1" applyFill="1" applyBorder="1" applyAlignment="1" applyProtection="1">
      <alignment vertical="center" wrapText="1"/>
      <protection locked="0"/>
    </xf>
    <xf numFmtId="0" fontId="10" fillId="6" borderId="2" xfId="0" applyNumberFormat="1" applyFont="1" applyFill="1" applyBorder="1" applyAlignment="1" applyProtection="1">
      <alignment vertical="top" wrapText="1"/>
      <protection locked="0"/>
    </xf>
    <xf numFmtId="0" fontId="11" fillId="4" borderId="20" xfId="0" applyFont="1" applyFill="1" applyBorder="1" applyAlignment="1" applyProtection="1">
      <alignment horizontal="center" vertical="center" wrapText="1"/>
      <protection locked="0"/>
    </xf>
    <xf numFmtId="0" fontId="9" fillId="3" borderId="20" xfId="0" applyFont="1" applyFill="1" applyBorder="1" applyAlignment="1" applyProtection="1">
      <alignment horizontal="center" vertical="center" wrapText="1"/>
      <protection locked="0"/>
    </xf>
    <xf numFmtId="0" fontId="10" fillId="4" borderId="2" xfId="0" applyFont="1" applyFill="1" applyBorder="1" applyAlignment="1" applyProtection="1">
      <alignment vertical="center" wrapText="1"/>
      <protection locked="0"/>
    </xf>
    <xf numFmtId="0" fontId="15" fillId="6" borderId="25" xfId="1" applyFont="1" applyFill="1" applyBorder="1" applyAlignment="1" applyProtection="1">
      <alignment horizontal="left" vertical="center" wrapText="1"/>
      <protection locked="0"/>
    </xf>
    <xf numFmtId="0" fontId="15" fillId="6" borderId="25" xfId="1" applyFont="1" applyFill="1" applyBorder="1" applyAlignment="1" applyProtection="1">
      <alignment horizontal="right" vertical="center" wrapText="1"/>
      <protection locked="0"/>
    </xf>
    <xf numFmtId="0" fontId="15" fillId="6" borderId="25" xfId="1" applyFont="1" applyFill="1" applyBorder="1" applyAlignment="1" applyProtection="1">
      <alignment horizontal="center" vertical="center" wrapText="1"/>
      <protection locked="0"/>
    </xf>
    <xf numFmtId="0" fontId="27" fillId="6" borderId="25" xfId="1" applyFont="1" applyFill="1" applyBorder="1" applyAlignment="1" applyProtection="1">
      <alignment horizontal="center" vertical="center" wrapText="1"/>
      <protection locked="0"/>
    </xf>
    <xf numFmtId="41" fontId="15" fillId="6" borderId="25" xfId="5" applyFont="1" applyFill="1" applyBorder="1" applyAlignment="1" applyProtection="1">
      <alignment horizontal="right" vertical="center" wrapText="1"/>
      <protection locked="0"/>
    </xf>
    <xf numFmtId="0" fontId="15" fillId="6" borderId="27" xfId="1" applyFont="1" applyFill="1" applyBorder="1" applyAlignment="1" applyProtection="1">
      <alignment horizontal="center" vertical="center" wrapText="1"/>
      <protection locked="0"/>
    </xf>
    <xf numFmtId="0" fontId="10" fillId="6" borderId="2" xfId="0" applyFont="1" applyFill="1" applyBorder="1" applyAlignment="1" applyProtection="1">
      <alignment vertical="center" wrapText="1"/>
      <protection locked="0"/>
    </xf>
    <xf numFmtId="0" fontId="31" fillId="0" borderId="2" xfId="0" applyNumberFormat="1" applyFont="1" applyFill="1" applyBorder="1" applyAlignment="1" applyProtection="1">
      <alignment vertical="center" wrapText="1"/>
      <protection locked="0"/>
    </xf>
    <xf numFmtId="166" fontId="32" fillId="3" borderId="2" xfId="0" applyNumberFormat="1" applyFont="1" applyFill="1" applyBorder="1" applyAlignment="1" applyProtection="1">
      <alignment horizontal="right" vertical="center" wrapText="1"/>
      <protection locked="0"/>
    </xf>
    <xf numFmtId="166" fontId="32" fillId="3" borderId="2" xfId="0" applyNumberFormat="1" applyFont="1" applyFill="1" applyBorder="1" applyAlignment="1">
      <alignment horizontal="right" vertical="center" wrapText="1"/>
    </xf>
    <xf numFmtId="0" fontId="32" fillId="3" borderId="2" xfId="0" applyFont="1" applyFill="1" applyBorder="1" applyAlignment="1">
      <alignment horizontal="center" vertical="center" wrapText="1"/>
    </xf>
    <xf numFmtId="41" fontId="33" fillId="3" borderId="2" xfId="5" applyFont="1" applyFill="1" applyBorder="1" applyAlignment="1" applyProtection="1">
      <alignment horizontal="right" vertical="center"/>
      <protection locked="0"/>
    </xf>
    <xf numFmtId="41" fontId="34" fillId="3" borderId="2" xfId="5" applyFont="1" applyFill="1" applyBorder="1" applyAlignment="1" applyProtection="1">
      <alignment horizontal="right" vertical="center" wrapText="1"/>
      <protection locked="0"/>
    </xf>
    <xf numFmtId="0" fontId="32" fillId="3" borderId="2" xfId="0" applyFont="1" applyFill="1" applyBorder="1" applyAlignment="1" applyProtection="1">
      <alignment horizontal="center" vertical="center" wrapText="1"/>
      <protection locked="0"/>
    </xf>
    <xf numFmtId="0" fontId="35" fillId="3" borderId="20" xfId="0" applyFont="1" applyFill="1" applyBorder="1" applyAlignment="1" applyProtection="1">
      <alignment horizontal="center" vertical="center" wrapText="1"/>
      <protection locked="0"/>
    </xf>
    <xf numFmtId="41" fontId="34" fillId="3" borderId="2" xfId="5" applyFont="1" applyFill="1" applyBorder="1" applyAlignment="1" applyProtection="1">
      <alignment horizontal="left" vertical="center" wrapText="1"/>
      <protection locked="0"/>
    </xf>
    <xf numFmtId="0" fontId="36" fillId="0" borderId="2" xfId="0" applyNumberFormat="1" applyFont="1" applyFill="1" applyBorder="1" applyAlignment="1" applyProtection="1">
      <alignment vertical="center" wrapText="1"/>
      <protection locked="0"/>
    </xf>
    <xf numFmtId="166" fontId="37" fillId="3" borderId="2" xfId="0" applyNumberFormat="1" applyFont="1" applyFill="1" applyBorder="1" applyAlignment="1" applyProtection="1">
      <alignment horizontal="right" vertical="center" wrapText="1"/>
      <protection locked="0"/>
    </xf>
    <xf numFmtId="166" fontId="37" fillId="3" borderId="2" xfId="0" applyNumberFormat="1" applyFont="1" applyFill="1" applyBorder="1" applyAlignment="1">
      <alignment horizontal="right" vertical="center" wrapText="1"/>
    </xf>
    <xf numFmtId="0" fontId="37" fillId="3" borderId="2" xfId="0" applyFont="1" applyFill="1" applyBorder="1" applyAlignment="1">
      <alignment horizontal="center" vertical="center" wrapText="1"/>
    </xf>
    <xf numFmtId="41" fontId="38" fillId="3" borderId="2" xfId="5" applyFont="1" applyFill="1" applyBorder="1" applyAlignment="1" applyProtection="1">
      <alignment horizontal="right" vertical="center"/>
      <protection locked="0"/>
    </xf>
    <xf numFmtId="41" fontId="22" fillId="3" borderId="2" xfId="5" applyFont="1" applyFill="1" applyBorder="1" applyAlignment="1" applyProtection="1">
      <alignment horizontal="right" vertical="center" wrapText="1"/>
      <protection locked="0"/>
    </xf>
    <xf numFmtId="0" fontId="37" fillId="3" borderId="2" xfId="0" applyFont="1" applyFill="1" applyBorder="1" applyAlignment="1" applyProtection="1">
      <alignment horizontal="center" vertical="center" wrapText="1"/>
      <protection locked="0"/>
    </xf>
    <xf numFmtId="0" fontId="39" fillId="3" borderId="20" xfId="0" applyFont="1" applyFill="1" applyBorder="1" applyAlignment="1" applyProtection="1">
      <alignment horizontal="center" vertical="center" wrapText="1"/>
      <protection locked="0"/>
    </xf>
    <xf numFmtId="41" fontId="22" fillId="3" borderId="2" xfId="5" applyFont="1" applyFill="1" applyBorder="1" applyAlignment="1" applyProtection="1">
      <alignment horizontal="left" vertical="center" wrapText="1"/>
      <protection locked="0"/>
    </xf>
    <xf numFmtId="0" fontId="40" fillId="0" borderId="2" xfId="0" applyNumberFormat="1" applyFont="1" applyFill="1" applyBorder="1" applyAlignment="1" applyProtection="1">
      <alignment vertical="center" wrapText="1"/>
      <protection locked="0"/>
    </xf>
    <xf numFmtId="166" fontId="41" fillId="3" borderId="2" xfId="0" applyNumberFormat="1" applyFont="1" applyFill="1" applyBorder="1" applyAlignment="1" applyProtection="1">
      <alignment horizontal="right" vertical="center" wrapText="1"/>
      <protection locked="0"/>
    </xf>
    <xf numFmtId="166" fontId="41" fillId="3" borderId="2" xfId="0" applyNumberFormat="1" applyFont="1" applyFill="1" applyBorder="1" applyAlignment="1">
      <alignment horizontal="right" vertical="center" wrapText="1"/>
    </xf>
    <xf numFmtId="0" fontId="41" fillId="3" borderId="2" xfId="0" applyFont="1" applyFill="1" applyBorder="1" applyAlignment="1">
      <alignment horizontal="center" vertical="center" wrapText="1"/>
    </xf>
    <xf numFmtId="41" fontId="42" fillId="3" borderId="2" xfId="5" applyFont="1" applyFill="1" applyBorder="1" applyAlignment="1" applyProtection="1">
      <alignment horizontal="right" vertical="center"/>
      <protection locked="0"/>
    </xf>
    <xf numFmtId="41" fontId="43" fillId="3" borderId="2" xfId="5" applyFont="1" applyFill="1" applyBorder="1" applyAlignment="1" applyProtection="1">
      <alignment horizontal="right" vertical="center" wrapText="1"/>
      <protection locked="0"/>
    </xf>
    <xf numFmtId="0" fontId="41" fillId="3" borderId="2" xfId="0" applyFont="1" applyFill="1" applyBorder="1" applyAlignment="1" applyProtection="1">
      <alignment horizontal="center" vertical="center" wrapText="1"/>
      <protection locked="0"/>
    </xf>
    <xf numFmtId="0" fontId="44" fillId="3" borderId="20" xfId="0" applyFont="1" applyFill="1" applyBorder="1" applyAlignment="1" applyProtection="1">
      <alignment horizontal="center" vertical="center" wrapText="1"/>
      <protection locked="0"/>
    </xf>
    <xf numFmtId="41" fontId="43" fillId="3" borderId="2" xfId="5" applyFont="1" applyFill="1" applyBorder="1" applyAlignment="1" applyProtection="1">
      <alignment horizontal="left" vertical="center" wrapText="1"/>
      <protection locked="0"/>
    </xf>
    <xf numFmtId="0" fontId="50" fillId="0" borderId="2" xfId="0" applyNumberFormat="1" applyFont="1" applyFill="1" applyBorder="1" applyAlignment="1" applyProtection="1">
      <alignment vertical="center" wrapText="1"/>
      <protection locked="0"/>
    </xf>
    <xf numFmtId="166" fontId="51" fillId="3" borderId="2" xfId="0" applyNumberFormat="1" applyFont="1" applyFill="1" applyBorder="1" applyAlignment="1" applyProtection="1">
      <alignment horizontal="right" vertical="center" wrapText="1"/>
      <protection locked="0"/>
    </xf>
    <xf numFmtId="166" fontId="51" fillId="3" borderId="2" xfId="0" applyNumberFormat="1" applyFont="1" applyFill="1" applyBorder="1" applyAlignment="1">
      <alignment horizontal="right" vertical="center" wrapText="1"/>
    </xf>
    <xf numFmtId="0" fontId="51" fillId="3" borderId="2" xfId="0" applyFont="1" applyFill="1" applyBorder="1" applyAlignment="1">
      <alignment horizontal="center" vertical="center" wrapText="1"/>
    </xf>
    <xf numFmtId="41" fontId="52" fillId="3" borderId="2" xfId="5" applyFont="1" applyFill="1" applyBorder="1" applyAlignment="1" applyProtection="1">
      <alignment horizontal="right" vertical="center"/>
      <protection locked="0"/>
    </xf>
    <xf numFmtId="41" fontId="53" fillId="3" borderId="2" xfId="5" applyFont="1" applyFill="1" applyBorder="1" applyAlignment="1" applyProtection="1">
      <alignment horizontal="right" vertical="center" wrapText="1"/>
      <protection locked="0"/>
    </xf>
    <xf numFmtId="0" fontId="51" fillId="3" borderId="2" xfId="0" applyFont="1" applyFill="1" applyBorder="1" applyAlignment="1" applyProtection="1">
      <alignment horizontal="center" vertical="center" wrapText="1"/>
      <protection locked="0"/>
    </xf>
    <xf numFmtId="0" fontId="54" fillId="3" borderId="20" xfId="0" applyFont="1" applyFill="1" applyBorder="1" applyAlignment="1" applyProtection="1">
      <alignment horizontal="center" vertical="center" wrapText="1"/>
      <protection locked="0"/>
    </xf>
    <xf numFmtId="41" fontId="53" fillId="3" borderId="2" xfId="5" applyFont="1" applyFill="1" applyBorder="1" applyAlignment="1" applyProtection="1">
      <alignment horizontal="left" vertical="center" wrapText="1"/>
      <protection locked="0"/>
    </xf>
    <xf numFmtId="166" fontId="17" fillId="6" borderId="2" xfId="0" applyNumberFormat="1" applyFont="1" applyFill="1" applyBorder="1" applyAlignment="1">
      <alignment horizontal="right" vertical="center" wrapText="1"/>
    </xf>
    <xf numFmtId="0" fontId="17" fillId="6" borderId="2" xfId="0" applyFont="1" applyFill="1" applyBorder="1" applyAlignment="1">
      <alignment horizontal="center" vertical="center" wrapText="1"/>
    </xf>
    <xf numFmtId="41" fontId="18" fillId="6" borderId="2" xfId="5" applyFont="1" applyFill="1" applyBorder="1" applyAlignment="1" applyProtection="1">
      <alignment horizontal="right" vertical="center"/>
      <protection locked="0"/>
    </xf>
    <xf numFmtId="41" fontId="6" fillId="6" borderId="2" xfId="5" applyFont="1" applyFill="1" applyBorder="1" applyAlignment="1" applyProtection="1">
      <alignment horizontal="right" vertical="center" wrapText="1"/>
      <protection locked="0"/>
    </xf>
    <xf numFmtId="0" fontId="8" fillId="6" borderId="2" xfId="0" applyFont="1" applyFill="1" applyBorder="1" applyAlignment="1" applyProtection="1">
      <alignment horizontal="center" vertical="center" wrapText="1"/>
      <protection locked="0"/>
    </xf>
    <xf numFmtId="0" fontId="29" fillId="6" borderId="20" xfId="0" applyFont="1" applyFill="1" applyBorder="1" applyAlignment="1">
      <alignment horizontal="center" vertical="center" wrapText="1"/>
    </xf>
    <xf numFmtId="41" fontId="6" fillId="6" borderId="2" xfId="5" applyFont="1" applyFill="1" applyBorder="1" applyAlignment="1" applyProtection="1">
      <alignment horizontal="left" vertical="center" wrapText="1"/>
      <protection locked="0"/>
    </xf>
    <xf numFmtId="0" fontId="15" fillId="5" borderId="2" xfId="0" applyNumberFormat="1" applyFont="1" applyFill="1" applyBorder="1" applyAlignment="1" applyProtection="1">
      <alignment vertical="center" wrapText="1"/>
      <protection locked="0"/>
    </xf>
    <xf numFmtId="166" fontId="17" fillId="5" borderId="2" xfId="0" applyNumberFormat="1" applyFont="1" applyFill="1" applyBorder="1" applyAlignment="1" applyProtection="1">
      <alignment horizontal="right" vertical="center" wrapText="1"/>
      <protection locked="0"/>
    </xf>
    <xf numFmtId="166" fontId="17" fillId="5" borderId="2" xfId="0" applyNumberFormat="1" applyFont="1" applyFill="1" applyBorder="1" applyAlignment="1">
      <alignment horizontal="right" vertical="center" wrapText="1"/>
    </xf>
    <xf numFmtId="0" fontId="17" fillId="5" borderId="2" xfId="0" applyFont="1" applyFill="1" applyBorder="1" applyAlignment="1">
      <alignment horizontal="center" vertical="center" wrapText="1"/>
    </xf>
    <xf numFmtId="41" fontId="30" fillId="5" borderId="2" xfId="5" applyFont="1" applyFill="1" applyBorder="1" applyAlignment="1" applyProtection="1">
      <alignment horizontal="right" vertical="center"/>
      <protection locked="0"/>
    </xf>
    <xf numFmtId="41" fontId="14" fillId="5" borderId="2" xfId="5" applyFont="1" applyFill="1" applyBorder="1" applyAlignment="1" applyProtection="1">
      <alignment horizontal="right" vertical="center" wrapText="1"/>
      <protection locked="0"/>
    </xf>
    <xf numFmtId="0" fontId="17" fillId="5" borderId="2" xfId="0" applyFont="1" applyFill="1" applyBorder="1" applyAlignment="1" applyProtection="1">
      <alignment horizontal="center" vertical="center" wrapText="1"/>
      <protection locked="0"/>
    </xf>
    <xf numFmtId="0" fontId="29" fillId="5" borderId="20" xfId="0" applyFont="1" applyFill="1" applyBorder="1" applyAlignment="1" applyProtection="1">
      <alignment horizontal="center" vertical="center" wrapText="1"/>
      <protection locked="0"/>
    </xf>
    <xf numFmtId="41" fontId="14" fillId="5" borderId="2" xfId="5" applyFont="1" applyFill="1" applyBorder="1" applyAlignment="1" applyProtection="1">
      <alignment horizontal="left" vertical="center" wrapText="1"/>
      <protection locked="0"/>
    </xf>
    <xf numFmtId="0" fontId="55" fillId="0" borderId="2" xfId="0" applyNumberFormat="1" applyFont="1" applyFill="1" applyBorder="1" applyAlignment="1" applyProtection="1">
      <alignment vertical="center" wrapText="1"/>
      <protection locked="0"/>
    </xf>
    <xf numFmtId="166" fontId="56" fillId="3" borderId="2" xfId="0" applyNumberFormat="1" applyFont="1" applyFill="1" applyBorder="1" applyAlignment="1" applyProtection="1">
      <alignment horizontal="right" vertical="center" wrapText="1"/>
      <protection locked="0"/>
    </xf>
    <xf numFmtId="166" fontId="56" fillId="3" borderId="2" xfId="0" applyNumberFormat="1" applyFont="1" applyFill="1" applyBorder="1" applyAlignment="1">
      <alignment horizontal="right" vertical="center" wrapText="1"/>
    </xf>
    <xf numFmtId="0" fontId="56" fillId="3" borderId="2" xfId="0" applyFont="1" applyFill="1" applyBorder="1" applyAlignment="1">
      <alignment horizontal="center" vertical="center" wrapText="1"/>
    </xf>
    <xf numFmtId="41" fontId="57" fillId="3" borderId="2" xfId="5" applyFont="1" applyFill="1" applyBorder="1" applyAlignment="1" applyProtection="1">
      <alignment horizontal="right" vertical="center"/>
      <protection locked="0"/>
    </xf>
    <xf numFmtId="41" fontId="58" fillId="3" borderId="2" xfId="5" applyFont="1" applyFill="1" applyBorder="1" applyAlignment="1" applyProtection="1">
      <alignment horizontal="right" vertical="center" wrapText="1"/>
      <protection locked="0"/>
    </xf>
    <xf numFmtId="0" fontId="56" fillId="3" borderId="2" xfId="0" applyFont="1" applyFill="1" applyBorder="1" applyAlignment="1" applyProtection="1">
      <alignment horizontal="center" vertical="center" wrapText="1"/>
      <protection locked="0"/>
    </xf>
    <xf numFmtId="0" fontId="59" fillId="3" borderId="20" xfId="0" applyFont="1" applyFill="1" applyBorder="1" applyAlignment="1" applyProtection="1">
      <alignment horizontal="center" vertical="center" wrapText="1"/>
      <protection locked="0"/>
    </xf>
    <xf numFmtId="41" fontId="58" fillId="3" borderId="2" xfId="5" applyFont="1" applyFill="1" applyBorder="1" applyAlignment="1" applyProtection="1">
      <alignment horizontal="left" vertical="center" wrapText="1"/>
      <protection locked="0"/>
    </xf>
    <xf numFmtId="166" fontId="8" fillId="6" borderId="2" xfId="0" applyNumberFormat="1" applyFont="1" applyFill="1" applyBorder="1" applyAlignment="1" applyProtection="1">
      <alignment horizontal="right" vertical="center" wrapText="1"/>
      <protection locked="0"/>
    </xf>
    <xf numFmtId="0" fontId="9" fillId="6" borderId="20" xfId="0" applyFont="1" applyFill="1" applyBorder="1" applyAlignment="1" applyProtection="1">
      <alignment horizontal="center" vertical="center" wrapText="1"/>
      <protection locked="0"/>
    </xf>
    <xf numFmtId="0" fontId="36" fillId="0" borderId="2" xfId="0" applyNumberFormat="1" applyFont="1" applyFill="1" applyBorder="1" applyAlignment="1" applyProtection="1">
      <alignment vertical="top" wrapText="1"/>
      <protection locked="0"/>
    </xf>
    <xf numFmtId="0" fontId="45" fillId="6" borderId="2" xfId="0" applyNumberFormat="1" applyFont="1" applyFill="1" applyBorder="1" applyAlignment="1" applyProtection="1">
      <alignment vertical="center" wrapText="1"/>
      <protection locked="0"/>
    </xf>
    <xf numFmtId="166" fontId="46" fillId="6" borderId="2" xfId="0" applyNumberFormat="1" applyFont="1" applyFill="1" applyBorder="1" applyAlignment="1" applyProtection="1">
      <alignment horizontal="right" vertical="center" wrapText="1"/>
      <protection locked="0"/>
    </xf>
    <xf numFmtId="166" fontId="46" fillId="6" borderId="2" xfId="0" applyNumberFormat="1" applyFont="1" applyFill="1" applyBorder="1" applyAlignment="1">
      <alignment horizontal="right" vertical="center" wrapText="1"/>
    </xf>
    <xf numFmtId="0" fontId="46" fillId="6" borderId="2" xfId="0" applyFont="1" applyFill="1" applyBorder="1" applyAlignment="1">
      <alignment horizontal="center" vertical="center" wrapText="1"/>
    </xf>
    <xf numFmtId="41" fontId="47" fillId="6" borderId="2" xfId="5" applyFont="1" applyFill="1" applyBorder="1" applyAlignment="1" applyProtection="1">
      <alignment horizontal="right" vertical="center"/>
      <protection locked="0"/>
    </xf>
    <xf numFmtId="41" fontId="48" fillId="6" borderId="2" xfId="5" applyFont="1" applyFill="1" applyBorder="1" applyAlignment="1" applyProtection="1">
      <alignment horizontal="right" vertical="center" wrapText="1"/>
      <protection locked="0"/>
    </xf>
    <xf numFmtId="0" fontId="46" fillId="6" borderId="2" xfId="0" applyFont="1" applyFill="1" applyBorder="1" applyAlignment="1" applyProtection="1">
      <alignment horizontal="center" vertical="center" wrapText="1"/>
      <protection locked="0"/>
    </xf>
    <xf numFmtId="0" fontId="49" fillId="6" borderId="20" xfId="0" applyFont="1" applyFill="1" applyBorder="1" applyAlignment="1" applyProtection="1">
      <alignment horizontal="center" vertical="center" wrapText="1"/>
      <protection locked="0"/>
    </xf>
    <xf numFmtId="41" fontId="48" fillId="6" borderId="2" xfId="5" applyFont="1" applyFill="1" applyBorder="1" applyAlignment="1" applyProtection="1">
      <alignment horizontal="left" vertical="center" wrapText="1"/>
      <protection locked="0"/>
    </xf>
    <xf numFmtId="0" fontId="6" fillId="6" borderId="0" xfId="0" applyFont="1" applyFill="1" applyAlignment="1" applyProtection="1">
      <alignment vertical="center" wrapText="1"/>
      <protection locked="0"/>
    </xf>
    <xf numFmtId="167" fontId="6" fillId="3" borderId="0" xfId="3" applyNumberFormat="1" applyFont="1" applyFill="1" applyBorder="1" applyAlignment="1" applyProtection="1">
      <alignment horizontal="right" vertical="center" wrapText="1"/>
      <protection locked="0"/>
    </xf>
    <xf numFmtId="167" fontId="8" fillId="0" borderId="0" xfId="3" applyNumberFormat="1" applyFont="1" applyFill="1" applyAlignment="1" applyProtection="1">
      <alignment horizontal="center" vertical="center" wrapText="1"/>
      <protection locked="0"/>
    </xf>
    <xf numFmtId="0" fontId="28" fillId="3" borderId="2" xfId="4" applyNumberFormat="1"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0" xfId="0" applyFont="1" applyFill="1" applyAlignment="1" applyProtection="1">
      <alignment horizontal="left" wrapText="1"/>
      <protection locked="0"/>
    </xf>
    <xf numFmtId="0" fontId="9" fillId="3" borderId="0" xfId="0" applyFont="1" applyFill="1" applyAlignment="1" applyProtection="1">
      <alignment vertical="center" wrapText="1"/>
      <protection locked="0"/>
    </xf>
    <xf numFmtId="165" fontId="6" fillId="3" borderId="0" xfId="3" applyFont="1" applyFill="1" applyBorder="1" applyAlignment="1" applyProtection="1">
      <alignment horizontal="center" vertical="center" wrapText="1"/>
      <protection locked="0"/>
    </xf>
    <xf numFmtId="41" fontId="6" fillId="3" borderId="0" xfId="5" applyFont="1" applyFill="1" applyBorder="1" applyAlignment="1" applyProtection="1">
      <alignment horizontal="right" vertical="center" wrapText="1"/>
      <protection locked="0"/>
    </xf>
    <xf numFmtId="0" fontId="6" fillId="3" borderId="0" xfId="0" applyFont="1" applyFill="1" applyAlignment="1" applyProtection="1">
      <alignment horizontal="left" vertical="center" wrapText="1"/>
      <protection locked="0"/>
    </xf>
    <xf numFmtId="0" fontId="8" fillId="3" borderId="2"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41" fontId="6" fillId="3" borderId="2" xfId="5" applyFont="1" applyFill="1" applyBorder="1" applyAlignment="1" applyProtection="1">
      <alignment horizontal="center" vertical="center" wrapText="1"/>
      <protection locked="0"/>
    </xf>
    <xf numFmtId="0" fontId="6" fillId="3" borderId="21"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0" fontId="6" fillId="3" borderId="2" xfId="0" applyFont="1" applyFill="1" applyBorder="1" applyAlignment="1" applyProtection="1">
      <alignment horizontal="justify" vertical="justify" wrapText="1"/>
      <protection locked="0"/>
    </xf>
    <xf numFmtId="166" fontId="8" fillId="3" borderId="2" xfId="0" applyNumberFormat="1" applyFont="1" applyFill="1" applyBorder="1" applyAlignment="1" applyProtection="1">
      <alignment horizontal="right" vertical="center" wrapText="1"/>
      <protection locked="0"/>
    </xf>
    <xf numFmtId="166" fontId="8"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justify" vertical="top" wrapText="1"/>
      <protection locked="0"/>
    </xf>
    <xf numFmtId="0" fontId="60" fillId="3" borderId="2" xfId="0" applyNumberFormat="1" applyFont="1" applyFill="1" applyBorder="1" applyAlignment="1">
      <alignment vertical="center" wrapText="1"/>
    </xf>
    <xf numFmtId="169" fontId="60" fillId="3" borderId="2" xfId="0" applyNumberFormat="1" applyFont="1" applyFill="1" applyBorder="1" applyAlignment="1">
      <alignment horizontal="right" vertical="center" wrapText="1"/>
    </xf>
    <xf numFmtId="3" fontId="60" fillId="3" borderId="2" xfId="0" applyNumberFormat="1" applyFont="1" applyFill="1" applyBorder="1" applyAlignment="1">
      <alignment horizontal="center" vertical="center" wrapText="1"/>
    </xf>
    <xf numFmtId="0" fontId="60" fillId="3" borderId="2" xfId="0" applyNumberFormat="1" applyFont="1" applyFill="1" applyBorder="1" applyAlignment="1">
      <alignment horizontal="left" vertical="center" wrapText="1"/>
    </xf>
    <xf numFmtId="169" fontId="60" fillId="3" borderId="2" xfId="0" applyNumberFormat="1" applyFont="1" applyFill="1" applyBorder="1" applyAlignment="1">
      <alignment vertical="center" wrapText="1"/>
    </xf>
    <xf numFmtId="165" fontId="60" fillId="3" borderId="2" xfId="3" applyFont="1" applyFill="1" applyBorder="1" applyAlignment="1">
      <alignment vertical="center" wrapText="1"/>
    </xf>
    <xf numFmtId="169" fontId="60" fillId="3" borderId="2" xfId="8" applyNumberFormat="1" applyFont="1" applyFill="1" applyBorder="1" applyAlignment="1">
      <alignment vertical="center" wrapText="1"/>
    </xf>
    <xf numFmtId="171" fontId="60" fillId="3" borderId="2" xfId="7" applyNumberFormat="1" applyFont="1" applyFill="1" applyBorder="1" applyAlignment="1">
      <alignment horizontal="right" vertical="center" wrapText="1"/>
    </xf>
    <xf numFmtId="0" fontId="60" fillId="3" borderId="2" xfId="0" applyNumberFormat="1" applyFont="1" applyFill="1" applyBorder="1" applyAlignment="1">
      <alignment horizontal="center" vertical="center" wrapText="1"/>
    </xf>
    <xf numFmtId="169" fontId="60" fillId="3" borderId="2" xfId="0" applyNumberFormat="1" applyFont="1" applyFill="1" applyBorder="1" applyAlignment="1">
      <alignment horizontal="center" vertical="center" wrapText="1"/>
    </xf>
    <xf numFmtId="168" fontId="10" fillId="3" borderId="2" xfId="5" applyNumberFormat="1" applyFont="1" applyFill="1" applyBorder="1" applyAlignment="1" applyProtection="1">
      <alignment horizontal="right" vertical="center"/>
      <protection locked="0"/>
    </xf>
    <xf numFmtId="0" fontId="6" fillId="3" borderId="21"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41" fontId="6" fillId="3" borderId="2" xfId="5" applyFont="1" applyFill="1" applyBorder="1" applyAlignment="1" applyProtection="1">
      <alignment horizontal="center" vertical="center" wrapText="1"/>
      <protection locked="0"/>
    </xf>
    <xf numFmtId="0" fontId="8" fillId="3"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justify" vertical="justify" wrapText="1"/>
      <protection locked="0"/>
    </xf>
    <xf numFmtId="166" fontId="8" fillId="3" borderId="2" xfId="0" applyNumberFormat="1" applyFont="1" applyFill="1" applyBorder="1" applyAlignment="1" applyProtection="1">
      <alignment horizontal="right" vertical="center" wrapText="1"/>
      <protection locked="0"/>
    </xf>
    <xf numFmtId="166" fontId="8" fillId="3" borderId="2" xfId="0" applyNumberFormat="1"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justify" vertical="top" wrapText="1"/>
      <protection locked="0"/>
    </xf>
    <xf numFmtId="0" fontId="6" fillId="3" borderId="23"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center" vertical="center"/>
      <protection locked="0"/>
    </xf>
    <xf numFmtId="0" fontId="10" fillId="3" borderId="2" xfId="0" applyFont="1" applyFill="1" applyBorder="1" applyAlignment="1" applyProtection="1">
      <alignment horizontal="justify" vertical="justify" wrapText="1"/>
      <protection locked="0"/>
    </xf>
    <xf numFmtId="0" fontId="18" fillId="3" borderId="21" xfId="4" applyNumberFormat="1" applyFont="1" applyFill="1" applyBorder="1" applyAlignment="1" applyProtection="1">
      <alignment horizontal="center" vertical="center"/>
      <protection locked="0"/>
    </xf>
    <xf numFmtId="0" fontId="18" fillId="3" borderId="22" xfId="4" applyNumberFormat="1" applyFont="1" applyFill="1" applyBorder="1" applyAlignment="1" applyProtection="1">
      <alignment horizontal="center" vertical="center"/>
      <protection locked="0"/>
    </xf>
    <xf numFmtId="0" fontId="9" fillId="3" borderId="15"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9" fillId="3" borderId="17"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3" borderId="17" xfId="0" applyFont="1" applyFill="1" applyBorder="1" applyAlignment="1">
      <alignment horizontal="center" vertical="center" wrapText="1"/>
    </xf>
    <xf numFmtId="41" fontId="6" fillId="3" borderId="15" xfId="5" applyFont="1" applyFill="1" applyBorder="1" applyAlignment="1">
      <alignment horizontal="center" vertical="center"/>
    </xf>
    <xf numFmtId="41" fontId="6" fillId="3" borderId="17" xfId="5" applyFont="1" applyFill="1" applyBorder="1" applyAlignment="1">
      <alignment horizontal="center" vertical="center"/>
    </xf>
    <xf numFmtId="41" fontId="6" fillId="3" borderId="16" xfId="5" applyFont="1" applyFill="1" applyBorder="1" applyAlignment="1">
      <alignment horizontal="center" vertical="center"/>
    </xf>
    <xf numFmtId="41" fontId="6" fillId="3" borderId="15" xfId="5" applyFont="1" applyFill="1" applyBorder="1" applyAlignment="1">
      <alignment horizontal="center" vertical="center" wrapText="1"/>
    </xf>
    <xf numFmtId="41" fontId="6" fillId="3" borderId="16" xfId="5" applyFont="1" applyFill="1" applyBorder="1" applyAlignment="1">
      <alignment horizontal="center" vertical="center" wrapText="1"/>
    </xf>
    <xf numFmtId="41" fontId="6" fillId="3" borderId="17" xfId="5" applyFont="1" applyFill="1" applyBorder="1" applyAlignment="1">
      <alignment horizontal="center" vertical="center" wrapText="1"/>
    </xf>
    <xf numFmtId="0" fontId="8" fillId="3" borderId="16" xfId="0" applyFont="1" applyFill="1" applyBorder="1" applyAlignment="1">
      <alignment horizontal="center" vertical="center" wrapText="1"/>
    </xf>
    <xf numFmtId="0" fontId="6" fillId="0" borderId="2" xfId="0" applyFont="1" applyFill="1" applyBorder="1" applyAlignment="1">
      <alignment horizontal="justify" vertical="center" wrapText="1"/>
    </xf>
    <xf numFmtId="0" fontId="6" fillId="0" borderId="2" xfId="0" applyFont="1" applyFill="1" applyBorder="1" applyAlignment="1">
      <alignment horizontal="justify" vertical="justify" wrapText="1"/>
    </xf>
    <xf numFmtId="0" fontId="6" fillId="0" borderId="7" xfId="0" applyFont="1" applyFill="1" applyBorder="1" applyAlignment="1">
      <alignment horizontal="justify" vertical="justify" wrapText="1"/>
    </xf>
    <xf numFmtId="0" fontId="6" fillId="0" borderId="3" xfId="0" applyFont="1" applyFill="1" applyBorder="1" applyAlignment="1">
      <alignment horizontal="left" vertical="top" wrapText="1"/>
    </xf>
    <xf numFmtId="0" fontId="6" fillId="0" borderId="8" xfId="0" applyFont="1" applyFill="1" applyBorder="1" applyAlignment="1">
      <alignment horizontal="left" vertical="top" wrapText="1"/>
    </xf>
    <xf numFmtId="168" fontId="10" fillId="3" borderId="1" xfId="5" applyNumberFormat="1" applyFont="1" applyFill="1" applyBorder="1" applyAlignment="1">
      <alignment horizontal="right" vertical="center"/>
    </xf>
    <xf numFmtId="168" fontId="10" fillId="3" borderId="19" xfId="5" applyNumberFormat="1" applyFont="1" applyFill="1" applyBorder="1" applyAlignment="1">
      <alignment horizontal="right" vertical="center"/>
    </xf>
    <xf numFmtId="168" fontId="10" fillId="0" borderId="2" xfId="5" applyNumberFormat="1" applyFont="1" applyFill="1" applyBorder="1" applyAlignment="1">
      <alignment horizontal="right" vertical="center"/>
    </xf>
    <xf numFmtId="168" fontId="10" fillId="0" borderId="7" xfId="5" applyNumberFormat="1" applyFont="1" applyFill="1" applyBorder="1" applyAlignment="1">
      <alignment horizontal="right" vertical="center"/>
    </xf>
    <xf numFmtId="166" fontId="6" fillId="0" borderId="3" xfId="0" applyNumberFormat="1" applyFont="1" applyBorder="1" applyAlignment="1">
      <alignment horizontal="right" wrapText="1"/>
    </xf>
    <xf numFmtId="166" fontId="6" fillId="0" borderId="8" xfId="0" applyNumberFormat="1" applyFont="1" applyBorder="1" applyAlignment="1">
      <alignment horizontal="right" wrapText="1"/>
    </xf>
    <xf numFmtId="0" fontId="6" fillId="0" borderId="9" xfId="0" applyFont="1" applyFill="1" applyBorder="1" applyAlignment="1">
      <alignment horizontal="justify" vertical="center"/>
    </xf>
    <xf numFmtId="0" fontId="6" fillId="0" borderId="10" xfId="0" applyFont="1" applyFill="1" applyBorder="1" applyAlignment="1">
      <alignment horizontal="justify" vertical="center"/>
    </xf>
    <xf numFmtId="0" fontId="6" fillId="0" borderId="11" xfId="0" applyFont="1" applyFill="1" applyBorder="1" applyAlignment="1">
      <alignment horizontal="justify" vertical="center"/>
    </xf>
    <xf numFmtId="0" fontId="6" fillId="3" borderId="15" xfId="0" applyFont="1" applyFill="1" applyBorder="1" applyAlignment="1">
      <alignment horizontal="justify" vertical="top" wrapText="1"/>
    </xf>
    <xf numFmtId="0" fontId="6" fillId="3" borderId="16" xfId="0" applyFont="1" applyFill="1" applyBorder="1" applyAlignment="1">
      <alignment horizontal="justify" vertical="top" wrapText="1"/>
    </xf>
    <xf numFmtId="0" fontId="6" fillId="3" borderId="15" xfId="0" applyFont="1" applyFill="1" applyBorder="1" applyAlignment="1">
      <alignment horizontal="left" vertical="top" wrapText="1"/>
    </xf>
    <xf numFmtId="0" fontId="6" fillId="3" borderId="17" xfId="0" applyFont="1" applyFill="1" applyBorder="1" applyAlignment="1">
      <alignment horizontal="left" vertical="top" wrapText="1"/>
    </xf>
    <xf numFmtId="166" fontId="8" fillId="3" borderId="15" xfId="0" applyNumberFormat="1" applyFont="1" applyFill="1" applyBorder="1" applyAlignment="1">
      <alignment horizontal="center" vertical="center" wrapText="1"/>
    </xf>
    <xf numFmtId="166" fontId="8" fillId="3" borderId="16" xfId="0" applyNumberFormat="1" applyFont="1" applyFill="1" applyBorder="1" applyAlignment="1">
      <alignment horizontal="center" vertical="center" wrapText="1"/>
    </xf>
    <xf numFmtId="166" fontId="8" fillId="3" borderId="17" xfId="0" applyNumberFormat="1"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7" xfId="0" applyFont="1" applyFill="1" applyBorder="1" applyAlignment="1">
      <alignment horizontal="left" vertical="center"/>
    </xf>
    <xf numFmtId="0" fontId="13" fillId="0" borderId="9" xfId="0" applyFont="1" applyFill="1" applyBorder="1" applyAlignment="1">
      <alignment horizontal="center" vertical="center"/>
    </xf>
    <xf numFmtId="0" fontId="13" fillId="0" borderId="10" xfId="0" applyFont="1" applyFill="1" applyBorder="1" applyAlignment="1">
      <alignment horizontal="center" vertical="center"/>
    </xf>
    <xf numFmtId="0" fontId="13" fillId="0" borderId="11" xfId="0" applyFont="1" applyFill="1" applyBorder="1" applyAlignment="1">
      <alignment horizontal="center" vertical="center"/>
    </xf>
    <xf numFmtId="0" fontId="6" fillId="0" borderId="2" xfId="0" applyFont="1" applyFill="1" applyBorder="1" applyAlignment="1" applyProtection="1">
      <alignment horizontal="justify" vertical="center" wrapText="1"/>
      <protection locked="0"/>
    </xf>
    <xf numFmtId="165" fontId="60" fillId="3" borderId="2" xfId="3" applyFont="1" applyFill="1" applyBorder="1" applyAlignment="1">
      <alignment horizontal="right" vertical="center" wrapText="1"/>
    </xf>
    <xf numFmtId="0" fontId="6" fillId="3" borderId="25" xfId="1" applyFont="1" applyFill="1" applyBorder="1" applyAlignment="1" applyProtection="1">
      <alignment horizontal="right" vertical="center" wrapText="1"/>
      <protection locked="0"/>
    </xf>
    <xf numFmtId="164" fontId="18" fillId="3" borderId="17" xfId="0" applyNumberFormat="1" applyFont="1" applyFill="1" applyBorder="1" applyAlignment="1" applyProtection="1">
      <alignment horizontal="right" vertical="center"/>
      <protection locked="0"/>
    </xf>
    <xf numFmtId="164" fontId="18" fillId="3" borderId="2" xfId="0" applyNumberFormat="1" applyFont="1" applyFill="1" applyBorder="1" applyAlignment="1" applyProtection="1">
      <alignment horizontal="right" vertical="center"/>
      <protection locked="0"/>
    </xf>
    <xf numFmtId="167" fontId="21" fillId="3" borderId="2" xfId="6" applyNumberFormat="1" applyFont="1" applyFill="1" applyBorder="1" applyAlignment="1" applyProtection="1">
      <alignment horizontal="center" vertical="center" wrapText="1" readingOrder="1"/>
      <protection locked="0"/>
    </xf>
    <xf numFmtId="41" fontId="6" fillId="3" borderId="2" xfId="5" applyFont="1" applyFill="1" applyBorder="1" applyAlignment="1" applyProtection="1">
      <alignment horizontal="center" vertical="center"/>
      <protection locked="0"/>
    </xf>
    <xf numFmtId="41" fontId="6" fillId="3" borderId="2" xfId="5" applyFont="1" applyFill="1" applyBorder="1" applyAlignment="1" applyProtection="1">
      <alignment horizontal="center" vertical="center"/>
      <protection locked="0"/>
    </xf>
    <xf numFmtId="41" fontId="18" fillId="3" borderId="2" xfId="5" applyFont="1" applyFill="1" applyBorder="1" applyAlignment="1" applyProtection="1">
      <alignment horizontal="center" vertical="center"/>
      <protection locked="0"/>
    </xf>
    <xf numFmtId="0" fontId="61" fillId="3" borderId="2" xfId="0" applyNumberFormat="1" applyFont="1" applyFill="1" applyBorder="1" applyAlignment="1">
      <alignment vertical="center" wrapText="1"/>
    </xf>
    <xf numFmtId="0" fontId="14" fillId="3" borderId="0" xfId="0" applyFont="1" applyFill="1" applyBorder="1" applyAlignment="1" applyProtection="1">
      <alignment vertical="center" wrapText="1"/>
      <protection locked="0"/>
    </xf>
    <xf numFmtId="0" fontId="6" fillId="3" borderId="0" xfId="0" applyFont="1" applyFill="1" applyBorder="1" applyAlignment="1" applyProtection="1">
      <alignment vertical="top" wrapText="1"/>
      <protection locked="0"/>
    </xf>
    <xf numFmtId="0" fontId="22" fillId="3" borderId="0" xfId="0" applyFont="1" applyFill="1" applyBorder="1" applyAlignment="1" applyProtection="1">
      <alignment vertical="center" wrapText="1"/>
      <protection locked="0"/>
    </xf>
    <xf numFmtId="0" fontId="60" fillId="3" borderId="0" xfId="0" applyNumberFormat="1" applyFont="1" applyFill="1" applyBorder="1" applyAlignment="1">
      <alignment vertical="center" wrapText="1"/>
    </xf>
    <xf numFmtId="0" fontId="60" fillId="3" borderId="0" xfId="0" applyNumberFormat="1" applyFont="1" applyFill="1" applyBorder="1" applyAlignment="1">
      <alignment horizontal="left" vertical="center" wrapText="1"/>
    </xf>
    <xf numFmtId="0" fontId="61" fillId="3" borderId="0" xfId="0" applyNumberFormat="1" applyFont="1" applyFill="1" applyBorder="1" applyAlignment="1">
      <alignment vertical="center" wrapText="1"/>
    </xf>
    <xf numFmtId="166" fontId="8" fillId="3" borderId="15" xfId="0" applyNumberFormat="1" applyFont="1" applyFill="1" applyBorder="1" applyAlignment="1" applyProtection="1">
      <alignment horizontal="center" vertical="center" wrapText="1"/>
      <protection locked="0"/>
    </xf>
    <xf numFmtId="166" fontId="8" fillId="3" borderId="17" xfId="0" applyNumberFormat="1"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7" fillId="3" borderId="0" xfId="2" applyFont="1" applyFill="1" applyBorder="1" applyAlignment="1" applyProtection="1">
      <alignment horizontal="center" wrapText="1"/>
      <protection locked="0"/>
    </xf>
    <xf numFmtId="0" fontId="9" fillId="3" borderId="0" xfId="0" applyFont="1" applyFill="1" applyBorder="1" applyAlignment="1" applyProtection="1">
      <alignment vertical="center" wrapText="1"/>
      <protection locked="0"/>
    </xf>
    <xf numFmtId="0" fontId="8" fillId="3" borderId="0" xfId="0" applyFont="1" applyFill="1" applyBorder="1" applyAlignment="1" applyProtection="1">
      <alignment horizontal="center" vertical="center" wrapText="1"/>
      <protection locked="0"/>
    </xf>
    <xf numFmtId="0" fontId="13" fillId="3" borderId="28" xfId="0" applyFont="1" applyFill="1" applyBorder="1" applyAlignment="1" applyProtection="1">
      <alignment horizontal="left" vertical="center"/>
      <protection locked="0"/>
    </xf>
    <xf numFmtId="0" fontId="13" fillId="3" borderId="29" xfId="0" applyFont="1" applyFill="1" applyBorder="1" applyAlignment="1" applyProtection="1">
      <alignment horizontal="left" vertical="center"/>
      <protection locked="0"/>
    </xf>
    <xf numFmtId="0" fontId="13" fillId="3" borderId="30" xfId="0" applyFont="1" applyFill="1" applyBorder="1" applyAlignment="1" applyProtection="1">
      <alignment horizontal="left" vertical="center"/>
      <protection locked="0"/>
    </xf>
    <xf numFmtId="0" fontId="6" fillId="3" borderId="0" xfId="0" applyFont="1" applyFill="1" applyBorder="1" applyAlignment="1" applyProtection="1">
      <alignment horizontal="left" wrapText="1"/>
      <protection locked="0"/>
    </xf>
    <xf numFmtId="0" fontId="6" fillId="3" borderId="0" xfId="0" applyFont="1" applyFill="1" applyBorder="1" applyAlignment="1" applyProtection="1">
      <alignment horizontal="left" vertical="center" wrapText="1"/>
      <protection locked="0"/>
    </xf>
    <xf numFmtId="0" fontId="10" fillId="3" borderId="17"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protection locked="0"/>
    </xf>
    <xf numFmtId="0" fontId="6" fillId="3" borderId="2" xfId="0" applyFont="1" applyFill="1" applyBorder="1" applyAlignment="1" applyProtection="1">
      <alignment horizontal="left" vertical="top" wrapText="1"/>
      <protection locked="0"/>
    </xf>
    <xf numFmtId="167" fontId="14" fillId="3" borderId="0" xfId="0" applyNumberFormat="1" applyFont="1" applyFill="1" applyAlignment="1" applyProtection="1">
      <alignment vertical="center" wrapText="1"/>
      <protection locked="0"/>
    </xf>
    <xf numFmtId="167" fontId="6" fillId="3" borderId="0" xfId="0" applyNumberFormat="1" applyFont="1" applyFill="1" applyAlignment="1" applyProtection="1">
      <alignment vertical="center" wrapText="1"/>
      <protection locked="0"/>
    </xf>
    <xf numFmtId="0" fontId="25" fillId="3" borderId="0" xfId="0" applyFont="1" applyFill="1" applyProtection="1">
      <protection locked="0"/>
    </xf>
    <xf numFmtId="165" fontId="15" fillId="3" borderId="0" xfId="3" applyFont="1" applyFill="1" applyBorder="1" applyAlignment="1" applyProtection="1">
      <alignment horizontal="left" vertical="center"/>
      <protection locked="0"/>
    </xf>
    <xf numFmtId="167" fontId="6" fillId="3" borderId="0" xfId="3" applyNumberFormat="1" applyFont="1" applyFill="1" applyAlignment="1" applyProtection="1">
      <alignment vertical="center" wrapText="1"/>
      <protection locked="0"/>
    </xf>
    <xf numFmtId="0" fontId="6" fillId="3" borderId="0" xfId="0" applyFont="1" applyFill="1" applyBorder="1" applyAlignment="1" applyProtection="1">
      <alignment wrapText="1"/>
      <protection locked="0"/>
    </xf>
    <xf numFmtId="14" fontId="6" fillId="3" borderId="0" xfId="0" applyNumberFormat="1" applyFont="1" applyFill="1" applyBorder="1" applyAlignment="1" applyProtection="1">
      <alignment wrapText="1"/>
      <protection locked="0"/>
    </xf>
    <xf numFmtId="0" fontId="6" fillId="3" borderId="16" xfId="0" applyFont="1" applyFill="1" applyBorder="1" applyAlignment="1" applyProtection="1">
      <alignment horizontal="justify" vertical="center"/>
      <protection locked="0"/>
    </xf>
    <xf numFmtId="0" fontId="6" fillId="3" borderId="0" xfId="0" applyFont="1" applyFill="1" applyBorder="1" applyAlignment="1" applyProtection="1">
      <alignment horizontal="right" vertical="center"/>
      <protection locked="0"/>
    </xf>
    <xf numFmtId="0" fontId="10" fillId="3" borderId="0" xfId="0" applyFont="1" applyFill="1" applyBorder="1" applyAlignment="1" applyProtection="1">
      <alignment horizontal="center" vertical="center" wrapText="1"/>
      <protection locked="0"/>
    </xf>
    <xf numFmtId="168" fontId="10" fillId="3" borderId="15" xfId="5" applyNumberFormat="1" applyFont="1" applyFill="1" applyBorder="1" applyAlignment="1" applyProtection="1">
      <alignment horizontal="right" vertical="center"/>
      <protection locked="0"/>
    </xf>
    <xf numFmtId="166" fontId="6" fillId="3" borderId="32" xfId="0" applyNumberFormat="1" applyFont="1" applyFill="1" applyBorder="1" applyAlignment="1" applyProtection="1">
      <alignment horizontal="right" wrapText="1"/>
      <protection locked="0"/>
    </xf>
    <xf numFmtId="166" fontId="6" fillId="3" borderId="25" xfId="0" applyNumberFormat="1" applyFont="1" applyFill="1" applyBorder="1" applyAlignment="1" applyProtection="1">
      <alignment horizontal="right" wrapText="1"/>
      <protection locked="0"/>
    </xf>
    <xf numFmtId="166" fontId="6" fillId="3" borderId="26" xfId="0" applyNumberFormat="1" applyFont="1" applyFill="1" applyBorder="1" applyAlignment="1" applyProtection="1">
      <alignment horizontal="right" wrapText="1"/>
      <protection locked="0"/>
    </xf>
    <xf numFmtId="0" fontId="10" fillId="3" borderId="15" xfId="0" applyFont="1" applyFill="1" applyBorder="1" applyAlignment="1" applyProtection="1">
      <alignment horizontal="left" vertical="center" wrapText="1"/>
      <protection locked="0"/>
    </xf>
    <xf numFmtId="0" fontId="10" fillId="3" borderId="31" xfId="0" applyFont="1" applyFill="1" applyBorder="1" applyAlignment="1" applyProtection="1">
      <alignment wrapText="1"/>
      <protection locked="0"/>
    </xf>
    <xf numFmtId="0" fontId="10" fillId="3" borderId="28" xfId="0" applyFont="1" applyFill="1" applyBorder="1" applyAlignment="1" applyProtection="1">
      <alignment horizontal="left" vertical="center"/>
      <protection locked="0"/>
    </xf>
    <xf numFmtId="0" fontId="10" fillId="3" borderId="29" xfId="0" applyFont="1" applyFill="1" applyBorder="1" applyAlignment="1" applyProtection="1">
      <alignment horizontal="left" vertical="center"/>
      <protection locked="0"/>
    </xf>
    <xf numFmtId="0" fontId="6" fillId="3" borderId="33" xfId="0" applyFont="1" applyFill="1" applyBorder="1" applyAlignment="1" applyProtection="1">
      <alignment horizontal="right" vertical="center" wrapText="1"/>
      <protection locked="0"/>
    </xf>
    <xf numFmtId="0" fontId="6" fillId="3" borderId="34" xfId="0" applyFont="1" applyFill="1" applyBorder="1" applyAlignment="1" applyProtection="1">
      <alignment vertical="center" wrapText="1"/>
      <protection locked="0"/>
    </xf>
    <xf numFmtId="0" fontId="9" fillId="3" borderId="34" xfId="0" applyFont="1" applyFill="1" applyBorder="1" applyAlignment="1" applyProtection="1">
      <alignment vertical="center" wrapText="1"/>
      <protection locked="0"/>
    </xf>
    <xf numFmtId="0" fontId="6" fillId="3" borderId="34" xfId="0" applyFont="1" applyFill="1" applyBorder="1" applyAlignment="1" applyProtection="1">
      <alignment horizontal="center" vertical="center" wrapText="1"/>
      <protection locked="0"/>
    </xf>
    <xf numFmtId="0" fontId="6" fillId="3" borderId="29" xfId="0" applyFont="1" applyFill="1" applyBorder="1" applyAlignment="1" applyProtection="1">
      <alignment horizontal="right" vertical="center" wrapText="1"/>
      <protection locked="0"/>
    </xf>
    <xf numFmtId="41" fontId="6" fillId="3" borderId="29" xfId="5" applyFont="1" applyFill="1" applyBorder="1" applyAlignment="1" applyProtection="1">
      <alignment horizontal="right" vertical="center" wrapText="1"/>
      <protection locked="0"/>
    </xf>
    <xf numFmtId="0" fontId="6" fillId="3" borderId="29" xfId="0" applyFont="1" applyFill="1" applyBorder="1" applyAlignment="1" applyProtection="1">
      <alignment vertical="center" wrapText="1"/>
      <protection locked="0"/>
    </xf>
    <xf numFmtId="0" fontId="8" fillId="3" borderId="30"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wrapText="1"/>
    </xf>
    <xf numFmtId="0" fontId="28" fillId="3" borderId="15" xfId="4" applyNumberFormat="1" applyFont="1" applyFill="1" applyBorder="1" applyAlignment="1" applyProtection="1">
      <alignment horizontal="center" vertical="center" wrapText="1"/>
      <protection locked="0"/>
    </xf>
    <xf numFmtId="0" fontId="60" fillId="3" borderId="15" xfId="0" applyNumberFormat="1" applyFont="1" applyFill="1" applyBorder="1" applyAlignment="1">
      <alignment vertical="center" wrapText="1"/>
    </xf>
    <xf numFmtId="166" fontId="8" fillId="3" borderId="15" xfId="0" applyNumberFormat="1" applyFont="1" applyFill="1" applyBorder="1" applyAlignment="1" applyProtection="1">
      <alignment horizontal="right" vertical="center" wrapText="1"/>
      <protection locked="0"/>
    </xf>
    <xf numFmtId="166" fontId="17" fillId="3" borderId="15" xfId="0" applyNumberFormat="1" applyFont="1" applyFill="1" applyBorder="1" applyAlignment="1">
      <alignment horizontal="right" vertical="center" wrapText="1"/>
    </xf>
    <xf numFmtId="0" fontId="9" fillId="3" borderId="15" xfId="0" applyFont="1" applyFill="1" applyBorder="1" applyAlignment="1" applyProtection="1">
      <alignment horizontal="center" vertical="center" wrapText="1"/>
      <protection locked="0"/>
    </xf>
    <xf numFmtId="0" fontId="8" fillId="3" borderId="15" xfId="0" applyFont="1" applyFill="1" applyBorder="1" applyAlignment="1" applyProtection="1">
      <alignment horizontal="center" vertical="center" wrapText="1"/>
      <protection locked="0"/>
    </xf>
    <xf numFmtId="169" fontId="60" fillId="3" borderId="15" xfId="0" applyNumberFormat="1" applyFont="1" applyFill="1" applyBorder="1" applyAlignment="1">
      <alignment vertical="center" wrapText="1"/>
    </xf>
    <xf numFmtId="41" fontId="6" fillId="3" borderId="15" xfId="5" applyFont="1" applyFill="1" applyBorder="1" applyAlignment="1" applyProtection="1">
      <alignment horizontal="right" vertical="center" wrapText="1"/>
      <protection locked="0"/>
    </xf>
    <xf numFmtId="3" fontId="60" fillId="3" borderId="15" xfId="0" applyNumberFormat="1" applyFont="1" applyFill="1" applyBorder="1" applyAlignment="1">
      <alignment horizontal="center" vertical="center" wrapText="1"/>
    </xf>
    <xf numFmtId="0" fontId="6" fillId="3" borderId="17" xfId="0" applyFont="1" applyFill="1" applyBorder="1" applyAlignment="1" applyProtection="1">
      <alignment horizontal="justify" vertical="center" wrapText="1"/>
      <protection locked="0"/>
    </xf>
    <xf numFmtId="0" fontId="28" fillId="3" borderId="32" xfId="4" applyNumberFormat="1" applyFont="1" applyFill="1" applyBorder="1" applyAlignment="1" applyProtection="1">
      <alignment horizontal="center" vertical="center" wrapText="1"/>
      <protection locked="0"/>
    </xf>
    <xf numFmtId="0" fontId="60" fillId="3" borderId="25" xfId="0" applyNumberFormat="1" applyFont="1" applyFill="1" applyBorder="1" applyAlignment="1">
      <alignment vertical="center" wrapText="1"/>
    </xf>
    <xf numFmtId="166" fontId="8" fillId="3" borderId="25" xfId="0" applyNumberFormat="1" applyFont="1" applyFill="1" applyBorder="1" applyAlignment="1" applyProtection="1">
      <alignment horizontal="right" vertical="center" wrapText="1"/>
      <protection locked="0"/>
    </xf>
    <xf numFmtId="166" fontId="17" fillId="3" borderId="10" xfId="0" applyNumberFormat="1" applyFont="1" applyFill="1" applyBorder="1" applyAlignment="1">
      <alignment horizontal="right" vertical="center" wrapText="1"/>
    </xf>
    <xf numFmtId="0" fontId="9" fillId="3" borderId="10" xfId="0" applyFont="1" applyFill="1" applyBorder="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167" fontId="6" fillId="3" borderId="10" xfId="3" applyNumberFormat="1" applyFont="1" applyFill="1" applyBorder="1" applyAlignment="1" applyProtection="1">
      <alignment horizontal="right" vertical="center" wrapText="1"/>
      <protection locked="0"/>
    </xf>
    <xf numFmtId="41" fontId="6" fillId="3" borderId="10" xfId="5" applyFont="1" applyFill="1" applyBorder="1" applyAlignment="1" applyProtection="1">
      <alignment horizontal="right" vertical="center" wrapText="1"/>
      <protection locked="0"/>
    </xf>
    <xf numFmtId="3" fontId="60" fillId="3" borderId="11" xfId="0" applyNumberFormat="1" applyFont="1" applyFill="1" applyBorder="1" applyAlignment="1">
      <alignment horizontal="center" vertical="center" wrapText="1"/>
    </xf>
  </cellXfs>
  <cellStyles count="9">
    <cellStyle name="Énfasis1" xfId="1" builtinId="29"/>
    <cellStyle name="Hipervínculo" xfId="2" builtinId="8"/>
    <cellStyle name="Millares" xfId="3" builtinId="3"/>
    <cellStyle name="Millares [0]" xfId="5" builtinId="6"/>
    <cellStyle name="Millares 2 2 2" xfId="4"/>
    <cellStyle name="Millares 7" xfId="6"/>
    <cellStyle name="Moneda [0]" xfId="7" builtinId="7"/>
    <cellStyle name="Moneda 4" xf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ntacto@unimagdalena.edu.co" TargetMode="External"/><Relationship Id="rId1" Type="http://schemas.openxmlformats.org/officeDocument/2006/relationships/hyperlink" Target="http://www.unimagdalena.edu.co/"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contacto@unimagdalena.edu.co" TargetMode="External"/><Relationship Id="rId1" Type="http://schemas.openxmlformats.org/officeDocument/2006/relationships/hyperlink" Target="http://www.unimagdalena.edu.co/"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113"/>
  <sheetViews>
    <sheetView tabSelected="1" topLeftCell="C102" zoomScale="78" zoomScaleNormal="78" zoomScaleSheetLayoutView="84" zoomScalePageLayoutView="80" workbookViewId="0">
      <selection activeCell="C107" sqref="C107:E107"/>
    </sheetView>
  </sheetViews>
  <sheetFormatPr baseColWidth="10" defaultColWidth="10.85546875" defaultRowHeight="15"/>
  <cols>
    <col min="1" max="1" width="10.85546875" style="85" customWidth="1"/>
    <col min="2" max="2" width="4.42578125" style="89" customWidth="1"/>
    <col min="3" max="3" width="46" style="257" bestFit="1" customWidth="1"/>
    <col min="4" max="4" width="138.140625" style="258" customWidth="1"/>
    <col min="5" max="5" width="30.42578125" style="90" customWidth="1"/>
    <col min="6" max="6" width="31.7109375" style="89" customWidth="1"/>
    <col min="7" max="7" width="26.7109375" style="259" bestFit="1" customWidth="1"/>
    <col min="8" max="8" width="28.42578125" style="257" bestFit="1" customWidth="1"/>
    <col min="9" max="9" width="21.42578125" style="90" bestFit="1" customWidth="1"/>
    <col min="10" max="10" width="22.5703125" style="101" customWidth="1"/>
    <col min="11" max="11" width="20.5703125" style="89" customWidth="1"/>
    <col min="12" max="12" width="25.5703125" style="89" customWidth="1"/>
    <col min="13" max="13" width="36.7109375" style="102" customWidth="1"/>
    <col min="14" max="14" width="42.42578125" style="89" customWidth="1"/>
    <col min="15" max="16384" width="10.85546875" style="89"/>
  </cols>
  <sheetData>
    <row r="1" spans="1:13" s="85" customFormat="1" ht="15.75" thickBot="1">
      <c r="C1" s="353"/>
      <c r="D1" s="354"/>
      <c r="E1" s="87"/>
      <c r="G1" s="355"/>
      <c r="H1" s="353"/>
      <c r="I1" s="87"/>
      <c r="J1" s="261"/>
      <c r="M1" s="356"/>
    </row>
    <row r="2" spans="1:13" ht="17.25">
      <c r="C2" s="357" t="s">
        <v>0</v>
      </c>
      <c r="D2" s="358"/>
      <c r="E2" s="358"/>
      <c r="F2" s="358"/>
      <c r="G2" s="358"/>
      <c r="H2" s="359"/>
    </row>
    <row r="3" spans="1:13" s="85" customFormat="1">
      <c r="C3" s="353"/>
      <c r="D3" s="360"/>
      <c r="E3" s="87"/>
      <c r="F3" s="361"/>
      <c r="G3" s="355"/>
      <c r="H3" s="353"/>
      <c r="I3" s="87"/>
      <c r="J3" s="261"/>
      <c r="M3" s="356"/>
    </row>
    <row r="4" spans="1:13">
      <c r="C4" s="362" t="s">
        <v>1</v>
      </c>
      <c r="D4" s="363" t="s">
        <v>2</v>
      </c>
      <c r="E4" s="363"/>
      <c r="F4" s="363"/>
      <c r="G4" s="363"/>
      <c r="H4" s="363"/>
      <c r="I4" s="87"/>
    </row>
    <row r="5" spans="1:13">
      <c r="C5" s="95" t="s">
        <v>3</v>
      </c>
      <c r="D5" s="363" t="s">
        <v>4</v>
      </c>
      <c r="E5" s="363"/>
      <c r="F5" s="363"/>
      <c r="G5" s="363"/>
      <c r="H5" s="363"/>
      <c r="I5" s="87"/>
    </row>
    <row r="6" spans="1:13">
      <c r="C6" s="95" t="s">
        <v>5</v>
      </c>
      <c r="D6" s="363" t="s">
        <v>6</v>
      </c>
      <c r="E6" s="363"/>
      <c r="F6" s="363"/>
      <c r="G6" s="363"/>
      <c r="H6" s="363"/>
      <c r="I6" s="87"/>
    </row>
    <row r="7" spans="1:13">
      <c r="C7" s="95" t="s">
        <v>7</v>
      </c>
      <c r="D7" s="363" t="s">
        <v>8</v>
      </c>
      <c r="E7" s="363"/>
      <c r="F7" s="363"/>
      <c r="G7" s="363"/>
      <c r="H7" s="363"/>
      <c r="I7" s="87"/>
    </row>
    <row r="8" spans="1:13">
      <c r="C8" s="95" t="s">
        <v>9</v>
      </c>
      <c r="D8" s="363" t="s">
        <v>10</v>
      </c>
      <c r="E8" s="363"/>
      <c r="F8" s="363"/>
      <c r="G8" s="363"/>
      <c r="H8" s="363"/>
      <c r="I8" s="87"/>
    </row>
    <row r="9" spans="1:13">
      <c r="C9" s="95" t="s">
        <v>11</v>
      </c>
      <c r="D9" s="287" t="s">
        <v>61</v>
      </c>
      <c r="E9" s="287"/>
      <c r="F9" s="287"/>
      <c r="G9" s="287"/>
      <c r="H9" s="287"/>
      <c r="I9" s="87"/>
    </row>
    <row r="10" spans="1:13">
      <c r="C10" s="95" t="s">
        <v>13</v>
      </c>
      <c r="D10" s="364" t="s">
        <v>14</v>
      </c>
      <c r="E10" s="364"/>
      <c r="F10" s="364"/>
      <c r="G10" s="364"/>
      <c r="H10" s="364"/>
      <c r="I10" s="96" t="s">
        <v>75</v>
      </c>
      <c r="K10" s="365"/>
      <c r="L10" s="366"/>
    </row>
    <row r="11" spans="1:13" s="94" customFormat="1">
      <c r="A11" s="345"/>
      <c r="C11" s="95" t="s">
        <v>16</v>
      </c>
      <c r="D11" s="282">
        <v>21506910897.723999</v>
      </c>
      <c r="E11" s="282"/>
      <c r="F11" s="282"/>
      <c r="G11" s="282"/>
      <c r="H11" s="282"/>
      <c r="I11" s="96"/>
      <c r="M11" s="97"/>
    </row>
    <row r="12" spans="1:13" ht="18.75" thickBot="1">
      <c r="C12" s="379" t="s">
        <v>17</v>
      </c>
      <c r="D12" s="375">
        <f>+I12*250</f>
        <v>227131.5</v>
      </c>
      <c r="E12" s="375"/>
      <c r="F12" s="375"/>
      <c r="G12" s="375"/>
      <c r="H12" s="375"/>
      <c r="I12" s="367">
        <v>908.52599999999995</v>
      </c>
      <c r="K12" s="368"/>
      <c r="L12" s="369"/>
    </row>
    <row r="13" spans="1:13" ht="15.75" thickBot="1">
      <c r="C13" s="380" t="s">
        <v>18</v>
      </c>
      <c r="D13" s="376">
        <v>44226</v>
      </c>
      <c r="E13" s="377"/>
      <c r="F13" s="377"/>
      <c r="G13" s="377"/>
      <c r="H13" s="378"/>
      <c r="I13" s="98"/>
    </row>
    <row r="14" spans="1:13" s="85" customFormat="1">
      <c r="C14" s="370"/>
      <c r="D14" s="371"/>
      <c r="E14" s="87"/>
      <c r="G14" s="355"/>
      <c r="H14" s="353"/>
      <c r="I14" s="87"/>
      <c r="J14" s="261"/>
      <c r="M14" s="356"/>
    </row>
    <row r="15" spans="1:13">
      <c r="C15" s="372" t="s">
        <v>19</v>
      </c>
      <c r="D15" s="372"/>
      <c r="E15" s="372"/>
      <c r="F15" s="372"/>
      <c r="G15" s="372"/>
      <c r="H15" s="372"/>
      <c r="I15" s="100"/>
    </row>
    <row r="16" spans="1:13" s="85" customFormat="1">
      <c r="C16" s="370"/>
      <c r="D16" s="371"/>
      <c r="E16" s="373"/>
      <c r="G16" s="355"/>
      <c r="H16" s="353"/>
      <c r="I16" s="87"/>
      <c r="J16" s="261"/>
      <c r="M16" s="356"/>
    </row>
    <row r="17" spans="1:14" s="85" customFormat="1" ht="15.75" thickBot="1">
      <c r="C17" s="370"/>
      <c r="D17" s="371"/>
      <c r="E17" s="373"/>
      <c r="G17" s="355"/>
      <c r="H17" s="353"/>
      <c r="I17" s="87"/>
      <c r="J17" s="261"/>
      <c r="M17" s="356"/>
    </row>
    <row r="18" spans="1:14" ht="15.75" thickBot="1">
      <c r="C18" s="381" t="s">
        <v>20</v>
      </c>
      <c r="D18" s="382"/>
      <c r="E18" s="383"/>
      <c r="F18" s="384"/>
      <c r="G18" s="385"/>
      <c r="H18" s="386"/>
      <c r="I18" s="387"/>
      <c r="J18" s="388"/>
      <c r="K18" s="389"/>
      <c r="L18" s="389"/>
      <c r="M18" s="390"/>
    </row>
    <row r="19" spans="1:14" s="103" customFormat="1" ht="30.75" thickBot="1">
      <c r="A19" s="374"/>
      <c r="C19" s="104" t="s">
        <v>21</v>
      </c>
      <c r="D19" s="105" t="s">
        <v>22</v>
      </c>
      <c r="E19" s="106" t="s">
        <v>23</v>
      </c>
      <c r="F19" s="107" t="s">
        <v>24</v>
      </c>
      <c r="G19" s="108" t="s">
        <v>25</v>
      </c>
      <c r="H19" s="107" t="s">
        <v>26</v>
      </c>
      <c r="I19" s="337" t="s">
        <v>27</v>
      </c>
      <c r="J19" s="109" t="s">
        <v>28</v>
      </c>
      <c r="K19" s="107" t="s">
        <v>29</v>
      </c>
      <c r="L19" s="107" t="s">
        <v>30</v>
      </c>
      <c r="M19" s="110" t="s">
        <v>31</v>
      </c>
    </row>
    <row r="20" spans="1:14" s="118" customFormat="1" ht="60.75">
      <c r="A20" s="123"/>
      <c r="B20" s="111"/>
      <c r="C20" s="267">
        <v>4210101</v>
      </c>
      <c r="D20" s="112" t="s">
        <v>64</v>
      </c>
      <c r="E20" s="113">
        <v>44210</v>
      </c>
      <c r="F20" s="113">
        <v>44561</v>
      </c>
      <c r="G20" s="114" t="s">
        <v>33</v>
      </c>
      <c r="H20" s="115" t="s">
        <v>34</v>
      </c>
      <c r="I20" s="338">
        <v>30736000</v>
      </c>
      <c r="J20" s="116">
        <f t="shared" ref="J20:J25" si="0">+I20</f>
        <v>30736000</v>
      </c>
      <c r="K20" s="115" t="s">
        <v>35</v>
      </c>
      <c r="L20" s="115" t="s">
        <v>36</v>
      </c>
      <c r="M20" s="117" t="s">
        <v>37</v>
      </c>
    </row>
    <row r="21" spans="1:14" s="118" customFormat="1" ht="48">
      <c r="A21" s="123"/>
      <c r="B21" s="111"/>
      <c r="C21" s="119">
        <v>4210101</v>
      </c>
      <c r="D21" s="268" t="s">
        <v>65</v>
      </c>
      <c r="E21" s="269">
        <v>44210</v>
      </c>
      <c r="F21" s="269">
        <v>44561</v>
      </c>
      <c r="G21" s="264" t="s">
        <v>33</v>
      </c>
      <c r="H21" s="263" t="s">
        <v>34</v>
      </c>
      <c r="I21" s="339">
        <v>73500000</v>
      </c>
      <c r="J21" s="122">
        <f t="shared" si="0"/>
        <v>73500000</v>
      </c>
      <c r="K21" s="263" t="s">
        <v>35</v>
      </c>
      <c r="L21" s="263" t="s">
        <v>36</v>
      </c>
      <c r="M21" s="264" t="s">
        <v>39</v>
      </c>
    </row>
    <row r="22" spans="1:14" s="118" customFormat="1" ht="48">
      <c r="A22" s="123"/>
      <c r="B22" s="111"/>
      <c r="C22" s="119">
        <v>4210101</v>
      </c>
      <c r="D22" s="268" t="s">
        <v>66</v>
      </c>
      <c r="E22" s="269">
        <v>44210</v>
      </c>
      <c r="F22" s="269">
        <v>44561</v>
      </c>
      <c r="G22" s="264" t="s">
        <v>33</v>
      </c>
      <c r="H22" s="263" t="s">
        <v>34</v>
      </c>
      <c r="I22" s="340">
        <v>155040000</v>
      </c>
      <c r="J22" s="122">
        <f t="shared" si="0"/>
        <v>155040000</v>
      </c>
      <c r="K22" s="263" t="s">
        <v>35</v>
      </c>
      <c r="L22" s="263" t="s">
        <v>36</v>
      </c>
      <c r="M22" s="264" t="s">
        <v>41</v>
      </c>
    </row>
    <row r="23" spans="1:14" s="118" customFormat="1" ht="110.25" customHeight="1">
      <c r="A23" s="123"/>
      <c r="C23" s="119">
        <v>4210101</v>
      </c>
      <c r="D23" s="271" t="s">
        <v>67</v>
      </c>
      <c r="E23" s="269">
        <v>44210</v>
      </c>
      <c r="F23" s="269">
        <v>44561</v>
      </c>
      <c r="G23" s="264" t="s">
        <v>33</v>
      </c>
      <c r="H23" s="263" t="s">
        <v>34</v>
      </c>
      <c r="I23" s="340">
        <v>178153530</v>
      </c>
      <c r="J23" s="122">
        <f t="shared" si="0"/>
        <v>178153530</v>
      </c>
      <c r="K23" s="263" t="s">
        <v>35</v>
      </c>
      <c r="L23" s="263" t="s">
        <v>36</v>
      </c>
      <c r="M23" s="264" t="s">
        <v>43</v>
      </c>
      <c r="N23" s="123"/>
    </row>
    <row r="24" spans="1:14" ht="180">
      <c r="C24" s="119">
        <v>4210101</v>
      </c>
      <c r="D24" s="268" t="s">
        <v>149</v>
      </c>
      <c r="E24" s="269">
        <v>44210</v>
      </c>
      <c r="F24" s="269">
        <v>44561</v>
      </c>
      <c r="G24" s="264" t="s">
        <v>33</v>
      </c>
      <c r="H24" s="263" t="s">
        <v>34</v>
      </c>
      <c r="I24" s="340">
        <v>600000000</v>
      </c>
      <c r="J24" s="122">
        <f t="shared" si="0"/>
        <v>600000000</v>
      </c>
      <c r="K24" s="263" t="s">
        <v>35</v>
      </c>
      <c r="L24" s="263" t="s">
        <v>36</v>
      </c>
      <c r="M24" s="264" t="s">
        <v>45</v>
      </c>
      <c r="N24" s="85"/>
    </row>
    <row r="25" spans="1:14" ht="345">
      <c r="C25" s="119">
        <v>4210101</v>
      </c>
      <c r="D25" s="271" t="s">
        <v>70</v>
      </c>
      <c r="E25" s="269">
        <v>44210</v>
      </c>
      <c r="F25" s="269">
        <v>44561</v>
      </c>
      <c r="G25" s="264" t="s">
        <v>33</v>
      </c>
      <c r="H25" s="263" t="s">
        <v>34</v>
      </c>
      <c r="I25" s="340">
        <v>75000000</v>
      </c>
      <c r="J25" s="122">
        <f t="shared" si="0"/>
        <v>75000000</v>
      </c>
      <c r="K25" s="263" t="s">
        <v>35</v>
      </c>
      <c r="L25" s="263" t="s">
        <v>36</v>
      </c>
      <c r="M25" s="264" t="s">
        <v>47</v>
      </c>
    </row>
    <row r="26" spans="1:14" ht="409.5">
      <c r="C26" s="119">
        <v>4210101</v>
      </c>
      <c r="D26" s="271" t="s">
        <v>71</v>
      </c>
      <c r="E26" s="269">
        <v>44210</v>
      </c>
      <c r="F26" s="269">
        <v>44561</v>
      </c>
      <c r="G26" s="264" t="s">
        <v>33</v>
      </c>
      <c r="H26" s="263" t="s">
        <v>34</v>
      </c>
      <c r="I26" s="340">
        <v>100000000</v>
      </c>
      <c r="J26" s="122">
        <f>+I26</f>
        <v>100000000</v>
      </c>
      <c r="K26" s="263" t="s">
        <v>35</v>
      </c>
      <c r="L26" s="263" t="s">
        <v>36</v>
      </c>
      <c r="M26" s="264" t="s">
        <v>49</v>
      </c>
    </row>
    <row r="27" spans="1:14">
      <c r="C27" s="283">
        <v>4210101</v>
      </c>
      <c r="D27" s="291" t="s">
        <v>50</v>
      </c>
      <c r="E27" s="288">
        <v>44210</v>
      </c>
      <c r="F27" s="289">
        <v>44561</v>
      </c>
      <c r="G27" s="290" t="s">
        <v>33</v>
      </c>
      <c r="H27" s="286" t="s">
        <v>34</v>
      </c>
      <c r="I27" s="341">
        <v>170000000</v>
      </c>
      <c r="J27" s="285">
        <f>+I27</f>
        <v>170000000</v>
      </c>
      <c r="K27" s="286" t="s">
        <v>35</v>
      </c>
      <c r="L27" s="286" t="s">
        <v>36</v>
      </c>
      <c r="M27" s="290" t="s">
        <v>51</v>
      </c>
    </row>
    <row r="28" spans="1:14">
      <c r="C28" s="293"/>
      <c r="D28" s="291"/>
      <c r="E28" s="288"/>
      <c r="F28" s="289"/>
      <c r="G28" s="290"/>
      <c r="H28" s="286"/>
      <c r="I28" s="341"/>
      <c r="J28" s="285"/>
      <c r="K28" s="286"/>
      <c r="L28" s="286"/>
      <c r="M28" s="290"/>
    </row>
    <row r="29" spans="1:14">
      <c r="C29" s="284"/>
      <c r="D29" s="291"/>
      <c r="E29" s="288"/>
      <c r="F29" s="289"/>
      <c r="G29" s="290"/>
      <c r="H29" s="286"/>
      <c r="I29" s="341"/>
      <c r="J29" s="285"/>
      <c r="K29" s="286"/>
      <c r="L29" s="286"/>
      <c r="M29" s="290"/>
    </row>
    <row r="30" spans="1:14" ht="78" customHeight="1">
      <c r="C30" s="119">
        <v>4210101</v>
      </c>
      <c r="D30" s="124" t="s">
        <v>69</v>
      </c>
      <c r="E30" s="269">
        <v>44210</v>
      </c>
      <c r="F30" s="269">
        <v>44561</v>
      </c>
      <c r="G30" s="264" t="s">
        <v>33</v>
      </c>
      <c r="H30" s="263" t="s">
        <v>34</v>
      </c>
      <c r="I30" s="340">
        <v>83000000</v>
      </c>
      <c r="J30" s="122">
        <f t="shared" ref="J30:J43" si="1">+I30</f>
        <v>83000000</v>
      </c>
      <c r="K30" s="263" t="s">
        <v>35</v>
      </c>
      <c r="L30" s="263" t="s">
        <v>36</v>
      </c>
      <c r="M30" s="264" t="s">
        <v>53</v>
      </c>
    </row>
    <row r="31" spans="1:14" ht="58.5" customHeight="1">
      <c r="C31" s="266"/>
      <c r="D31" s="124" t="s">
        <v>150</v>
      </c>
      <c r="E31" s="269">
        <v>44210</v>
      </c>
      <c r="F31" s="269">
        <v>44561</v>
      </c>
      <c r="G31" s="264" t="s">
        <v>33</v>
      </c>
      <c r="H31" s="263" t="s">
        <v>34</v>
      </c>
      <c r="I31" s="340">
        <v>150000000</v>
      </c>
      <c r="J31" s="122">
        <f t="shared" si="1"/>
        <v>150000000</v>
      </c>
      <c r="K31" s="263" t="s">
        <v>35</v>
      </c>
      <c r="L31" s="263" t="s">
        <v>36</v>
      </c>
      <c r="M31" s="264" t="s">
        <v>151</v>
      </c>
    </row>
    <row r="32" spans="1:14" s="125" customFormat="1">
      <c r="A32" s="346"/>
      <c r="C32" s="283">
        <v>4210101</v>
      </c>
      <c r="D32" s="287" t="s">
        <v>54</v>
      </c>
      <c r="E32" s="288">
        <v>44210</v>
      </c>
      <c r="F32" s="289">
        <v>44561</v>
      </c>
      <c r="G32" s="290" t="s">
        <v>33</v>
      </c>
      <c r="H32" s="286" t="s">
        <v>34</v>
      </c>
      <c r="I32" s="341">
        <v>215000000</v>
      </c>
      <c r="J32" s="285">
        <f t="shared" si="1"/>
        <v>215000000</v>
      </c>
      <c r="K32" s="286" t="s">
        <v>35</v>
      </c>
      <c r="L32" s="286" t="s">
        <v>36</v>
      </c>
      <c r="M32" s="290" t="s">
        <v>41</v>
      </c>
    </row>
    <row r="33" spans="1:13" s="125" customFormat="1">
      <c r="A33" s="346"/>
      <c r="C33" s="284"/>
      <c r="D33" s="287"/>
      <c r="E33" s="288"/>
      <c r="F33" s="289"/>
      <c r="G33" s="290"/>
      <c r="H33" s="286"/>
      <c r="I33" s="341"/>
      <c r="J33" s="285"/>
      <c r="K33" s="286"/>
      <c r="L33" s="286"/>
      <c r="M33" s="290"/>
    </row>
    <row r="34" spans="1:13" s="125" customFormat="1" ht="36.75" customHeight="1">
      <c r="A34" s="346"/>
      <c r="C34" s="267"/>
      <c r="D34" s="126" t="s">
        <v>79</v>
      </c>
      <c r="E34" s="269"/>
      <c r="F34" s="270"/>
      <c r="G34" s="264"/>
      <c r="H34" s="263"/>
      <c r="I34" s="342">
        <v>18280000</v>
      </c>
      <c r="J34" s="265">
        <f>+I34</f>
        <v>18280000</v>
      </c>
      <c r="K34" s="263"/>
      <c r="L34" s="263"/>
      <c r="M34" s="264" t="s">
        <v>39</v>
      </c>
    </row>
    <row r="35" spans="1:13" ht="48">
      <c r="C35" s="119">
        <v>4210101</v>
      </c>
      <c r="D35" s="127" t="s">
        <v>55</v>
      </c>
      <c r="E35" s="269">
        <v>44210</v>
      </c>
      <c r="F35" s="269">
        <v>44561</v>
      </c>
      <c r="G35" s="264" t="s">
        <v>33</v>
      </c>
      <c r="H35" s="263" t="s">
        <v>34</v>
      </c>
      <c r="I35" s="340">
        <v>10000000</v>
      </c>
      <c r="J35" s="122">
        <f t="shared" si="1"/>
        <v>10000000</v>
      </c>
      <c r="K35" s="263" t="s">
        <v>35</v>
      </c>
      <c r="L35" s="263" t="s">
        <v>36</v>
      </c>
      <c r="M35" s="264" t="s">
        <v>43</v>
      </c>
    </row>
    <row r="36" spans="1:13" ht="36.75" customHeight="1">
      <c r="C36" s="119"/>
      <c r="D36" s="126" t="s">
        <v>76</v>
      </c>
      <c r="E36" s="269">
        <v>44210</v>
      </c>
      <c r="F36" s="269">
        <v>44561</v>
      </c>
      <c r="G36" s="264"/>
      <c r="H36" s="263"/>
      <c r="I36" s="340">
        <v>50000000</v>
      </c>
      <c r="J36" s="122">
        <f>+I36</f>
        <v>50000000</v>
      </c>
      <c r="K36" s="263"/>
      <c r="L36" s="263"/>
      <c r="M36" s="264" t="s">
        <v>39</v>
      </c>
    </row>
    <row r="37" spans="1:13" ht="119.25" customHeight="1">
      <c r="C37" s="119"/>
      <c r="D37" s="128" t="s">
        <v>78</v>
      </c>
      <c r="E37" s="269">
        <v>44210</v>
      </c>
      <c r="F37" s="269">
        <v>44561</v>
      </c>
      <c r="G37" s="264"/>
      <c r="H37" s="263"/>
      <c r="I37" s="340">
        <v>25000000</v>
      </c>
      <c r="J37" s="122">
        <f>+I37</f>
        <v>25000000</v>
      </c>
      <c r="K37" s="263"/>
      <c r="L37" s="263"/>
      <c r="M37" s="264" t="s">
        <v>72</v>
      </c>
    </row>
    <row r="38" spans="1:13" ht="39" customHeight="1">
      <c r="C38" s="119"/>
      <c r="D38" s="129" t="s">
        <v>77</v>
      </c>
      <c r="E38" s="269">
        <v>44210</v>
      </c>
      <c r="F38" s="269">
        <v>44561</v>
      </c>
      <c r="G38" s="264"/>
      <c r="H38" s="263"/>
      <c r="I38" s="340">
        <v>5000000</v>
      </c>
      <c r="J38" s="122">
        <f>+I38</f>
        <v>5000000</v>
      </c>
      <c r="K38" s="263"/>
      <c r="L38" s="263"/>
      <c r="M38" s="130" t="s">
        <v>73</v>
      </c>
    </row>
    <row r="39" spans="1:13" s="131" customFormat="1" ht="396">
      <c r="A39" s="347"/>
      <c r="C39" s="119"/>
      <c r="D39" s="132" t="s">
        <v>63</v>
      </c>
      <c r="E39" s="269">
        <v>44210</v>
      </c>
      <c r="F39" s="269">
        <v>44561</v>
      </c>
      <c r="G39" s="264"/>
      <c r="H39" s="263"/>
      <c r="I39" s="340">
        <v>20000000</v>
      </c>
      <c r="J39" s="122">
        <f>+I39</f>
        <v>20000000</v>
      </c>
      <c r="K39" s="263"/>
      <c r="L39" s="263"/>
      <c r="M39" s="264" t="s">
        <v>74</v>
      </c>
    </row>
    <row r="40" spans="1:13" ht="285" customHeight="1">
      <c r="C40" s="119">
        <v>4210101</v>
      </c>
      <c r="D40" s="133" t="s">
        <v>56</v>
      </c>
      <c r="E40" s="269">
        <v>44210</v>
      </c>
      <c r="F40" s="269">
        <v>44561</v>
      </c>
      <c r="G40" s="264" t="s">
        <v>33</v>
      </c>
      <c r="H40" s="263" t="s">
        <v>34</v>
      </c>
      <c r="I40" s="340">
        <v>215000000</v>
      </c>
      <c r="J40" s="122">
        <f t="shared" si="1"/>
        <v>215000000</v>
      </c>
      <c r="K40" s="263" t="s">
        <v>35</v>
      </c>
      <c r="L40" s="263" t="s">
        <v>36</v>
      </c>
      <c r="M40" s="264" t="s">
        <v>43</v>
      </c>
    </row>
    <row r="41" spans="1:13" ht="48">
      <c r="C41" s="119">
        <v>4210101</v>
      </c>
      <c r="D41" s="133" t="s">
        <v>57</v>
      </c>
      <c r="E41" s="269">
        <v>44210</v>
      </c>
      <c r="F41" s="269">
        <v>44561</v>
      </c>
      <c r="G41" s="264" t="s">
        <v>33</v>
      </c>
      <c r="H41" s="263" t="s">
        <v>34</v>
      </c>
      <c r="I41" s="340">
        <v>25875000</v>
      </c>
      <c r="J41" s="122">
        <f t="shared" si="1"/>
        <v>25875000</v>
      </c>
      <c r="K41" s="263" t="s">
        <v>35</v>
      </c>
      <c r="L41" s="263" t="s">
        <v>36</v>
      </c>
      <c r="M41" s="264" t="s">
        <v>43</v>
      </c>
    </row>
    <row r="42" spans="1:13" ht="16.5">
      <c r="C42" s="119"/>
      <c r="D42" s="134" t="s">
        <v>62</v>
      </c>
      <c r="E42" s="269">
        <v>44210</v>
      </c>
      <c r="F42" s="269"/>
      <c r="G42" s="264"/>
      <c r="H42" s="263"/>
      <c r="I42" s="340">
        <v>20000000</v>
      </c>
      <c r="J42" s="122">
        <f t="shared" si="1"/>
        <v>20000000</v>
      </c>
      <c r="K42" s="263"/>
      <c r="L42" s="263"/>
      <c r="M42" s="264" t="s">
        <v>158</v>
      </c>
    </row>
    <row r="43" spans="1:13">
      <c r="B43" s="292"/>
      <c r="C43" s="295">
        <v>6210101</v>
      </c>
      <c r="D43" s="294" t="s">
        <v>68</v>
      </c>
      <c r="E43" s="351">
        <v>44210</v>
      </c>
      <c r="F43" s="351">
        <v>44561</v>
      </c>
      <c r="G43" s="264" t="s">
        <v>33</v>
      </c>
      <c r="H43" s="263" t="s">
        <v>34</v>
      </c>
      <c r="I43" s="343">
        <v>500000000</v>
      </c>
      <c r="J43" s="285">
        <f t="shared" si="1"/>
        <v>500000000</v>
      </c>
      <c r="K43" s="286" t="s">
        <v>35</v>
      </c>
      <c r="L43" s="286" t="s">
        <v>36</v>
      </c>
      <c r="M43" s="290" t="s">
        <v>43</v>
      </c>
    </row>
    <row r="44" spans="1:13">
      <c r="B44" s="292"/>
      <c r="C44" s="296"/>
      <c r="D44" s="294"/>
      <c r="E44" s="352"/>
      <c r="F44" s="352"/>
      <c r="G44" s="264"/>
      <c r="H44" s="263"/>
      <c r="I44" s="343"/>
      <c r="J44" s="285"/>
      <c r="K44" s="286"/>
      <c r="L44" s="286"/>
      <c r="M44" s="290"/>
    </row>
    <row r="45" spans="1:13" ht="36">
      <c r="A45" s="348"/>
      <c r="B45" s="94"/>
      <c r="C45" s="256">
        <v>6.1</v>
      </c>
      <c r="D45" s="272" t="s">
        <v>161</v>
      </c>
      <c r="E45" s="269">
        <v>44228</v>
      </c>
      <c r="F45" s="269">
        <v>44353</v>
      </c>
      <c r="G45" s="264" t="s">
        <v>152</v>
      </c>
      <c r="H45" s="263" t="s">
        <v>34</v>
      </c>
      <c r="I45" s="273">
        <v>50000000</v>
      </c>
      <c r="J45" s="122">
        <f>+I45</f>
        <v>50000000</v>
      </c>
      <c r="K45" s="263" t="s">
        <v>142</v>
      </c>
      <c r="L45" s="263" t="s">
        <v>36</v>
      </c>
      <c r="M45" s="274" t="s">
        <v>192</v>
      </c>
    </row>
    <row r="46" spans="1:13" ht="114" customHeight="1">
      <c r="A46" s="348"/>
      <c r="B46" s="94"/>
      <c r="C46" s="256">
        <v>6.1</v>
      </c>
      <c r="D46" s="272" t="s">
        <v>162</v>
      </c>
      <c r="E46" s="269">
        <v>44228</v>
      </c>
      <c r="F46" s="269">
        <v>44354</v>
      </c>
      <c r="G46" s="264" t="s">
        <v>152</v>
      </c>
      <c r="H46" s="263" t="s">
        <v>34</v>
      </c>
      <c r="I46" s="276">
        <v>286932714</v>
      </c>
      <c r="J46" s="122">
        <f>+I46</f>
        <v>286932714</v>
      </c>
      <c r="K46" s="263" t="s">
        <v>142</v>
      </c>
      <c r="L46" s="263" t="s">
        <v>36</v>
      </c>
      <c r="M46" s="280" t="s">
        <v>213</v>
      </c>
    </row>
    <row r="47" spans="1:13" ht="72">
      <c r="A47" s="349"/>
      <c r="B47" s="94"/>
      <c r="C47" s="256">
        <v>6.1</v>
      </c>
      <c r="D47" s="275" t="s">
        <v>163</v>
      </c>
      <c r="E47" s="269">
        <v>44228</v>
      </c>
      <c r="F47" s="269">
        <v>44530</v>
      </c>
      <c r="G47" s="264" t="s">
        <v>152</v>
      </c>
      <c r="H47" s="263" t="s">
        <v>34</v>
      </c>
      <c r="I47" s="273">
        <v>1314367629.744</v>
      </c>
      <c r="J47" s="122">
        <f>+I47</f>
        <v>1314367629.744</v>
      </c>
      <c r="K47" s="263" t="s">
        <v>142</v>
      </c>
      <c r="L47" s="263" t="s">
        <v>36</v>
      </c>
      <c r="M47" s="280" t="s">
        <v>204</v>
      </c>
    </row>
    <row r="48" spans="1:13" ht="72">
      <c r="A48" s="349"/>
      <c r="B48" s="94"/>
      <c r="C48" s="256">
        <v>6.1</v>
      </c>
      <c r="D48" s="275" t="s">
        <v>93</v>
      </c>
      <c r="E48" s="269">
        <v>44228</v>
      </c>
      <c r="F48" s="269">
        <v>44530</v>
      </c>
      <c r="G48" s="264" t="s">
        <v>152</v>
      </c>
      <c r="H48" s="263" t="s">
        <v>34</v>
      </c>
      <c r="I48" s="273">
        <v>204373824.62</v>
      </c>
      <c r="J48" s="122">
        <f>+I48</f>
        <v>204373824.62</v>
      </c>
      <c r="K48" s="263" t="s">
        <v>142</v>
      </c>
      <c r="L48" s="263" t="s">
        <v>36</v>
      </c>
      <c r="M48" s="280" t="s">
        <v>204</v>
      </c>
    </row>
    <row r="49" spans="1:13" ht="180">
      <c r="A49" s="348"/>
      <c r="B49" s="94"/>
      <c r="C49" s="256">
        <v>6.1</v>
      </c>
      <c r="D49" s="272" t="s">
        <v>92</v>
      </c>
      <c r="E49" s="269">
        <v>44228</v>
      </c>
      <c r="F49" s="269">
        <v>44348</v>
      </c>
      <c r="G49" s="264" t="s">
        <v>152</v>
      </c>
      <c r="H49" s="263" t="s">
        <v>34</v>
      </c>
      <c r="I49" s="276">
        <v>1550690000</v>
      </c>
      <c r="J49" s="122">
        <f>+I49</f>
        <v>1550690000</v>
      </c>
      <c r="K49" s="263" t="s">
        <v>142</v>
      </c>
      <c r="L49" s="263" t="s">
        <v>36</v>
      </c>
      <c r="M49" s="280" t="s">
        <v>205</v>
      </c>
    </row>
    <row r="50" spans="1:13" ht="72">
      <c r="A50" s="349"/>
      <c r="B50" s="94"/>
      <c r="C50" s="256">
        <v>6.1</v>
      </c>
      <c r="D50" s="275" t="s">
        <v>113</v>
      </c>
      <c r="E50" s="269">
        <v>44228</v>
      </c>
      <c r="F50" s="269">
        <v>44561</v>
      </c>
      <c r="G50" s="264" t="s">
        <v>152</v>
      </c>
      <c r="H50" s="263" t="s">
        <v>34</v>
      </c>
      <c r="I50" s="273">
        <v>102000000</v>
      </c>
      <c r="J50" s="122">
        <f>+I50</f>
        <v>102000000</v>
      </c>
      <c r="K50" s="263" t="s">
        <v>142</v>
      </c>
      <c r="L50" s="263" t="s">
        <v>36</v>
      </c>
      <c r="M50" s="274" t="s">
        <v>194</v>
      </c>
    </row>
    <row r="51" spans="1:13" ht="72">
      <c r="A51" s="348"/>
      <c r="B51" s="94"/>
      <c r="C51" s="256">
        <v>6.1</v>
      </c>
      <c r="D51" s="272" t="s">
        <v>164</v>
      </c>
      <c r="E51" s="269">
        <v>44228</v>
      </c>
      <c r="F51" s="269">
        <v>44561</v>
      </c>
      <c r="G51" s="264" t="s">
        <v>152</v>
      </c>
      <c r="H51" s="263" t="s">
        <v>34</v>
      </c>
      <c r="I51" s="273">
        <v>50000000</v>
      </c>
      <c r="J51" s="122">
        <f>+I51</f>
        <v>50000000</v>
      </c>
      <c r="K51" s="263" t="s">
        <v>142</v>
      </c>
      <c r="L51" s="263" t="s">
        <v>36</v>
      </c>
      <c r="M51" s="280" t="s">
        <v>195</v>
      </c>
    </row>
    <row r="52" spans="1:13" ht="72">
      <c r="A52" s="348"/>
      <c r="B52" s="94"/>
      <c r="C52" s="256">
        <v>6.1</v>
      </c>
      <c r="D52" s="272" t="s">
        <v>165</v>
      </c>
      <c r="E52" s="269">
        <v>44228</v>
      </c>
      <c r="F52" s="269">
        <v>44561</v>
      </c>
      <c r="G52" s="264" t="s">
        <v>152</v>
      </c>
      <c r="H52" s="263" t="s">
        <v>34</v>
      </c>
      <c r="I52" s="273">
        <v>0</v>
      </c>
      <c r="J52" s="122">
        <f>+I52</f>
        <v>0</v>
      </c>
      <c r="K52" s="263" t="s">
        <v>142</v>
      </c>
      <c r="L52" s="263" t="s">
        <v>36</v>
      </c>
      <c r="M52" s="280" t="s">
        <v>195</v>
      </c>
    </row>
    <row r="53" spans="1:13" ht="72">
      <c r="A53" s="348"/>
      <c r="B53" s="94"/>
      <c r="C53" s="256">
        <v>6.1</v>
      </c>
      <c r="D53" s="272" t="s">
        <v>90</v>
      </c>
      <c r="E53" s="269">
        <v>44228</v>
      </c>
      <c r="F53" s="269">
        <v>44348</v>
      </c>
      <c r="G53" s="264" t="s">
        <v>152</v>
      </c>
      <c r="H53" s="263" t="s">
        <v>34</v>
      </c>
      <c r="I53" s="277">
        <v>10000000</v>
      </c>
      <c r="J53" s="122">
        <f>+I53</f>
        <v>10000000</v>
      </c>
      <c r="K53" s="263" t="s">
        <v>142</v>
      </c>
      <c r="L53" s="263" t="s">
        <v>36</v>
      </c>
      <c r="M53" s="280" t="s">
        <v>195</v>
      </c>
    </row>
    <row r="54" spans="1:13" ht="72">
      <c r="A54" s="348"/>
      <c r="B54" s="94"/>
      <c r="C54" s="256">
        <v>6.1</v>
      </c>
      <c r="D54" s="272" t="s">
        <v>166</v>
      </c>
      <c r="E54" s="269">
        <v>44228</v>
      </c>
      <c r="F54" s="269">
        <v>44348</v>
      </c>
      <c r="G54" s="264" t="s">
        <v>152</v>
      </c>
      <c r="H54" s="263" t="s">
        <v>34</v>
      </c>
      <c r="I54" s="276">
        <v>5000000</v>
      </c>
      <c r="J54" s="122">
        <f>+I54</f>
        <v>5000000</v>
      </c>
      <c r="K54" s="263" t="s">
        <v>142</v>
      </c>
      <c r="L54" s="263" t="s">
        <v>36</v>
      </c>
      <c r="M54" s="280" t="s">
        <v>195</v>
      </c>
    </row>
    <row r="55" spans="1:13" ht="151.5" customHeight="1">
      <c r="A55" s="348"/>
      <c r="B55" s="94"/>
      <c r="C55" s="256">
        <v>6.1</v>
      </c>
      <c r="D55" s="272" t="s">
        <v>229</v>
      </c>
      <c r="E55" s="269">
        <v>44228</v>
      </c>
      <c r="F55" s="269">
        <v>44561</v>
      </c>
      <c r="G55" s="264" t="s">
        <v>152</v>
      </c>
      <c r="H55" s="263" t="s">
        <v>34</v>
      </c>
      <c r="I55" s="276">
        <v>30000000</v>
      </c>
      <c r="J55" s="122">
        <f t="shared" ref="J55:J105" si="2">+I55</f>
        <v>30000000</v>
      </c>
      <c r="K55" s="263" t="s">
        <v>142</v>
      </c>
      <c r="L55" s="263" t="s">
        <v>36</v>
      </c>
      <c r="M55" s="281" t="s">
        <v>206</v>
      </c>
    </row>
    <row r="56" spans="1:13" ht="72">
      <c r="A56" s="348"/>
      <c r="B56" s="94"/>
      <c r="C56" s="256">
        <v>6.1</v>
      </c>
      <c r="D56" s="272" t="s">
        <v>230</v>
      </c>
      <c r="E56" s="269">
        <v>44228</v>
      </c>
      <c r="F56" s="269">
        <v>44561</v>
      </c>
      <c r="G56" s="264" t="s">
        <v>152</v>
      </c>
      <c r="H56" s="263" t="s">
        <v>34</v>
      </c>
      <c r="I56" s="276">
        <v>20000000</v>
      </c>
      <c r="J56" s="122">
        <f t="shared" si="2"/>
        <v>20000000</v>
      </c>
      <c r="K56" s="263" t="s">
        <v>142</v>
      </c>
      <c r="L56" s="263" t="s">
        <v>36</v>
      </c>
      <c r="M56" s="281" t="s">
        <v>207</v>
      </c>
    </row>
    <row r="57" spans="1:13" ht="72">
      <c r="A57" s="348"/>
      <c r="B57" s="94"/>
      <c r="C57" s="256">
        <v>6.1</v>
      </c>
      <c r="D57" s="272" t="s">
        <v>231</v>
      </c>
      <c r="E57" s="269">
        <v>44228</v>
      </c>
      <c r="F57" s="269">
        <v>44561</v>
      </c>
      <c r="G57" s="264" t="s">
        <v>152</v>
      </c>
      <c r="H57" s="263" t="s">
        <v>34</v>
      </c>
      <c r="I57" s="276">
        <v>60000000</v>
      </c>
      <c r="J57" s="122">
        <f t="shared" si="2"/>
        <v>60000000</v>
      </c>
      <c r="K57" s="263" t="s">
        <v>142</v>
      </c>
      <c r="L57" s="263" t="s">
        <v>36</v>
      </c>
      <c r="M57" s="281" t="s">
        <v>207</v>
      </c>
    </row>
    <row r="58" spans="1:13" ht="72">
      <c r="A58" s="348"/>
      <c r="B58" s="94"/>
      <c r="C58" s="256">
        <v>6.1</v>
      </c>
      <c r="D58" s="272" t="s">
        <v>231</v>
      </c>
      <c r="E58" s="269">
        <v>44228</v>
      </c>
      <c r="F58" s="269">
        <v>44561</v>
      </c>
      <c r="G58" s="264" t="s">
        <v>152</v>
      </c>
      <c r="H58" s="263" t="s">
        <v>34</v>
      </c>
      <c r="I58" s="276">
        <v>0</v>
      </c>
      <c r="J58" s="122">
        <f t="shared" si="2"/>
        <v>0</v>
      </c>
      <c r="K58" s="263" t="s">
        <v>142</v>
      </c>
      <c r="L58" s="263" t="s">
        <v>36</v>
      </c>
      <c r="M58" s="281" t="s">
        <v>207</v>
      </c>
    </row>
    <row r="59" spans="1:13" ht="72">
      <c r="A59" s="348"/>
      <c r="B59" s="94"/>
      <c r="C59" s="256">
        <v>6.1</v>
      </c>
      <c r="D59" s="272" t="s">
        <v>167</v>
      </c>
      <c r="E59" s="269">
        <v>44228</v>
      </c>
      <c r="F59" s="269">
        <v>44561</v>
      </c>
      <c r="G59" s="264" t="s">
        <v>152</v>
      </c>
      <c r="H59" s="263" t="s">
        <v>34</v>
      </c>
      <c r="I59" s="276">
        <v>20000000</v>
      </c>
      <c r="J59" s="122">
        <f t="shared" si="2"/>
        <v>20000000</v>
      </c>
      <c r="K59" s="263" t="s">
        <v>142</v>
      </c>
      <c r="L59" s="263" t="s">
        <v>36</v>
      </c>
      <c r="M59" s="274" t="s">
        <v>148</v>
      </c>
    </row>
    <row r="60" spans="1:13" ht="72">
      <c r="A60" s="349"/>
      <c r="B60" s="94"/>
      <c r="C60" s="256">
        <v>6.1</v>
      </c>
      <c r="D60" s="275" t="s">
        <v>168</v>
      </c>
      <c r="E60" s="269">
        <v>44228</v>
      </c>
      <c r="F60" s="269">
        <v>44561</v>
      </c>
      <c r="G60" s="264" t="s">
        <v>152</v>
      </c>
      <c r="H60" s="263" t="s">
        <v>34</v>
      </c>
      <c r="I60" s="273">
        <v>15000000</v>
      </c>
      <c r="J60" s="122">
        <f t="shared" si="2"/>
        <v>15000000</v>
      </c>
      <c r="K60" s="263" t="s">
        <v>142</v>
      </c>
      <c r="L60" s="263" t="s">
        <v>36</v>
      </c>
      <c r="M60" s="274" t="s">
        <v>148</v>
      </c>
    </row>
    <row r="61" spans="1:13" ht="72">
      <c r="A61" s="349"/>
      <c r="B61" s="94"/>
      <c r="C61" s="256">
        <v>6.1</v>
      </c>
      <c r="D61" s="275" t="s">
        <v>169</v>
      </c>
      <c r="E61" s="269">
        <v>44228</v>
      </c>
      <c r="F61" s="269">
        <v>44561</v>
      </c>
      <c r="G61" s="264" t="s">
        <v>152</v>
      </c>
      <c r="H61" s="263" t="s">
        <v>34</v>
      </c>
      <c r="I61" s="273">
        <v>10000000</v>
      </c>
      <c r="J61" s="122">
        <f t="shared" si="2"/>
        <v>10000000</v>
      </c>
      <c r="K61" s="263" t="s">
        <v>142</v>
      </c>
      <c r="L61" s="263" t="s">
        <v>36</v>
      </c>
      <c r="M61" s="274" t="s">
        <v>148</v>
      </c>
    </row>
    <row r="62" spans="1:13" ht="108">
      <c r="A62" s="349"/>
      <c r="B62" s="94"/>
      <c r="C62" s="256">
        <v>6.1</v>
      </c>
      <c r="D62" s="275" t="s">
        <v>170</v>
      </c>
      <c r="E62" s="269">
        <v>44228</v>
      </c>
      <c r="F62" s="269">
        <v>44561</v>
      </c>
      <c r="G62" s="264" t="s">
        <v>152</v>
      </c>
      <c r="H62" s="263" t="s">
        <v>34</v>
      </c>
      <c r="I62" s="273">
        <v>11000000</v>
      </c>
      <c r="J62" s="122">
        <f t="shared" si="2"/>
        <v>11000000</v>
      </c>
      <c r="K62" s="263" t="s">
        <v>142</v>
      </c>
      <c r="L62" s="263" t="s">
        <v>36</v>
      </c>
      <c r="M62" s="274" t="s">
        <v>208</v>
      </c>
    </row>
    <row r="63" spans="1:13" ht="162">
      <c r="A63" s="349"/>
      <c r="B63" s="94"/>
      <c r="C63" s="256">
        <v>6.1</v>
      </c>
      <c r="D63" s="275" t="s">
        <v>171</v>
      </c>
      <c r="E63" s="269">
        <v>44228</v>
      </c>
      <c r="F63" s="269">
        <v>44561</v>
      </c>
      <c r="G63" s="264" t="s">
        <v>152</v>
      </c>
      <c r="H63" s="263" t="s">
        <v>34</v>
      </c>
      <c r="I63" s="273">
        <v>5000000</v>
      </c>
      <c r="J63" s="122">
        <f t="shared" si="2"/>
        <v>5000000</v>
      </c>
      <c r="K63" s="263" t="s">
        <v>142</v>
      </c>
      <c r="L63" s="263" t="s">
        <v>36</v>
      </c>
      <c r="M63" s="274" t="s">
        <v>209</v>
      </c>
    </row>
    <row r="64" spans="1:13" ht="72">
      <c r="A64" s="348"/>
      <c r="B64" s="94"/>
      <c r="C64" s="256">
        <v>6.1</v>
      </c>
      <c r="D64" s="272" t="s">
        <v>172</v>
      </c>
      <c r="E64" s="269">
        <v>44228</v>
      </c>
      <c r="F64" s="269">
        <v>44561</v>
      </c>
      <c r="G64" s="264" t="s">
        <v>152</v>
      </c>
      <c r="H64" s="263" t="s">
        <v>34</v>
      </c>
      <c r="I64" s="276">
        <v>20000000</v>
      </c>
      <c r="J64" s="122">
        <f t="shared" si="2"/>
        <v>20000000</v>
      </c>
      <c r="K64" s="263" t="s">
        <v>142</v>
      </c>
      <c r="L64" s="263" t="s">
        <v>36</v>
      </c>
      <c r="M64" s="274" t="s">
        <v>210</v>
      </c>
    </row>
    <row r="65" spans="1:13" ht="72">
      <c r="A65" s="349"/>
      <c r="B65" s="94"/>
      <c r="C65" s="256">
        <v>6.1</v>
      </c>
      <c r="D65" s="275" t="s">
        <v>173</v>
      </c>
      <c r="E65" s="269">
        <v>44228</v>
      </c>
      <c r="F65" s="269">
        <v>44561</v>
      </c>
      <c r="G65" s="264" t="s">
        <v>152</v>
      </c>
      <c r="H65" s="263" t="s">
        <v>34</v>
      </c>
      <c r="I65" s="273">
        <v>30000000</v>
      </c>
      <c r="J65" s="122">
        <f t="shared" si="2"/>
        <v>30000000</v>
      </c>
      <c r="K65" s="263" t="s">
        <v>142</v>
      </c>
      <c r="L65" s="263" t="s">
        <v>36</v>
      </c>
      <c r="M65" s="274" t="s">
        <v>210</v>
      </c>
    </row>
    <row r="66" spans="1:13" ht="72">
      <c r="A66" s="349"/>
      <c r="B66" s="94"/>
      <c r="C66" s="256">
        <v>6.1</v>
      </c>
      <c r="D66" s="275" t="s">
        <v>174</v>
      </c>
      <c r="E66" s="269">
        <v>44228</v>
      </c>
      <c r="F66" s="269">
        <v>44561</v>
      </c>
      <c r="G66" s="264" t="s">
        <v>152</v>
      </c>
      <c r="H66" s="263" t="s">
        <v>34</v>
      </c>
      <c r="I66" s="273">
        <v>79000000</v>
      </c>
      <c r="J66" s="122">
        <f t="shared" si="2"/>
        <v>79000000</v>
      </c>
      <c r="K66" s="263" t="s">
        <v>142</v>
      </c>
      <c r="L66" s="263" t="s">
        <v>36</v>
      </c>
      <c r="M66" s="274" t="s">
        <v>210</v>
      </c>
    </row>
    <row r="67" spans="1:13" ht="270">
      <c r="A67" s="348"/>
      <c r="B67" s="94"/>
      <c r="C67" s="256">
        <v>6.1</v>
      </c>
      <c r="D67" s="272" t="s">
        <v>175</v>
      </c>
      <c r="E67" s="269">
        <v>44228</v>
      </c>
      <c r="F67" s="269">
        <v>44561</v>
      </c>
      <c r="G67" s="264" t="s">
        <v>152</v>
      </c>
      <c r="H67" s="263" t="s">
        <v>34</v>
      </c>
      <c r="I67" s="276">
        <v>40000000</v>
      </c>
      <c r="J67" s="122">
        <f t="shared" si="2"/>
        <v>40000000</v>
      </c>
      <c r="K67" s="263" t="s">
        <v>142</v>
      </c>
      <c r="L67" s="263" t="s">
        <v>36</v>
      </c>
      <c r="M67" s="281" t="s">
        <v>211</v>
      </c>
    </row>
    <row r="68" spans="1:13" ht="162">
      <c r="A68" s="348"/>
      <c r="B68" s="94"/>
      <c r="C68" s="256">
        <v>6.1</v>
      </c>
      <c r="D68" s="272" t="s">
        <v>176</v>
      </c>
      <c r="E68" s="269">
        <v>44228</v>
      </c>
      <c r="F68" s="269">
        <v>44561</v>
      </c>
      <c r="G68" s="264" t="s">
        <v>152</v>
      </c>
      <c r="H68" s="263" t="s">
        <v>34</v>
      </c>
      <c r="I68" s="276">
        <v>50000000</v>
      </c>
      <c r="J68" s="122">
        <f t="shared" si="2"/>
        <v>50000000</v>
      </c>
      <c r="K68" s="263" t="s">
        <v>142</v>
      </c>
      <c r="L68" s="263" t="s">
        <v>36</v>
      </c>
      <c r="M68" s="274" t="s">
        <v>203</v>
      </c>
    </row>
    <row r="69" spans="1:13" ht="252">
      <c r="A69" s="348"/>
      <c r="B69" s="94"/>
      <c r="C69" s="256">
        <v>6.1</v>
      </c>
      <c r="D69" s="272" t="s">
        <v>177</v>
      </c>
      <c r="E69" s="269">
        <v>44228</v>
      </c>
      <c r="F69" s="269">
        <v>44561</v>
      </c>
      <c r="G69" s="264" t="s">
        <v>152</v>
      </c>
      <c r="H69" s="263" t="s">
        <v>34</v>
      </c>
      <c r="I69" s="276">
        <v>30000000</v>
      </c>
      <c r="J69" s="122">
        <f t="shared" si="2"/>
        <v>30000000</v>
      </c>
      <c r="K69" s="263" t="s">
        <v>142</v>
      </c>
      <c r="L69" s="263" t="s">
        <v>36</v>
      </c>
      <c r="M69" s="280" t="s">
        <v>212</v>
      </c>
    </row>
    <row r="70" spans="1:13" ht="72">
      <c r="A70" s="348"/>
      <c r="B70" s="94"/>
      <c r="C70" s="256">
        <v>6.1</v>
      </c>
      <c r="D70" s="272" t="s">
        <v>178</v>
      </c>
      <c r="E70" s="269">
        <v>44228</v>
      </c>
      <c r="F70" s="269">
        <v>44561</v>
      </c>
      <c r="G70" s="264" t="s">
        <v>152</v>
      </c>
      <c r="H70" s="263" t="s">
        <v>34</v>
      </c>
      <c r="I70" s="277">
        <v>30000000</v>
      </c>
      <c r="J70" s="122">
        <f t="shared" si="2"/>
        <v>30000000</v>
      </c>
      <c r="K70" s="263" t="s">
        <v>142</v>
      </c>
      <c r="L70" s="263" t="s">
        <v>36</v>
      </c>
      <c r="M70" s="274" t="s">
        <v>201</v>
      </c>
    </row>
    <row r="71" spans="1:13" ht="108">
      <c r="A71" s="348"/>
      <c r="B71" s="94"/>
      <c r="C71" s="256">
        <v>6.1</v>
      </c>
      <c r="D71" s="272" t="s">
        <v>179</v>
      </c>
      <c r="E71" s="269">
        <v>44228</v>
      </c>
      <c r="F71" s="269">
        <v>44561</v>
      </c>
      <c r="G71" s="264" t="s">
        <v>152</v>
      </c>
      <c r="H71" s="263" t="s">
        <v>34</v>
      </c>
      <c r="I71" s="273">
        <v>50000000</v>
      </c>
      <c r="J71" s="122">
        <f t="shared" si="2"/>
        <v>50000000</v>
      </c>
      <c r="K71" s="263" t="s">
        <v>142</v>
      </c>
      <c r="L71" s="263" t="s">
        <v>36</v>
      </c>
      <c r="M71" s="274" t="s">
        <v>200</v>
      </c>
    </row>
    <row r="72" spans="1:13" ht="126">
      <c r="A72" s="348"/>
      <c r="B72" s="94"/>
      <c r="C72" s="256">
        <v>6.1</v>
      </c>
      <c r="D72" s="272" t="s">
        <v>112</v>
      </c>
      <c r="E72" s="269">
        <v>44228</v>
      </c>
      <c r="F72" s="269">
        <v>44561</v>
      </c>
      <c r="G72" s="264" t="s">
        <v>152</v>
      </c>
      <c r="H72" s="263" t="s">
        <v>34</v>
      </c>
      <c r="I72" s="276">
        <v>82370238.359999999</v>
      </c>
      <c r="J72" s="122">
        <f t="shared" si="2"/>
        <v>82370238.359999999</v>
      </c>
      <c r="K72" s="263" t="s">
        <v>142</v>
      </c>
      <c r="L72" s="263" t="s">
        <v>36</v>
      </c>
      <c r="M72" s="274" t="s">
        <v>199</v>
      </c>
    </row>
    <row r="73" spans="1:13" ht="126">
      <c r="A73" s="349"/>
      <c r="B73" s="94"/>
      <c r="C73" s="256">
        <v>6.1</v>
      </c>
      <c r="D73" s="275" t="s">
        <v>180</v>
      </c>
      <c r="E73" s="269">
        <v>44228</v>
      </c>
      <c r="F73" s="269">
        <v>44561</v>
      </c>
      <c r="G73" s="264" t="s">
        <v>152</v>
      </c>
      <c r="H73" s="263" t="s">
        <v>34</v>
      </c>
      <c r="I73" s="273">
        <v>30000000</v>
      </c>
      <c r="J73" s="122">
        <f t="shared" si="2"/>
        <v>30000000</v>
      </c>
      <c r="K73" s="263" t="s">
        <v>142</v>
      </c>
      <c r="L73" s="263" t="s">
        <v>36</v>
      </c>
      <c r="M73" s="274" t="s">
        <v>198</v>
      </c>
    </row>
    <row r="74" spans="1:13" ht="126">
      <c r="A74" s="348"/>
      <c r="B74" s="94"/>
      <c r="C74" s="256">
        <v>6.1</v>
      </c>
      <c r="D74" s="272" t="s">
        <v>181</v>
      </c>
      <c r="E74" s="269">
        <v>44228</v>
      </c>
      <c r="F74" s="269">
        <v>44561</v>
      </c>
      <c r="G74" s="264" t="s">
        <v>152</v>
      </c>
      <c r="H74" s="263" t="s">
        <v>34</v>
      </c>
      <c r="I74" s="276">
        <v>30000000</v>
      </c>
      <c r="J74" s="122">
        <f t="shared" si="2"/>
        <v>30000000</v>
      </c>
      <c r="K74" s="263" t="s">
        <v>142</v>
      </c>
      <c r="L74" s="263" t="s">
        <v>36</v>
      </c>
      <c r="M74" s="274" t="s">
        <v>198</v>
      </c>
    </row>
    <row r="75" spans="1:13" ht="126">
      <c r="A75" s="348"/>
      <c r="B75" s="94"/>
      <c r="C75" s="256">
        <v>6.1</v>
      </c>
      <c r="D75" s="272" t="s">
        <v>182</v>
      </c>
      <c r="E75" s="269">
        <v>44228</v>
      </c>
      <c r="F75" s="269">
        <v>44561</v>
      </c>
      <c r="G75" s="264" t="s">
        <v>152</v>
      </c>
      <c r="H75" s="263" t="s">
        <v>34</v>
      </c>
      <c r="I75" s="276">
        <v>30000000</v>
      </c>
      <c r="J75" s="122">
        <f t="shared" si="2"/>
        <v>30000000</v>
      </c>
      <c r="K75" s="263" t="s">
        <v>142</v>
      </c>
      <c r="L75" s="263" t="s">
        <v>36</v>
      </c>
      <c r="M75" s="274" t="s">
        <v>198</v>
      </c>
    </row>
    <row r="76" spans="1:13" ht="126">
      <c r="A76" s="349"/>
      <c r="B76" s="94"/>
      <c r="C76" s="256">
        <v>6.1</v>
      </c>
      <c r="D76" s="275" t="s">
        <v>183</v>
      </c>
      <c r="E76" s="269">
        <v>44228</v>
      </c>
      <c r="F76" s="269">
        <v>44561</v>
      </c>
      <c r="G76" s="264" t="s">
        <v>152</v>
      </c>
      <c r="H76" s="263" t="s">
        <v>34</v>
      </c>
      <c r="I76" s="273">
        <v>410000000</v>
      </c>
      <c r="J76" s="122">
        <f t="shared" si="2"/>
        <v>410000000</v>
      </c>
      <c r="K76" s="263" t="s">
        <v>142</v>
      </c>
      <c r="L76" s="263" t="s">
        <v>36</v>
      </c>
      <c r="M76" s="274" t="s">
        <v>198</v>
      </c>
    </row>
    <row r="77" spans="1:13" ht="126">
      <c r="A77" s="348"/>
      <c r="B77" s="94"/>
      <c r="C77" s="256">
        <v>6.1</v>
      </c>
      <c r="D77" s="272" t="s">
        <v>184</v>
      </c>
      <c r="E77" s="269">
        <v>44228</v>
      </c>
      <c r="F77" s="269">
        <v>44561</v>
      </c>
      <c r="G77" s="264" t="s">
        <v>152</v>
      </c>
      <c r="H77" s="263" t="s">
        <v>34</v>
      </c>
      <c r="I77" s="273">
        <v>0</v>
      </c>
      <c r="J77" s="122">
        <f t="shared" si="2"/>
        <v>0</v>
      </c>
      <c r="K77" s="263" t="s">
        <v>142</v>
      </c>
      <c r="L77" s="263" t="s">
        <v>36</v>
      </c>
      <c r="M77" s="274" t="s">
        <v>198</v>
      </c>
    </row>
    <row r="78" spans="1:13" ht="126">
      <c r="A78" s="348"/>
      <c r="B78" s="94"/>
      <c r="C78" s="256">
        <v>6.1</v>
      </c>
      <c r="D78" s="272" t="s">
        <v>185</v>
      </c>
      <c r="E78" s="269">
        <v>44228</v>
      </c>
      <c r="F78" s="269">
        <v>44561</v>
      </c>
      <c r="G78" s="264" t="s">
        <v>152</v>
      </c>
      <c r="H78" s="263" t="s">
        <v>34</v>
      </c>
      <c r="I78" s="273">
        <v>80000000</v>
      </c>
      <c r="J78" s="122">
        <f t="shared" si="2"/>
        <v>80000000</v>
      </c>
      <c r="K78" s="263" t="s">
        <v>142</v>
      </c>
      <c r="L78" s="263" t="s">
        <v>36</v>
      </c>
      <c r="M78" s="274" t="s">
        <v>198</v>
      </c>
    </row>
    <row r="79" spans="1:13" ht="126">
      <c r="A79" s="348"/>
      <c r="B79" s="94"/>
      <c r="C79" s="256">
        <v>6.1</v>
      </c>
      <c r="D79" s="272" t="s">
        <v>186</v>
      </c>
      <c r="E79" s="269">
        <v>44228</v>
      </c>
      <c r="F79" s="269">
        <v>44561</v>
      </c>
      <c r="G79" s="264" t="s">
        <v>152</v>
      </c>
      <c r="H79" s="263" t="s">
        <v>34</v>
      </c>
      <c r="I79" s="273">
        <v>0</v>
      </c>
      <c r="J79" s="122">
        <f t="shared" si="2"/>
        <v>0</v>
      </c>
      <c r="K79" s="263" t="s">
        <v>142</v>
      </c>
      <c r="L79" s="263" t="s">
        <v>36</v>
      </c>
      <c r="M79" s="274" t="s">
        <v>198</v>
      </c>
    </row>
    <row r="80" spans="1:13" ht="72">
      <c r="A80" s="348"/>
      <c r="B80" s="94"/>
      <c r="C80" s="256">
        <v>6.1</v>
      </c>
      <c r="D80" s="272" t="s">
        <v>224</v>
      </c>
      <c r="E80" s="269">
        <v>44228</v>
      </c>
      <c r="F80" s="269">
        <v>44561</v>
      </c>
      <c r="G80" s="264" t="s">
        <v>152</v>
      </c>
      <c r="H80" s="263" t="s">
        <v>34</v>
      </c>
      <c r="I80" s="277">
        <v>2687401970</v>
      </c>
      <c r="J80" s="122">
        <f t="shared" si="2"/>
        <v>2687401970</v>
      </c>
      <c r="K80" s="263" t="s">
        <v>142</v>
      </c>
      <c r="L80" s="263" t="s">
        <v>36</v>
      </c>
      <c r="M80" s="274" t="s">
        <v>154</v>
      </c>
    </row>
    <row r="81" spans="1:13" ht="72">
      <c r="A81" s="348"/>
      <c r="B81" s="94"/>
      <c r="C81" s="256">
        <v>6.1</v>
      </c>
      <c r="D81" s="272" t="s">
        <v>225</v>
      </c>
      <c r="E81" s="269">
        <v>44228</v>
      </c>
      <c r="F81" s="269">
        <v>44561</v>
      </c>
      <c r="G81" s="264" t="s">
        <v>152</v>
      </c>
      <c r="H81" s="263" t="s">
        <v>34</v>
      </c>
      <c r="I81" s="277">
        <v>300000000</v>
      </c>
      <c r="J81" s="122">
        <f t="shared" si="2"/>
        <v>300000000</v>
      </c>
      <c r="K81" s="263" t="s">
        <v>142</v>
      </c>
      <c r="L81" s="263" t="s">
        <v>36</v>
      </c>
      <c r="M81" s="274" t="s">
        <v>154</v>
      </c>
    </row>
    <row r="82" spans="1:13" ht="72">
      <c r="A82" s="348"/>
      <c r="B82" s="94"/>
      <c r="C82" s="256">
        <v>6.1</v>
      </c>
      <c r="D82" s="272" t="s">
        <v>226</v>
      </c>
      <c r="E82" s="269">
        <v>44228</v>
      </c>
      <c r="F82" s="269">
        <v>44561</v>
      </c>
      <c r="G82" s="264" t="s">
        <v>152</v>
      </c>
      <c r="H82" s="263" t="s">
        <v>34</v>
      </c>
      <c r="I82" s="336">
        <v>200000000</v>
      </c>
      <c r="J82" s="122">
        <f t="shared" si="2"/>
        <v>200000000</v>
      </c>
      <c r="K82" s="263" t="s">
        <v>142</v>
      </c>
      <c r="L82" s="263" t="s">
        <v>36</v>
      </c>
      <c r="M82" s="274" t="s">
        <v>154</v>
      </c>
    </row>
    <row r="83" spans="1:13" ht="72">
      <c r="A83" s="348"/>
      <c r="B83" s="94"/>
      <c r="C83" s="256">
        <v>6.1</v>
      </c>
      <c r="D83" s="272" t="s">
        <v>187</v>
      </c>
      <c r="E83" s="269">
        <v>44228</v>
      </c>
      <c r="F83" s="269">
        <v>44561</v>
      </c>
      <c r="G83" s="264" t="s">
        <v>152</v>
      </c>
      <c r="H83" s="263" t="s">
        <v>34</v>
      </c>
      <c r="I83" s="276">
        <v>120000000</v>
      </c>
      <c r="J83" s="122">
        <f t="shared" si="2"/>
        <v>120000000</v>
      </c>
      <c r="K83" s="263" t="s">
        <v>142</v>
      </c>
      <c r="L83" s="263" t="s">
        <v>36</v>
      </c>
      <c r="M83" s="274" t="s">
        <v>154</v>
      </c>
    </row>
    <row r="84" spans="1:13" ht="72">
      <c r="A84" s="348"/>
      <c r="B84" s="94"/>
      <c r="C84" s="256">
        <v>6.1</v>
      </c>
      <c r="D84" s="272" t="s">
        <v>227</v>
      </c>
      <c r="E84" s="269">
        <v>44228</v>
      </c>
      <c r="F84" s="269">
        <v>44561</v>
      </c>
      <c r="G84" s="264" t="s">
        <v>152</v>
      </c>
      <c r="H84" s="263" t="s">
        <v>34</v>
      </c>
      <c r="I84" s="276">
        <v>533000000</v>
      </c>
      <c r="J84" s="122">
        <f t="shared" si="2"/>
        <v>533000000</v>
      </c>
      <c r="K84" s="263" t="s">
        <v>142</v>
      </c>
      <c r="L84" s="263" t="s">
        <v>36</v>
      </c>
      <c r="M84" s="274" t="s">
        <v>154</v>
      </c>
    </row>
    <row r="85" spans="1:13" ht="72.75" customHeight="1">
      <c r="A85" s="348"/>
      <c r="C85" s="256">
        <v>6.1</v>
      </c>
      <c r="D85" s="272" t="s">
        <v>110</v>
      </c>
      <c r="E85" s="158">
        <v>44270</v>
      </c>
      <c r="F85" s="158">
        <v>44561</v>
      </c>
      <c r="G85" s="264" t="s">
        <v>152</v>
      </c>
      <c r="H85" s="263" t="s">
        <v>34</v>
      </c>
      <c r="I85" s="276">
        <v>0</v>
      </c>
      <c r="J85" s="122">
        <f t="shared" si="2"/>
        <v>0</v>
      </c>
      <c r="K85" s="263" t="s">
        <v>142</v>
      </c>
      <c r="L85" s="263" t="s">
        <v>36</v>
      </c>
      <c r="M85" s="274" t="s">
        <v>154</v>
      </c>
    </row>
    <row r="86" spans="1:13" ht="72">
      <c r="A86" s="349"/>
      <c r="C86" s="256">
        <v>6.1</v>
      </c>
      <c r="D86" s="275" t="s">
        <v>111</v>
      </c>
      <c r="E86" s="269">
        <v>44483</v>
      </c>
      <c r="F86" s="158">
        <v>44561</v>
      </c>
      <c r="G86" s="264" t="s">
        <v>152</v>
      </c>
      <c r="H86" s="263" t="s">
        <v>34</v>
      </c>
      <c r="I86" s="273">
        <v>710000000</v>
      </c>
      <c r="J86" s="122">
        <f t="shared" si="2"/>
        <v>710000000</v>
      </c>
      <c r="K86" s="263" t="s">
        <v>142</v>
      </c>
      <c r="L86" s="263" t="s">
        <v>36</v>
      </c>
      <c r="M86" s="274" t="s">
        <v>154</v>
      </c>
    </row>
    <row r="87" spans="1:13" ht="72">
      <c r="A87" s="348"/>
      <c r="C87" s="256">
        <v>6.1</v>
      </c>
      <c r="D87" s="344" t="s">
        <v>228</v>
      </c>
      <c r="E87" s="269" t="s">
        <v>159</v>
      </c>
      <c r="F87" s="158">
        <v>44561</v>
      </c>
      <c r="G87" s="264" t="s">
        <v>152</v>
      </c>
      <c r="H87" s="263" t="s">
        <v>34</v>
      </c>
      <c r="I87" s="278">
        <v>10000000</v>
      </c>
      <c r="J87" s="122">
        <f t="shared" si="2"/>
        <v>10000000</v>
      </c>
      <c r="K87" s="263" t="s">
        <v>142</v>
      </c>
      <c r="L87" s="263" t="s">
        <v>36</v>
      </c>
      <c r="M87" s="274" t="s">
        <v>154</v>
      </c>
    </row>
    <row r="88" spans="1:13" ht="162">
      <c r="A88" s="349"/>
      <c r="C88" s="256">
        <v>6.1</v>
      </c>
      <c r="D88" s="275" t="s">
        <v>188</v>
      </c>
      <c r="E88" s="269">
        <v>44319</v>
      </c>
      <c r="F88" s="158">
        <v>44500</v>
      </c>
      <c r="G88" s="264" t="s">
        <v>152</v>
      </c>
      <c r="H88" s="263" t="s">
        <v>34</v>
      </c>
      <c r="I88" s="273">
        <v>0</v>
      </c>
      <c r="J88" s="122">
        <f t="shared" si="2"/>
        <v>0</v>
      </c>
      <c r="K88" s="263" t="s">
        <v>142</v>
      </c>
      <c r="L88" s="263" t="s">
        <v>36</v>
      </c>
      <c r="M88" s="274" t="s">
        <v>196</v>
      </c>
    </row>
    <row r="89" spans="1:13" ht="90">
      <c r="A89" s="349"/>
      <c r="C89" s="256">
        <v>6.1</v>
      </c>
      <c r="D89" s="275" t="s">
        <v>189</v>
      </c>
      <c r="E89" s="269">
        <v>44211</v>
      </c>
      <c r="F89" s="158">
        <v>44561</v>
      </c>
      <c r="G89" s="264" t="s">
        <v>152</v>
      </c>
      <c r="H89" s="263" t="s">
        <v>34</v>
      </c>
      <c r="I89" s="273">
        <v>120000000</v>
      </c>
      <c r="J89" s="122">
        <f t="shared" si="2"/>
        <v>120000000</v>
      </c>
      <c r="K89" s="263" t="s">
        <v>142</v>
      </c>
      <c r="L89" s="263" t="s">
        <v>36</v>
      </c>
      <c r="M89" s="274" t="s">
        <v>197</v>
      </c>
    </row>
    <row r="90" spans="1:13" ht="90">
      <c r="A90" s="348"/>
      <c r="C90" s="256">
        <v>6.1</v>
      </c>
      <c r="D90" s="272" t="s">
        <v>98</v>
      </c>
      <c r="E90" s="269">
        <v>44211</v>
      </c>
      <c r="F90" s="158">
        <v>44561</v>
      </c>
      <c r="G90" s="264" t="s">
        <v>152</v>
      </c>
      <c r="H90" s="263" t="s">
        <v>34</v>
      </c>
      <c r="I90" s="276">
        <v>50000000</v>
      </c>
      <c r="J90" s="122">
        <f t="shared" si="2"/>
        <v>50000000</v>
      </c>
      <c r="K90" s="263" t="s">
        <v>142</v>
      </c>
      <c r="L90" s="263" t="s">
        <v>36</v>
      </c>
      <c r="M90" s="274" t="s">
        <v>197</v>
      </c>
    </row>
    <row r="91" spans="1:13" ht="90">
      <c r="A91" s="348"/>
      <c r="C91" s="256">
        <v>6.1</v>
      </c>
      <c r="D91" s="272" t="s">
        <v>99</v>
      </c>
      <c r="E91" s="269">
        <v>44211</v>
      </c>
      <c r="F91" s="158">
        <v>44561</v>
      </c>
      <c r="G91" s="264" t="s">
        <v>152</v>
      </c>
      <c r="H91" s="263" t="s">
        <v>34</v>
      </c>
      <c r="I91" s="276">
        <v>100000000</v>
      </c>
      <c r="J91" s="122">
        <f t="shared" si="2"/>
        <v>100000000</v>
      </c>
      <c r="K91" s="263" t="s">
        <v>142</v>
      </c>
      <c r="L91" s="263" t="s">
        <v>36</v>
      </c>
      <c r="M91" s="274" t="s">
        <v>197</v>
      </c>
    </row>
    <row r="92" spans="1:13" ht="90">
      <c r="A92" s="348"/>
      <c r="C92" s="256">
        <v>6.1</v>
      </c>
      <c r="D92" s="272" t="s">
        <v>101</v>
      </c>
      <c r="E92" s="269">
        <v>44211</v>
      </c>
      <c r="F92" s="158">
        <v>44561</v>
      </c>
      <c r="G92" s="264" t="s">
        <v>152</v>
      </c>
      <c r="H92" s="263" t="s">
        <v>34</v>
      </c>
      <c r="I92" s="276">
        <v>50000000</v>
      </c>
      <c r="J92" s="122">
        <f t="shared" si="2"/>
        <v>50000000</v>
      </c>
      <c r="K92" s="263" t="s">
        <v>142</v>
      </c>
      <c r="L92" s="263" t="s">
        <v>36</v>
      </c>
      <c r="M92" s="274" t="s">
        <v>197</v>
      </c>
    </row>
    <row r="93" spans="1:13" ht="90">
      <c r="A93" s="348"/>
      <c r="C93" s="256">
        <v>6.1</v>
      </c>
      <c r="D93" s="272" t="s">
        <v>190</v>
      </c>
      <c r="E93" s="269">
        <v>44211</v>
      </c>
      <c r="F93" s="158">
        <v>44561</v>
      </c>
      <c r="G93" s="264" t="s">
        <v>152</v>
      </c>
      <c r="H93" s="263" t="s">
        <v>34</v>
      </c>
      <c r="I93" s="276">
        <v>10000000</v>
      </c>
      <c r="J93" s="122">
        <f t="shared" si="2"/>
        <v>10000000</v>
      </c>
      <c r="K93" s="263" t="s">
        <v>142</v>
      </c>
      <c r="L93" s="263" t="s">
        <v>36</v>
      </c>
      <c r="M93" s="274" t="s">
        <v>197</v>
      </c>
    </row>
    <row r="94" spans="1:13" ht="90">
      <c r="A94" s="348"/>
      <c r="C94" s="256">
        <v>6.1</v>
      </c>
      <c r="D94" s="272" t="s">
        <v>105</v>
      </c>
      <c r="E94" s="269" t="s">
        <v>159</v>
      </c>
      <c r="F94" s="158">
        <v>44561</v>
      </c>
      <c r="G94" s="264" t="s">
        <v>152</v>
      </c>
      <c r="H94" s="263" t="s">
        <v>34</v>
      </c>
      <c r="I94" s="276">
        <v>60000000</v>
      </c>
      <c r="J94" s="122">
        <f t="shared" si="2"/>
        <v>60000000</v>
      </c>
      <c r="K94" s="263" t="s">
        <v>142</v>
      </c>
      <c r="L94" s="263" t="s">
        <v>36</v>
      </c>
      <c r="M94" s="274" t="s">
        <v>197</v>
      </c>
    </row>
    <row r="95" spans="1:13" ht="252">
      <c r="A95" s="348"/>
      <c r="C95" s="256">
        <v>6.1</v>
      </c>
      <c r="D95" s="272" t="s">
        <v>191</v>
      </c>
      <c r="E95" s="269">
        <v>44211</v>
      </c>
      <c r="F95" s="158">
        <v>44561</v>
      </c>
      <c r="G95" s="264" t="s">
        <v>152</v>
      </c>
      <c r="H95" s="263" t="s">
        <v>34</v>
      </c>
      <c r="I95" s="276">
        <v>1900000000</v>
      </c>
      <c r="J95" s="122">
        <f t="shared" si="2"/>
        <v>1900000000</v>
      </c>
      <c r="K95" s="263" t="s">
        <v>142</v>
      </c>
      <c r="L95" s="263" t="s">
        <v>36</v>
      </c>
      <c r="M95" s="280" t="s">
        <v>202</v>
      </c>
    </row>
    <row r="96" spans="1:13" ht="72">
      <c r="A96" s="349"/>
      <c r="C96" s="256">
        <v>6.1</v>
      </c>
      <c r="D96" s="275" t="s">
        <v>215</v>
      </c>
      <c r="E96" s="269">
        <v>44211</v>
      </c>
      <c r="F96" s="158">
        <v>44561</v>
      </c>
      <c r="G96" s="264" t="s">
        <v>152</v>
      </c>
      <c r="H96" s="263" t="s">
        <v>34</v>
      </c>
      <c r="I96" s="279">
        <v>308681076</v>
      </c>
      <c r="J96" s="122">
        <f t="shared" si="2"/>
        <v>308681076</v>
      </c>
      <c r="K96" s="263" t="s">
        <v>142</v>
      </c>
      <c r="L96" s="263" t="s">
        <v>36</v>
      </c>
      <c r="M96" s="274" t="s">
        <v>193</v>
      </c>
    </row>
    <row r="97" spans="1:13" ht="72">
      <c r="A97" s="348"/>
      <c r="C97" s="256">
        <v>6.1</v>
      </c>
      <c r="D97" s="272" t="s">
        <v>214</v>
      </c>
      <c r="E97" s="269">
        <v>44211</v>
      </c>
      <c r="F97" s="158">
        <v>44561</v>
      </c>
      <c r="G97" s="264" t="s">
        <v>152</v>
      </c>
      <c r="H97" s="263" t="s">
        <v>34</v>
      </c>
      <c r="I97" s="276">
        <v>2876471632</v>
      </c>
      <c r="J97" s="122">
        <f t="shared" si="2"/>
        <v>2876471632</v>
      </c>
      <c r="K97" s="263" t="s">
        <v>142</v>
      </c>
      <c r="L97" s="263" t="s">
        <v>36</v>
      </c>
      <c r="M97" s="274" t="s">
        <v>193</v>
      </c>
    </row>
    <row r="98" spans="1:13" ht="72">
      <c r="A98" s="348"/>
      <c r="C98" s="256">
        <v>6.1</v>
      </c>
      <c r="D98" s="272" t="s">
        <v>216</v>
      </c>
      <c r="E98" s="269">
        <v>44208</v>
      </c>
      <c r="F98" s="158">
        <v>44561</v>
      </c>
      <c r="G98" s="264" t="s">
        <v>152</v>
      </c>
      <c r="H98" s="263" t="s">
        <v>34</v>
      </c>
      <c r="I98" s="276">
        <v>1869000000</v>
      </c>
      <c r="J98" s="122">
        <f t="shared" si="2"/>
        <v>1869000000</v>
      </c>
      <c r="K98" s="263" t="s">
        <v>142</v>
      </c>
      <c r="L98" s="263" t="s">
        <v>36</v>
      </c>
      <c r="M98" s="274" t="s">
        <v>193</v>
      </c>
    </row>
    <row r="99" spans="1:13" ht="72">
      <c r="A99" s="348"/>
      <c r="C99" s="256">
        <v>6.1</v>
      </c>
      <c r="D99" s="272" t="s">
        <v>217</v>
      </c>
      <c r="E99" s="269">
        <v>44208</v>
      </c>
      <c r="F99" s="158">
        <v>44561</v>
      </c>
      <c r="G99" s="264" t="s">
        <v>152</v>
      </c>
      <c r="H99" s="263" t="s">
        <v>34</v>
      </c>
      <c r="I99" s="276">
        <v>574058285</v>
      </c>
      <c r="J99" s="122">
        <f t="shared" si="2"/>
        <v>574058285</v>
      </c>
      <c r="K99" s="263" t="s">
        <v>142</v>
      </c>
      <c r="L99" s="263" t="s">
        <v>36</v>
      </c>
      <c r="M99" s="274" t="s">
        <v>193</v>
      </c>
    </row>
    <row r="100" spans="1:13" ht="68.25" customHeight="1">
      <c r="A100" s="348"/>
      <c r="C100" s="256">
        <v>6.1</v>
      </c>
      <c r="D100" s="272" t="s">
        <v>218</v>
      </c>
      <c r="E100" s="269">
        <v>44228</v>
      </c>
      <c r="F100" s="158">
        <v>44561</v>
      </c>
      <c r="G100" s="264" t="s">
        <v>152</v>
      </c>
      <c r="H100" s="263" t="s">
        <v>34</v>
      </c>
      <c r="I100" s="276">
        <v>908800000</v>
      </c>
      <c r="J100" s="122">
        <f t="shared" si="2"/>
        <v>908800000</v>
      </c>
      <c r="K100" s="263" t="s">
        <v>142</v>
      </c>
      <c r="L100" s="263" t="s">
        <v>36</v>
      </c>
      <c r="M100" s="274" t="s">
        <v>193</v>
      </c>
    </row>
    <row r="101" spans="1:13" ht="72">
      <c r="A101" s="348"/>
      <c r="C101" s="256">
        <v>6.1</v>
      </c>
      <c r="D101" s="272" t="s">
        <v>219</v>
      </c>
      <c r="E101" s="269">
        <v>44228</v>
      </c>
      <c r="F101" s="158">
        <v>44561</v>
      </c>
      <c r="G101" s="264" t="s">
        <v>152</v>
      </c>
      <c r="H101" s="263" t="s">
        <v>34</v>
      </c>
      <c r="I101" s="276">
        <v>138600000</v>
      </c>
      <c r="J101" s="122">
        <f t="shared" si="2"/>
        <v>138600000</v>
      </c>
      <c r="K101" s="263" t="s">
        <v>142</v>
      </c>
      <c r="L101" s="263" t="s">
        <v>36</v>
      </c>
      <c r="M101" s="274" t="s">
        <v>193</v>
      </c>
    </row>
    <row r="102" spans="1:13" ht="72">
      <c r="A102" s="348"/>
      <c r="C102" s="256">
        <v>6.1</v>
      </c>
      <c r="D102" s="272" t="s">
        <v>220</v>
      </c>
      <c r="E102" s="269">
        <v>44228</v>
      </c>
      <c r="F102" s="158">
        <v>44561</v>
      </c>
      <c r="G102" s="264" t="s">
        <v>152</v>
      </c>
      <c r="H102" s="263" t="s">
        <v>34</v>
      </c>
      <c r="I102" s="276">
        <v>245000000</v>
      </c>
      <c r="J102" s="122">
        <f t="shared" si="2"/>
        <v>245000000</v>
      </c>
      <c r="K102" s="263" t="s">
        <v>142</v>
      </c>
      <c r="L102" s="263" t="s">
        <v>36</v>
      </c>
      <c r="M102" s="274" t="s">
        <v>193</v>
      </c>
    </row>
    <row r="103" spans="1:13" ht="72">
      <c r="A103" s="348"/>
      <c r="C103" s="256">
        <v>6.1</v>
      </c>
      <c r="D103" s="272" t="s">
        <v>221</v>
      </c>
      <c r="E103" s="269">
        <v>44228</v>
      </c>
      <c r="F103" s="158">
        <v>44561</v>
      </c>
      <c r="G103" s="264" t="s">
        <v>152</v>
      </c>
      <c r="H103" s="263" t="s">
        <v>34</v>
      </c>
      <c r="I103" s="276">
        <v>105000000</v>
      </c>
      <c r="J103" s="122">
        <f t="shared" si="2"/>
        <v>105000000</v>
      </c>
      <c r="K103" s="263" t="s">
        <v>142</v>
      </c>
      <c r="L103" s="263" t="s">
        <v>36</v>
      </c>
      <c r="M103" s="274" t="s">
        <v>193</v>
      </c>
    </row>
    <row r="104" spans="1:13" ht="72">
      <c r="A104" s="350"/>
      <c r="C104" s="256">
        <v>6.1</v>
      </c>
      <c r="D104" s="344" t="s">
        <v>222</v>
      </c>
      <c r="E104" s="269">
        <v>44228</v>
      </c>
      <c r="F104" s="158">
        <v>44561</v>
      </c>
      <c r="G104" s="264" t="s">
        <v>152</v>
      </c>
      <c r="H104" s="263" t="s">
        <v>34</v>
      </c>
      <c r="I104" s="276">
        <v>0</v>
      </c>
      <c r="J104" s="122">
        <f t="shared" si="2"/>
        <v>0</v>
      </c>
      <c r="K104" s="263" t="s">
        <v>142</v>
      </c>
      <c r="L104" s="263" t="s">
        <v>36</v>
      </c>
      <c r="M104" s="274" t="s">
        <v>193</v>
      </c>
    </row>
    <row r="105" spans="1:13" ht="72.75" thickBot="1">
      <c r="A105" s="348"/>
      <c r="C105" s="392">
        <v>6.1</v>
      </c>
      <c r="D105" s="393" t="s">
        <v>223</v>
      </c>
      <c r="E105" s="394">
        <v>44228</v>
      </c>
      <c r="F105" s="395">
        <v>44561</v>
      </c>
      <c r="G105" s="396" t="s">
        <v>152</v>
      </c>
      <c r="H105" s="397" t="s">
        <v>34</v>
      </c>
      <c r="I105" s="398">
        <v>175578998</v>
      </c>
      <c r="J105" s="399">
        <f t="shared" si="2"/>
        <v>175578998</v>
      </c>
      <c r="K105" s="397" t="s">
        <v>142</v>
      </c>
      <c r="L105" s="397" t="s">
        <v>36</v>
      </c>
      <c r="M105" s="400" t="s">
        <v>193</v>
      </c>
    </row>
    <row r="106" spans="1:13" ht="18.75" thickBot="1">
      <c r="A106" s="348"/>
      <c r="C106" s="402"/>
      <c r="D106" s="403" t="s">
        <v>232</v>
      </c>
      <c r="E106" s="404"/>
      <c r="F106" s="405"/>
      <c r="G106" s="406"/>
      <c r="H106" s="407"/>
      <c r="I106" s="408">
        <f>SUM(I20:I105)</f>
        <v>21506910897.723999</v>
      </c>
      <c r="J106" s="409">
        <f>SUM(J20:J105)</f>
        <v>21506910897.723999</v>
      </c>
      <c r="K106" s="407"/>
      <c r="L106" s="407"/>
      <c r="M106" s="410"/>
    </row>
    <row r="107" spans="1:13">
      <c r="C107" s="401" t="s">
        <v>60</v>
      </c>
      <c r="D107" s="401"/>
      <c r="E107" s="401"/>
      <c r="F107" s="85"/>
      <c r="G107" s="85"/>
      <c r="H107" s="260"/>
      <c r="I107" s="89"/>
      <c r="J107" s="155"/>
    </row>
    <row r="108" spans="1:13">
      <c r="I108" s="101"/>
    </row>
    <row r="109" spans="1:13">
      <c r="C109" s="262"/>
      <c r="I109" s="101"/>
    </row>
    <row r="110" spans="1:13">
      <c r="I110" s="101"/>
    </row>
    <row r="112" spans="1:13">
      <c r="I112" s="157"/>
    </row>
    <row r="113" spans="9:9">
      <c r="I113" s="157"/>
    </row>
  </sheetData>
  <mergeCells count="46">
    <mergeCell ref="F43:F44"/>
    <mergeCell ref="L32:L33"/>
    <mergeCell ref="M32:M33"/>
    <mergeCell ref="L27:L29"/>
    <mergeCell ref="M27:M29"/>
    <mergeCell ref="B43:B44"/>
    <mergeCell ref="J43:J44"/>
    <mergeCell ref="I43:I44"/>
    <mergeCell ref="C27:C29"/>
    <mergeCell ref="J32:J33"/>
    <mergeCell ref="I27:I29"/>
    <mergeCell ref="K43:K44"/>
    <mergeCell ref="L43:L44"/>
    <mergeCell ref="M43:M44"/>
    <mergeCell ref="D43:D44"/>
    <mergeCell ref="C43:C44"/>
    <mergeCell ref="E43:E44"/>
    <mergeCell ref="C107:E107"/>
    <mergeCell ref="C32:C33"/>
    <mergeCell ref="J27:J29"/>
    <mergeCell ref="K27:K29"/>
    <mergeCell ref="D32:D33"/>
    <mergeCell ref="E32:E33"/>
    <mergeCell ref="F32:F33"/>
    <mergeCell ref="G32:G33"/>
    <mergeCell ref="H32:H33"/>
    <mergeCell ref="I32:I33"/>
    <mergeCell ref="D27:D29"/>
    <mergeCell ref="E27:E29"/>
    <mergeCell ref="F27:F29"/>
    <mergeCell ref="G27:G29"/>
    <mergeCell ref="H27:H29"/>
    <mergeCell ref="K32:K33"/>
    <mergeCell ref="C18:D18"/>
    <mergeCell ref="C15:H15"/>
    <mergeCell ref="C2:H2"/>
    <mergeCell ref="D4:H4"/>
    <mergeCell ref="D5:H5"/>
    <mergeCell ref="D6:H6"/>
    <mergeCell ref="D7:H7"/>
    <mergeCell ref="D8:H8"/>
    <mergeCell ref="D9:H9"/>
    <mergeCell ref="D10:H10"/>
    <mergeCell ref="D11:H11"/>
    <mergeCell ref="D12:H12"/>
    <mergeCell ref="D13:H13"/>
  </mergeCells>
  <hyperlinks>
    <hyperlink ref="D7" r:id="rId1" display="http://www.unimagdalena.edu.co/"/>
    <hyperlink ref="D8" r:id="rId2" display="mailto:contacto@unimagdalena.edu.co"/>
  </hyperlinks>
  <pageMargins left="0.70866141732283472" right="0.70866141732283472" top="0.74803149606299213" bottom="0.74803149606299213" header="0.31496062992125984" footer="0.31496062992125984"/>
  <pageSetup paperSize="5" scale="64" fitToWidth="0" fitToHeight="0" orientation="landscape" r:id="rId3"/>
  <rowBreaks count="1" manualBreakCount="1">
    <brk id="26" min="1" max="14" man="1"/>
  </rowBreaks>
  <colBreaks count="1" manualBreakCount="1">
    <brk id="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0"/>
  </sheetPr>
  <dimension ref="A1:N45"/>
  <sheetViews>
    <sheetView topLeftCell="K35" zoomScale="75" zoomScaleNormal="75" zoomScaleSheetLayoutView="84" zoomScalePageLayoutView="80" workbookViewId="0">
      <selection activeCell="K37" sqref="K37"/>
    </sheetView>
  </sheetViews>
  <sheetFormatPr baseColWidth="10" defaultColWidth="10.85546875" defaultRowHeight="15"/>
  <cols>
    <col min="1" max="1" width="4.42578125" style="1" bestFit="1" customWidth="1"/>
    <col min="2" max="2" width="35" style="7" bestFit="1" customWidth="1"/>
    <col min="3" max="3" width="255.7109375" style="2" bestFit="1" customWidth="1"/>
    <col min="4" max="4" width="21.85546875" style="51" hidden="1" customWidth="1"/>
    <col min="5" max="5" width="27.42578125" style="1" hidden="1" customWidth="1"/>
    <col min="6" max="6" width="23" style="5" hidden="1" customWidth="1"/>
    <col min="7" max="7" width="21" style="7" hidden="1" customWidth="1"/>
    <col min="8" max="8" width="22.5703125" style="53" hidden="1" customWidth="1"/>
    <col min="9" max="9" width="24.42578125" style="76" hidden="1" customWidth="1"/>
    <col min="10" max="10" width="24.42578125" style="1" hidden="1" customWidth="1"/>
    <col min="11" max="11" width="16.28515625" style="1" customWidth="1"/>
    <col min="12" max="12" width="38" style="23" customWidth="1"/>
    <col min="13" max="13" width="20" style="1" customWidth="1"/>
    <col min="14" max="14" width="42.42578125" style="1" customWidth="1"/>
    <col min="15" max="16384" width="10.85546875" style="1"/>
  </cols>
  <sheetData>
    <row r="1" spans="2:12" ht="15.75" thickBot="1">
      <c r="C1" s="22"/>
    </row>
    <row r="2" spans="2:12" ht="21.75" customHeight="1" thickBot="1">
      <c r="B2" s="332" t="s">
        <v>0</v>
      </c>
      <c r="C2" s="333"/>
      <c r="D2" s="333"/>
      <c r="E2" s="333"/>
      <c r="F2" s="333"/>
      <c r="G2" s="334"/>
    </row>
    <row r="3" spans="2:12" ht="6" customHeight="1">
      <c r="B3" s="11"/>
      <c r="C3" s="4"/>
      <c r="D3" s="52"/>
      <c r="E3" s="4"/>
      <c r="F3" s="6"/>
      <c r="G3" s="61"/>
    </row>
    <row r="4" spans="2:12">
      <c r="B4" s="8" t="s">
        <v>1</v>
      </c>
      <c r="C4" s="330" t="s">
        <v>2</v>
      </c>
      <c r="D4" s="330"/>
      <c r="E4" s="330"/>
      <c r="F4" s="330"/>
      <c r="G4" s="331"/>
      <c r="H4" s="63"/>
    </row>
    <row r="5" spans="2:12">
      <c r="B5" s="8" t="s">
        <v>3</v>
      </c>
      <c r="C5" s="330" t="s">
        <v>4</v>
      </c>
      <c r="D5" s="330"/>
      <c r="E5" s="330"/>
      <c r="F5" s="330"/>
      <c r="G5" s="331"/>
      <c r="H5" s="63"/>
    </row>
    <row r="6" spans="2:12">
      <c r="B6" s="8" t="s">
        <v>5</v>
      </c>
      <c r="C6" s="330" t="s">
        <v>6</v>
      </c>
      <c r="D6" s="330"/>
      <c r="E6" s="330"/>
      <c r="F6" s="330"/>
      <c r="G6" s="331"/>
      <c r="H6" s="63"/>
    </row>
    <row r="7" spans="2:12">
      <c r="B7" s="8" t="s">
        <v>7</v>
      </c>
      <c r="C7" s="330" t="s">
        <v>8</v>
      </c>
      <c r="D7" s="330"/>
      <c r="E7" s="330"/>
      <c r="F7" s="330"/>
      <c r="G7" s="331"/>
      <c r="H7" s="63"/>
    </row>
    <row r="8" spans="2:12">
      <c r="B8" s="8" t="s">
        <v>9</v>
      </c>
      <c r="C8" s="330" t="s">
        <v>10</v>
      </c>
      <c r="D8" s="330"/>
      <c r="E8" s="330"/>
      <c r="F8" s="330"/>
      <c r="G8" s="331"/>
      <c r="H8" s="63"/>
    </row>
    <row r="9" spans="2:12" ht="141" customHeight="1">
      <c r="B9" s="8" t="s">
        <v>11</v>
      </c>
      <c r="C9" s="310" t="s">
        <v>12</v>
      </c>
      <c r="D9" s="310"/>
      <c r="E9" s="310"/>
      <c r="F9" s="310"/>
      <c r="G9" s="311"/>
      <c r="H9" s="63"/>
    </row>
    <row r="10" spans="2:12" ht="69.75" customHeight="1" thickBot="1">
      <c r="B10" s="12" t="s">
        <v>13</v>
      </c>
      <c r="C10" s="312" t="s">
        <v>14</v>
      </c>
      <c r="D10" s="312"/>
      <c r="E10" s="312"/>
      <c r="F10" s="312"/>
      <c r="G10" s="313"/>
      <c r="H10" s="63"/>
      <c r="I10" s="76" t="s">
        <v>15</v>
      </c>
      <c r="J10" s="34"/>
      <c r="K10" s="10"/>
    </row>
    <row r="11" spans="2:12" s="32" customFormat="1" ht="15.75" customHeight="1">
      <c r="B11" s="58" t="s">
        <v>16</v>
      </c>
      <c r="C11" s="314">
        <v>1729106322</v>
      </c>
      <c r="D11" s="314"/>
      <c r="E11" s="314"/>
      <c r="F11" s="314"/>
      <c r="G11" s="315"/>
      <c r="H11" s="64"/>
      <c r="I11" s="74"/>
      <c r="L11" s="33"/>
    </row>
    <row r="12" spans="2:12">
      <c r="B12" s="8" t="s">
        <v>17</v>
      </c>
      <c r="C12" s="316">
        <f>+I12*250</f>
        <v>219450750</v>
      </c>
      <c r="D12" s="316"/>
      <c r="E12" s="316"/>
      <c r="F12" s="316"/>
      <c r="G12" s="317"/>
      <c r="H12" s="65"/>
      <c r="I12" s="81">
        <v>877803</v>
      </c>
      <c r="J12" s="35"/>
      <c r="K12" s="9"/>
    </row>
    <row r="13" spans="2:12" ht="18.75" customHeight="1" thickBot="1">
      <c r="B13" s="59" t="s">
        <v>18</v>
      </c>
      <c r="C13" s="318">
        <v>43840</v>
      </c>
      <c r="D13" s="318"/>
      <c r="E13" s="318"/>
      <c r="F13" s="318"/>
      <c r="G13" s="319"/>
      <c r="H13" s="65"/>
    </row>
    <row r="14" spans="2:12" ht="5.25" customHeight="1" thickBot="1">
      <c r="B14" s="24"/>
      <c r="C14" s="25"/>
      <c r="H14" s="63"/>
    </row>
    <row r="15" spans="2:12" ht="39" customHeight="1" thickBot="1">
      <c r="B15" s="320" t="s">
        <v>19</v>
      </c>
      <c r="C15" s="321"/>
      <c r="D15" s="321"/>
      <c r="E15" s="321"/>
      <c r="F15" s="321"/>
      <c r="G15" s="322"/>
      <c r="H15" s="66"/>
    </row>
    <row r="16" spans="2:12">
      <c r="B16" s="24"/>
      <c r="C16" s="25"/>
      <c r="D16" s="57"/>
    </row>
    <row r="17" spans="1:14" ht="1.5" customHeight="1">
      <c r="B17" s="24"/>
      <c r="C17" s="25"/>
      <c r="D17" s="57"/>
    </row>
    <row r="18" spans="1:14">
      <c r="B18" s="26" t="s">
        <v>20</v>
      </c>
      <c r="C18" s="27"/>
      <c r="D18" s="53"/>
      <c r="E18" s="14"/>
      <c r="F18" s="28"/>
      <c r="G18" s="60"/>
      <c r="I18" s="74"/>
      <c r="J18" s="14"/>
      <c r="K18" s="14"/>
      <c r="L18" s="29"/>
    </row>
    <row r="19" spans="1:14" s="7" customFormat="1" ht="60.75" customHeight="1">
      <c r="B19" s="19" t="s">
        <v>21</v>
      </c>
      <c r="C19" s="20" t="s">
        <v>22</v>
      </c>
      <c r="D19" s="54" t="s">
        <v>23</v>
      </c>
      <c r="E19" s="19" t="s">
        <v>24</v>
      </c>
      <c r="F19" s="21" t="s">
        <v>25</v>
      </c>
      <c r="G19" s="19" t="s">
        <v>26</v>
      </c>
      <c r="H19" s="54" t="s">
        <v>27</v>
      </c>
      <c r="I19" s="77" t="s">
        <v>28</v>
      </c>
      <c r="J19" s="19" t="s">
        <v>29</v>
      </c>
      <c r="K19" s="19" t="s">
        <v>30</v>
      </c>
      <c r="L19" s="19" t="s">
        <v>31</v>
      </c>
    </row>
    <row r="20" spans="1:14" s="14" customFormat="1" ht="83.25" customHeight="1">
      <c r="A20" s="13"/>
      <c r="B20" s="41">
        <v>4210101</v>
      </c>
      <c r="C20" s="42" t="s">
        <v>32</v>
      </c>
      <c r="D20" s="18">
        <v>43840</v>
      </c>
      <c r="E20" s="18">
        <v>44196</v>
      </c>
      <c r="F20" s="40" t="s">
        <v>33</v>
      </c>
      <c r="G20" s="39" t="s">
        <v>34</v>
      </c>
      <c r="H20" s="67">
        <v>40000000</v>
      </c>
      <c r="I20" s="71">
        <f t="shared" ref="I20:I25" si="0">+H20</f>
        <v>40000000</v>
      </c>
      <c r="J20" s="39" t="s">
        <v>35</v>
      </c>
      <c r="K20" s="39" t="s">
        <v>36</v>
      </c>
      <c r="L20" s="56" t="s">
        <v>37</v>
      </c>
    </row>
    <row r="21" spans="1:14" s="14" customFormat="1" ht="78" customHeight="1">
      <c r="A21" s="13"/>
      <c r="B21" s="41">
        <v>4210101</v>
      </c>
      <c r="C21" s="43" t="s">
        <v>38</v>
      </c>
      <c r="D21" s="18">
        <v>43840</v>
      </c>
      <c r="E21" s="18">
        <v>44196</v>
      </c>
      <c r="F21" s="40" t="s">
        <v>33</v>
      </c>
      <c r="G21" s="39" t="s">
        <v>34</v>
      </c>
      <c r="H21" s="67">
        <v>70000000</v>
      </c>
      <c r="I21" s="71">
        <f t="shared" si="0"/>
        <v>70000000</v>
      </c>
      <c r="J21" s="39" t="s">
        <v>35</v>
      </c>
      <c r="K21" s="39" t="s">
        <v>36</v>
      </c>
      <c r="L21" s="40" t="s">
        <v>39</v>
      </c>
    </row>
    <row r="22" spans="1:14" s="14" customFormat="1" ht="59.25" customHeight="1">
      <c r="A22" s="13"/>
      <c r="B22" s="41">
        <v>4210101</v>
      </c>
      <c r="C22" s="42" t="s">
        <v>40</v>
      </c>
      <c r="D22" s="18">
        <v>43840</v>
      </c>
      <c r="E22" s="18">
        <v>44196</v>
      </c>
      <c r="F22" s="40" t="s">
        <v>33</v>
      </c>
      <c r="G22" s="39" t="s">
        <v>34</v>
      </c>
      <c r="H22" s="67">
        <v>207000000</v>
      </c>
      <c r="I22" s="71">
        <f t="shared" si="0"/>
        <v>207000000</v>
      </c>
      <c r="J22" s="39" t="s">
        <v>35</v>
      </c>
      <c r="K22" s="39" t="s">
        <v>36</v>
      </c>
      <c r="L22" s="40" t="s">
        <v>41</v>
      </c>
    </row>
    <row r="23" spans="1:14" s="14" customFormat="1" ht="128.25" customHeight="1">
      <c r="B23" s="41">
        <v>4210101</v>
      </c>
      <c r="C23" s="37" t="s">
        <v>42</v>
      </c>
      <c r="D23" s="18">
        <v>43840</v>
      </c>
      <c r="E23" s="18">
        <v>44196</v>
      </c>
      <c r="F23" s="40" t="s">
        <v>33</v>
      </c>
      <c r="G23" s="39" t="s">
        <v>34</v>
      </c>
      <c r="H23" s="67">
        <v>140000000</v>
      </c>
      <c r="I23" s="71">
        <f t="shared" si="0"/>
        <v>140000000</v>
      </c>
      <c r="J23" s="39" t="s">
        <v>35</v>
      </c>
      <c r="K23" s="39" t="s">
        <v>36</v>
      </c>
      <c r="L23" s="40" t="s">
        <v>43</v>
      </c>
      <c r="M23" s="15"/>
      <c r="N23" s="16"/>
    </row>
    <row r="24" spans="1:14" s="14" customFormat="1" ht="135" customHeight="1">
      <c r="B24" s="41">
        <v>4210101</v>
      </c>
      <c r="C24" s="82" t="s">
        <v>44</v>
      </c>
      <c r="D24" s="18">
        <v>43840</v>
      </c>
      <c r="E24" s="18">
        <v>44196</v>
      </c>
      <c r="F24" s="40" t="s">
        <v>33</v>
      </c>
      <c r="G24" s="39" t="s">
        <v>34</v>
      </c>
      <c r="H24" s="67">
        <v>96000000</v>
      </c>
      <c r="I24" s="71">
        <f t="shared" si="0"/>
        <v>96000000</v>
      </c>
      <c r="J24" s="39" t="s">
        <v>35</v>
      </c>
      <c r="K24" s="39" t="s">
        <v>36</v>
      </c>
      <c r="L24" s="40" t="s">
        <v>45</v>
      </c>
      <c r="M24" s="16"/>
      <c r="N24" s="16"/>
    </row>
    <row r="25" spans="1:14" s="14" customFormat="1" ht="293.25" customHeight="1">
      <c r="B25" s="41">
        <v>4210101</v>
      </c>
      <c r="C25" s="82" t="s">
        <v>46</v>
      </c>
      <c r="D25" s="50">
        <v>43840</v>
      </c>
      <c r="E25" s="18">
        <v>44196</v>
      </c>
      <c r="F25" s="40" t="s">
        <v>33</v>
      </c>
      <c r="G25" s="84" t="s">
        <v>34</v>
      </c>
      <c r="H25" s="68">
        <v>65000000</v>
      </c>
      <c r="I25" s="78">
        <f t="shared" si="0"/>
        <v>65000000</v>
      </c>
      <c r="J25" s="84" t="s">
        <v>35</v>
      </c>
      <c r="K25" s="84" t="s">
        <v>36</v>
      </c>
      <c r="L25" s="83" t="s">
        <v>47</v>
      </c>
    </row>
    <row r="26" spans="1:14" s="31" customFormat="1" ht="409.6" customHeight="1">
      <c r="B26" s="41">
        <v>4210101</v>
      </c>
      <c r="C26" s="44" t="s">
        <v>48</v>
      </c>
      <c r="D26" s="50">
        <v>43840</v>
      </c>
      <c r="E26" s="18">
        <v>44196</v>
      </c>
      <c r="F26" s="40" t="s">
        <v>33</v>
      </c>
      <c r="G26" s="39" t="s">
        <v>34</v>
      </c>
      <c r="H26" s="68">
        <v>132000000</v>
      </c>
      <c r="I26" s="71">
        <f>+H26</f>
        <v>132000000</v>
      </c>
      <c r="J26" s="84" t="s">
        <v>35</v>
      </c>
      <c r="K26" s="39" t="s">
        <v>36</v>
      </c>
      <c r="L26" s="40" t="s">
        <v>49</v>
      </c>
    </row>
    <row r="27" spans="1:14" s="14" customFormat="1" ht="409.5" customHeight="1">
      <c r="B27" s="41">
        <v>4210101</v>
      </c>
      <c r="C27" s="323" t="s">
        <v>50</v>
      </c>
      <c r="D27" s="327">
        <v>43840</v>
      </c>
      <c r="E27" s="327">
        <v>44196</v>
      </c>
      <c r="F27" s="297" t="s">
        <v>33</v>
      </c>
      <c r="G27" s="300" t="s">
        <v>34</v>
      </c>
      <c r="H27" s="302">
        <v>180000000</v>
      </c>
      <c r="I27" s="305">
        <f>+H27</f>
        <v>180000000</v>
      </c>
      <c r="J27" s="300" t="s">
        <v>35</v>
      </c>
      <c r="K27" s="300" t="s">
        <v>36</v>
      </c>
      <c r="L27" s="297" t="s">
        <v>51</v>
      </c>
    </row>
    <row r="28" spans="1:14" s="14" customFormat="1" ht="408.75" customHeight="1">
      <c r="B28" s="41">
        <v>4210101</v>
      </c>
      <c r="C28" s="324"/>
      <c r="D28" s="328"/>
      <c r="E28" s="328"/>
      <c r="F28" s="298"/>
      <c r="G28" s="308"/>
      <c r="H28" s="304"/>
      <c r="I28" s="306"/>
      <c r="J28" s="308"/>
      <c r="K28" s="308"/>
      <c r="L28" s="298"/>
    </row>
    <row r="29" spans="1:14" s="14" customFormat="1" ht="231" customHeight="1">
      <c r="B29" s="41">
        <v>4210101</v>
      </c>
      <c r="C29" s="324"/>
      <c r="D29" s="329"/>
      <c r="E29" s="329"/>
      <c r="F29" s="299"/>
      <c r="G29" s="301"/>
      <c r="H29" s="303"/>
      <c r="I29" s="307"/>
      <c r="J29" s="301"/>
      <c r="K29" s="301"/>
      <c r="L29" s="299"/>
    </row>
    <row r="30" spans="1:14" s="14" customFormat="1" ht="71.25" customHeight="1">
      <c r="B30" s="41">
        <v>4210101</v>
      </c>
      <c r="C30" s="45" t="s">
        <v>52</v>
      </c>
      <c r="D30" s="18">
        <v>43840</v>
      </c>
      <c r="E30" s="18">
        <v>44196</v>
      </c>
      <c r="F30" s="40" t="s">
        <v>33</v>
      </c>
      <c r="G30" s="39" t="s">
        <v>34</v>
      </c>
      <c r="H30" s="69">
        <v>52000000</v>
      </c>
      <c r="I30" s="71">
        <f t="shared" ref="I30:I36" si="1">+H30</f>
        <v>52000000</v>
      </c>
      <c r="J30" s="39" t="s">
        <v>35</v>
      </c>
      <c r="K30" s="39" t="s">
        <v>36</v>
      </c>
      <c r="L30" s="40" t="s">
        <v>53</v>
      </c>
    </row>
    <row r="31" spans="1:14" s="38" customFormat="1" ht="409.5" customHeight="1">
      <c r="B31" s="41">
        <v>4210101</v>
      </c>
      <c r="C31" s="325" t="s">
        <v>54</v>
      </c>
      <c r="D31" s="327">
        <v>43840</v>
      </c>
      <c r="E31" s="327">
        <v>44196</v>
      </c>
      <c r="F31" s="297" t="s">
        <v>33</v>
      </c>
      <c r="G31" s="300" t="s">
        <v>34</v>
      </c>
      <c r="H31" s="302">
        <v>210000000</v>
      </c>
      <c r="I31" s="305">
        <f t="shared" si="1"/>
        <v>210000000</v>
      </c>
      <c r="J31" s="300" t="s">
        <v>35</v>
      </c>
      <c r="K31" s="300" t="s">
        <v>36</v>
      </c>
      <c r="L31" s="297" t="s">
        <v>41</v>
      </c>
    </row>
    <row r="32" spans="1:14" s="38" customFormat="1" ht="105" customHeight="1">
      <c r="B32" s="41">
        <v>4210101</v>
      </c>
      <c r="C32" s="326"/>
      <c r="D32" s="329"/>
      <c r="E32" s="329"/>
      <c r="F32" s="299"/>
      <c r="G32" s="301"/>
      <c r="H32" s="303"/>
      <c r="I32" s="307"/>
      <c r="J32" s="301"/>
      <c r="K32" s="301"/>
      <c r="L32" s="299"/>
    </row>
    <row r="33" spans="2:12" s="14" customFormat="1" ht="69" customHeight="1">
      <c r="B33" s="41">
        <v>4210101</v>
      </c>
      <c r="C33" s="46" t="s">
        <v>55</v>
      </c>
      <c r="D33" s="36">
        <v>43840</v>
      </c>
      <c r="E33" s="18">
        <v>44196</v>
      </c>
      <c r="F33" s="40" t="s">
        <v>33</v>
      </c>
      <c r="G33" s="39" t="s">
        <v>34</v>
      </c>
      <c r="H33" s="69">
        <v>6000000</v>
      </c>
      <c r="I33" s="71">
        <f t="shared" si="1"/>
        <v>6000000</v>
      </c>
      <c r="J33" s="39" t="s">
        <v>35</v>
      </c>
      <c r="K33" s="39" t="s">
        <v>36</v>
      </c>
      <c r="L33" s="40" t="s">
        <v>43</v>
      </c>
    </row>
    <row r="34" spans="2:12" s="14" customFormat="1" ht="240" customHeight="1">
      <c r="B34" s="41">
        <v>4210101</v>
      </c>
      <c r="C34" s="42" t="s">
        <v>56</v>
      </c>
      <c r="D34" s="55">
        <v>43840</v>
      </c>
      <c r="E34" s="18">
        <v>44196</v>
      </c>
      <c r="F34" s="40" t="s">
        <v>33</v>
      </c>
      <c r="G34" s="84" t="s">
        <v>34</v>
      </c>
      <c r="H34" s="70">
        <v>306106322</v>
      </c>
      <c r="I34" s="78">
        <f t="shared" si="1"/>
        <v>306106322</v>
      </c>
      <c r="J34" s="84" t="s">
        <v>35</v>
      </c>
      <c r="K34" s="84" t="s">
        <v>36</v>
      </c>
      <c r="L34" s="40" t="s">
        <v>43</v>
      </c>
    </row>
    <row r="35" spans="2:12" s="14" customFormat="1" ht="48">
      <c r="B35" s="41">
        <v>4210101</v>
      </c>
      <c r="C35" s="47" t="s">
        <v>57</v>
      </c>
      <c r="D35" s="18">
        <v>43840</v>
      </c>
      <c r="E35" s="18">
        <v>44196</v>
      </c>
      <c r="F35" s="40" t="s">
        <v>33</v>
      </c>
      <c r="G35" s="39" t="s">
        <v>34</v>
      </c>
      <c r="H35" s="69">
        <v>25000000</v>
      </c>
      <c r="I35" s="71">
        <f t="shared" si="1"/>
        <v>25000000</v>
      </c>
      <c r="J35" s="39" t="s">
        <v>35</v>
      </c>
      <c r="K35" s="39" t="s">
        <v>36</v>
      </c>
      <c r="L35" s="40" t="s">
        <v>43</v>
      </c>
    </row>
    <row r="36" spans="2:12" ht="105.75" customHeight="1">
      <c r="B36" s="49">
        <v>6210101</v>
      </c>
      <c r="C36" s="48" t="s">
        <v>58</v>
      </c>
      <c r="D36" s="18">
        <v>43840</v>
      </c>
      <c r="E36" s="18">
        <v>44196</v>
      </c>
      <c r="F36" s="40" t="s">
        <v>33</v>
      </c>
      <c r="G36" s="39" t="s">
        <v>34</v>
      </c>
      <c r="H36" s="69">
        <v>200000000</v>
      </c>
      <c r="I36" s="71">
        <f t="shared" si="1"/>
        <v>200000000</v>
      </c>
      <c r="J36" s="39" t="s">
        <v>35</v>
      </c>
      <c r="K36" s="39" t="s">
        <v>36</v>
      </c>
      <c r="L36" s="40" t="s">
        <v>43</v>
      </c>
    </row>
    <row r="37" spans="2:12" ht="15.75">
      <c r="B37" s="30" t="s">
        <v>59</v>
      </c>
      <c r="C37" s="391"/>
      <c r="D37" s="18"/>
      <c r="E37" s="17"/>
      <c r="F37" s="40"/>
      <c r="G37" s="39"/>
      <c r="H37" s="80">
        <f>SUM(H20:H36)</f>
        <v>1729106322</v>
      </c>
      <c r="I37" s="71">
        <f>SUM(I20:I36)</f>
        <v>1729106322</v>
      </c>
      <c r="J37" s="39"/>
      <c r="K37" s="39"/>
      <c r="L37" s="40"/>
    </row>
    <row r="38" spans="2:12">
      <c r="H38" s="72"/>
    </row>
    <row r="39" spans="2:12" ht="50.25" customHeight="1">
      <c r="B39" s="309" t="s">
        <v>60</v>
      </c>
      <c r="C39" s="309"/>
      <c r="D39" s="309"/>
      <c r="E39" s="3"/>
      <c r="F39" s="3"/>
      <c r="G39" s="62"/>
      <c r="H39" s="73"/>
      <c r="I39" s="79"/>
    </row>
    <row r="40" spans="2:12">
      <c r="H40" s="74"/>
    </row>
    <row r="41" spans="2:12">
      <c r="B41" s="2"/>
      <c r="H41" s="74"/>
    </row>
    <row r="42" spans="2:12">
      <c r="H42" s="74"/>
    </row>
    <row r="44" spans="2:12">
      <c r="H44" s="75"/>
    </row>
    <row r="45" spans="2:12">
      <c r="H45" s="75"/>
    </row>
  </sheetData>
  <mergeCells count="33">
    <mergeCell ref="C8:G8"/>
    <mergeCell ref="B2:G2"/>
    <mergeCell ref="C4:G4"/>
    <mergeCell ref="C5:G5"/>
    <mergeCell ref="C6:G6"/>
    <mergeCell ref="C7:G7"/>
    <mergeCell ref="B39:D39"/>
    <mergeCell ref="C9:G9"/>
    <mergeCell ref="C10:G10"/>
    <mergeCell ref="C11:G11"/>
    <mergeCell ref="C12:G12"/>
    <mergeCell ref="C13:G13"/>
    <mergeCell ref="B15:G15"/>
    <mergeCell ref="C27:C29"/>
    <mergeCell ref="C31:C32"/>
    <mergeCell ref="D27:D29"/>
    <mergeCell ref="E27:E29"/>
    <mergeCell ref="F27:F29"/>
    <mergeCell ref="G27:G29"/>
    <mergeCell ref="D31:D32"/>
    <mergeCell ref="E31:E32"/>
    <mergeCell ref="L27:L29"/>
    <mergeCell ref="L31:L32"/>
    <mergeCell ref="F31:F32"/>
    <mergeCell ref="G31:G32"/>
    <mergeCell ref="H31:H32"/>
    <mergeCell ref="H27:H29"/>
    <mergeCell ref="I27:I29"/>
    <mergeCell ref="J27:J29"/>
    <mergeCell ref="K27:K29"/>
    <mergeCell ref="I31:I32"/>
    <mergeCell ref="J31:J32"/>
    <mergeCell ref="K31:K32"/>
  </mergeCells>
  <hyperlinks>
    <hyperlink ref="C7" r:id="rId1" display="http://www.unimagdalena.edu.co/"/>
    <hyperlink ref="C8" r:id="rId2" display="mailto:contacto@unimagdalena.edu.co"/>
  </hyperlinks>
  <pageMargins left="0.70866141732283472" right="0.70866141732283472" top="0.74803149606299213" bottom="0.74803149606299213" header="0.31496062992125984" footer="0.31496062992125984"/>
  <pageSetup paperSize="5" scale="64" fitToWidth="0" fitToHeight="0" orientation="landscape" r:id="rId3"/>
  <rowBreaks count="1" manualBreakCount="1">
    <brk id="26" max="13" man="1"/>
  </rowBreaks>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sheetPr>
  <dimension ref="B1:O61"/>
  <sheetViews>
    <sheetView topLeftCell="A5" zoomScale="145" zoomScaleNormal="145" zoomScaleSheetLayoutView="84" zoomScalePageLayoutView="80" workbookViewId="0">
      <selection activeCell="D17" sqref="D17"/>
    </sheetView>
  </sheetViews>
  <sheetFormatPr baseColWidth="10" defaultColWidth="10.85546875" defaultRowHeight="15"/>
  <cols>
    <col min="1" max="1" width="1.28515625" style="92" customWidth="1"/>
    <col min="2" max="2" width="4.42578125" style="89" customWidth="1"/>
    <col min="3" max="3" width="52" style="150" hidden="1" customWidth="1"/>
    <col min="4" max="4" width="112" style="151" customWidth="1"/>
    <col min="5" max="5" width="47.7109375" style="152" hidden="1" customWidth="1"/>
    <col min="6" max="6" width="45.42578125" style="92" hidden="1" customWidth="1"/>
    <col min="7" max="7" width="30.28515625" style="153" hidden="1" customWidth="1"/>
    <col min="8" max="8" width="33.140625" style="150" hidden="1" customWidth="1"/>
    <col min="9" max="9" width="27.28515625" style="90" bestFit="1" customWidth="1"/>
    <col min="10" max="10" width="47.5703125" style="91" hidden="1" customWidth="1"/>
    <col min="11" max="11" width="39.42578125" style="92" hidden="1" customWidth="1"/>
    <col min="12" max="12" width="48.5703125" style="92" hidden="1" customWidth="1"/>
    <col min="13" max="13" width="39.7109375" style="93" customWidth="1"/>
    <col min="14" max="14" width="47.42578125" style="92" bestFit="1" customWidth="1"/>
    <col min="15" max="15" width="42.42578125" style="92" customWidth="1"/>
    <col min="16" max="16384" width="10.85546875" style="92"/>
  </cols>
  <sheetData>
    <row r="1" spans="2:15">
      <c r="C1" s="160"/>
      <c r="D1" s="161"/>
      <c r="E1" s="162"/>
      <c r="F1" s="162"/>
      <c r="G1" s="163"/>
      <c r="H1" s="164"/>
      <c r="I1" s="165"/>
      <c r="J1" s="166"/>
      <c r="K1" s="164"/>
      <c r="L1" s="164"/>
      <c r="M1" s="167"/>
    </row>
    <row r="2" spans="2:15" ht="48.75" thickBot="1">
      <c r="C2" s="138" t="s">
        <v>139</v>
      </c>
      <c r="D2" s="139" t="s">
        <v>115</v>
      </c>
      <c r="E2" s="140" t="s">
        <v>116</v>
      </c>
      <c r="F2" s="140" t="s">
        <v>117</v>
      </c>
      <c r="G2" s="141" t="s">
        <v>33</v>
      </c>
      <c r="H2" s="142" t="s">
        <v>118</v>
      </c>
      <c r="I2" s="143"/>
      <c r="J2" s="144"/>
      <c r="K2" s="142" t="s">
        <v>119</v>
      </c>
      <c r="L2" s="142"/>
      <c r="M2" s="170" t="s">
        <v>120</v>
      </c>
      <c r="N2" s="172" t="s">
        <v>157</v>
      </c>
    </row>
    <row r="3" spans="2:15" s="136" customFormat="1" ht="15.75" thickBot="1">
      <c r="C3" s="137" t="s">
        <v>21</v>
      </c>
      <c r="D3" s="173" t="s">
        <v>22</v>
      </c>
      <c r="E3" s="174" t="s">
        <v>23</v>
      </c>
      <c r="F3" s="175" t="s">
        <v>24</v>
      </c>
      <c r="G3" s="176" t="s">
        <v>25</v>
      </c>
      <c r="H3" s="175" t="s">
        <v>26</v>
      </c>
      <c r="I3" s="174" t="s">
        <v>27</v>
      </c>
      <c r="J3" s="177" t="s">
        <v>28</v>
      </c>
      <c r="K3" s="175" t="s">
        <v>29</v>
      </c>
      <c r="L3" s="175" t="s">
        <v>30</v>
      </c>
      <c r="M3" s="178" t="s">
        <v>31</v>
      </c>
      <c r="N3" s="179" t="s">
        <v>156</v>
      </c>
    </row>
    <row r="4" spans="2:15" ht="30">
      <c r="B4" s="94"/>
      <c r="C4" s="135"/>
      <c r="D4" s="207" t="s">
        <v>160</v>
      </c>
      <c r="E4" s="208"/>
      <c r="F4" s="209">
        <v>44561</v>
      </c>
      <c r="G4" s="210" t="s">
        <v>33</v>
      </c>
      <c r="H4" s="210" t="s">
        <v>34</v>
      </c>
      <c r="I4" s="211">
        <v>1314367629.744</v>
      </c>
      <c r="J4" s="212">
        <f t="shared" ref="J4:J34" si="0">+I4</f>
        <v>1314367629.744</v>
      </c>
      <c r="K4" s="213" t="s">
        <v>142</v>
      </c>
      <c r="L4" s="213" t="s">
        <v>36</v>
      </c>
      <c r="M4" s="214"/>
      <c r="N4" s="215" t="s">
        <v>134</v>
      </c>
      <c r="O4" s="253"/>
    </row>
    <row r="5" spans="2:15">
      <c r="C5" s="135"/>
      <c r="D5" s="207" t="s">
        <v>92</v>
      </c>
      <c r="E5" s="208"/>
      <c r="F5" s="209">
        <v>44561</v>
      </c>
      <c r="G5" s="210" t="s">
        <v>33</v>
      </c>
      <c r="H5" s="210" t="s">
        <v>34</v>
      </c>
      <c r="I5" s="211">
        <v>1550690000</v>
      </c>
      <c r="J5" s="212">
        <f t="shared" si="0"/>
        <v>1550690000</v>
      </c>
      <c r="K5" s="213" t="s">
        <v>142</v>
      </c>
      <c r="L5" s="213" t="s">
        <v>36</v>
      </c>
      <c r="M5" s="214"/>
      <c r="N5" s="215" t="s">
        <v>134</v>
      </c>
      <c r="O5" s="253"/>
    </row>
    <row r="6" spans="2:15" hidden="1">
      <c r="C6" s="135"/>
      <c r="D6" s="207" t="s">
        <v>121</v>
      </c>
      <c r="E6" s="208"/>
      <c r="F6" s="209">
        <v>44561</v>
      </c>
      <c r="G6" s="210" t="s">
        <v>33</v>
      </c>
      <c r="H6" s="210" t="s">
        <v>34</v>
      </c>
      <c r="I6" s="211">
        <v>0</v>
      </c>
      <c r="J6" s="212">
        <f t="shared" si="0"/>
        <v>0</v>
      </c>
      <c r="K6" s="213" t="s">
        <v>142</v>
      </c>
      <c r="L6" s="213"/>
      <c r="M6" s="214"/>
      <c r="N6" s="215" t="s">
        <v>127</v>
      </c>
      <c r="O6" s="253"/>
    </row>
    <row r="7" spans="2:15">
      <c r="C7" s="135"/>
      <c r="D7" s="207" t="s">
        <v>93</v>
      </c>
      <c r="E7" s="208"/>
      <c r="F7" s="209">
        <v>44561</v>
      </c>
      <c r="G7" s="210" t="s">
        <v>33</v>
      </c>
      <c r="H7" s="210" t="s">
        <v>34</v>
      </c>
      <c r="I7" s="211">
        <v>444373824.62</v>
      </c>
      <c r="J7" s="212">
        <f t="shared" si="0"/>
        <v>444373824.62</v>
      </c>
      <c r="K7" s="213" t="s">
        <v>142</v>
      </c>
      <c r="L7" s="213" t="s">
        <v>36</v>
      </c>
      <c r="M7" s="214"/>
      <c r="N7" s="215" t="s">
        <v>134</v>
      </c>
      <c r="O7" s="253"/>
    </row>
    <row r="8" spans="2:15">
      <c r="C8" s="135"/>
      <c r="D8" s="244" t="s">
        <v>113</v>
      </c>
      <c r="E8" s="245"/>
      <c r="F8" s="246">
        <v>44561</v>
      </c>
      <c r="G8" s="247" t="s">
        <v>33</v>
      </c>
      <c r="H8" s="247" t="s">
        <v>34</v>
      </c>
      <c r="I8" s="248">
        <v>102000000</v>
      </c>
      <c r="J8" s="249">
        <f t="shared" si="0"/>
        <v>102000000</v>
      </c>
      <c r="K8" s="250" t="s">
        <v>142</v>
      </c>
      <c r="L8" s="250" t="s">
        <v>36</v>
      </c>
      <c r="M8" s="251"/>
      <c r="N8" s="252" t="s">
        <v>138</v>
      </c>
      <c r="O8" s="253"/>
    </row>
    <row r="9" spans="2:15">
      <c r="C9" s="135"/>
      <c r="D9" s="189" t="s">
        <v>90</v>
      </c>
      <c r="E9" s="190"/>
      <c r="F9" s="191">
        <v>44561</v>
      </c>
      <c r="G9" s="192" t="s">
        <v>33</v>
      </c>
      <c r="H9" s="192" t="s">
        <v>34</v>
      </c>
      <c r="I9" s="193">
        <v>10000000</v>
      </c>
      <c r="J9" s="194">
        <f t="shared" si="0"/>
        <v>10000000</v>
      </c>
      <c r="K9" s="195" t="s">
        <v>142</v>
      </c>
      <c r="L9" s="195" t="s">
        <v>36</v>
      </c>
      <c r="M9" s="196"/>
      <c r="N9" s="197" t="s">
        <v>133</v>
      </c>
      <c r="O9" s="253"/>
    </row>
    <row r="10" spans="2:15">
      <c r="C10" s="135"/>
      <c r="D10" s="189" t="s">
        <v>91</v>
      </c>
      <c r="E10" s="190"/>
      <c r="F10" s="191">
        <v>44561</v>
      </c>
      <c r="G10" s="192" t="s">
        <v>33</v>
      </c>
      <c r="H10" s="192" t="s">
        <v>34</v>
      </c>
      <c r="I10" s="193">
        <v>5000000</v>
      </c>
      <c r="J10" s="194">
        <f t="shared" si="0"/>
        <v>5000000</v>
      </c>
      <c r="K10" s="195" t="s">
        <v>142</v>
      </c>
      <c r="L10" s="195" t="s">
        <v>36</v>
      </c>
      <c r="M10" s="196"/>
      <c r="N10" s="197" t="s">
        <v>133</v>
      </c>
      <c r="O10" s="253"/>
    </row>
    <row r="11" spans="2:15">
      <c r="C11" s="135"/>
      <c r="D11" s="180" t="s">
        <v>108</v>
      </c>
      <c r="E11" s="181"/>
      <c r="F11" s="182">
        <v>44561</v>
      </c>
      <c r="G11" s="183" t="s">
        <v>33</v>
      </c>
      <c r="H11" s="183" t="s">
        <v>34</v>
      </c>
      <c r="I11" s="184">
        <v>10000000</v>
      </c>
      <c r="J11" s="185">
        <f t="shared" si="0"/>
        <v>10000000</v>
      </c>
      <c r="K11" s="186" t="s">
        <v>142</v>
      </c>
      <c r="L11" s="186" t="s">
        <v>36</v>
      </c>
      <c r="M11" s="187"/>
      <c r="N11" s="188" t="s">
        <v>136</v>
      </c>
      <c r="O11" s="253"/>
    </row>
    <row r="12" spans="2:15">
      <c r="C12" s="135"/>
      <c r="D12" s="180" t="s">
        <v>109</v>
      </c>
      <c r="E12" s="181"/>
      <c r="F12" s="182">
        <v>44561</v>
      </c>
      <c r="G12" s="183" t="s">
        <v>33</v>
      </c>
      <c r="H12" s="183" t="s">
        <v>34</v>
      </c>
      <c r="I12" s="184">
        <v>0</v>
      </c>
      <c r="J12" s="185">
        <f t="shared" si="0"/>
        <v>0</v>
      </c>
      <c r="K12" s="186" t="s">
        <v>142</v>
      </c>
      <c r="L12" s="186" t="s">
        <v>36</v>
      </c>
      <c r="M12" s="187"/>
      <c r="N12" s="188" t="s">
        <v>136</v>
      </c>
      <c r="O12" s="253"/>
    </row>
    <row r="13" spans="2:15">
      <c r="C13" s="135"/>
      <c r="D13" s="180" t="s">
        <v>110</v>
      </c>
      <c r="E13" s="181"/>
      <c r="F13" s="182">
        <v>44561</v>
      </c>
      <c r="G13" s="183" t="s">
        <v>33</v>
      </c>
      <c r="H13" s="183" t="s">
        <v>34</v>
      </c>
      <c r="I13" s="184">
        <v>0</v>
      </c>
      <c r="J13" s="185">
        <f t="shared" si="0"/>
        <v>0</v>
      </c>
      <c r="K13" s="186" t="s">
        <v>142</v>
      </c>
      <c r="L13" s="186" t="s">
        <v>36</v>
      </c>
      <c r="M13" s="187"/>
      <c r="N13" s="188" t="s">
        <v>136</v>
      </c>
      <c r="O13" s="253"/>
    </row>
    <row r="14" spans="2:15">
      <c r="C14" s="135"/>
      <c r="D14" s="180" t="s">
        <v>111</v>
      </c>
      <c r="E14" s="181"/>
      <c r="F14" s="182">
        <v>44561</v>
      </c>
      <c r="G14" s="183" t="s">
        <v>33</v>
      </c>
      <c r="H14" s="183" t="s">
        <v>34</v>
      </c>
      <c r="I14" s="184">
        <v>710000000</v>
      </c>
      <c r="J14" s="185">
        <f t="shared" si="0"/>
        <v>710000000</v>
      </c>
      <c r="K14" s="186" t="s">
        <v>142</v>
      </c>
      <c r="L14" s="186" t="s">
        <v>36</v>
      </c>
      <c r="M14" s="187"/>
      <c r="N14" s="188" t="s">
        <v>136</v>
      </c>
      <c r="O14" s="253"/>
    </row>
    <row r="15" spans="2:15">
      <c r="C15" s="135"/>
      <c r="D15" s="180" t="s">
        <v>114</v>
      </c>
      <c r="E15" s="181"/>
      <c r="F15" s="182">
        <v>44561</v>
      </c>
      <c r="G15" s="183" t="s">
        <v>33</v>
      </c>
      <c r="H15" s="183" t="s">
        <v>34</v>
      </c>
      <c r="I15" s="184">
        <v>50000000</v>
      </c>
      <c r="J15" s="185">
        <f t="shared" si="0"/>
        <v>50000000</v>
      </c>
      <c r="K15" s="186" t="s">
        <v>142</v>
      </c>
      <c r="L15" s="186" t="s">
        <v>36</v>
      </c>
      <c r="M15" s="187"/>
      <c r="N15" s="188" t="s">
        <v>136</v>
      </c>
      <c r="O15" s="253"/>
    </row>
    <row r="16" spans="2:15">
      <c r="C16" s="135"/>
      <c r="D16" s="180" t="s">
        <v>126</v>
      </c>
      <c r="E16" s="181"/>
      <c r="F16" s="182">
        <v>44561</v>
      </c>
      <c r="G16" s="183" t="s">
        <v>33</v>
      </c>
      <c r="H16" s="183" t="s">
        <v>34</v>
      </c>
      <c r="I16" s="184">
        <v>120000000</v>
      </c>
      <c r="J16" s="185">
        <f t="shared" si="0"/>
        <v>120000000</v>
      </c>
      <c r="K16" s="186" t="s">
        <v>142</v>
      </c>
      <c r="L16" s="186" t="s">
        <v>36</v>
      </c>
      <c r="M16" s="187"/>
      <c r="N16" s="188" t="s">
        <v>136</v>
      </c>
      <c r="O16" s="253"/>
    </row>
    <row r="17" spans="3:15" ht="60">
      <c r="C17" s="135"/>
      <c r="D17" s="168" t="s">
        <v>147</v>
      </c>
      <c r="E17" s="216">
        <v>44270</v>
      </c>
      <c r="F17" s="216">
        <v>44561</v>
      </c>
      <c r="G17" s="217" t="s">
        <v>33</v>
      </c>
      <c r="H17" s="217" t="s">
        <v>34</v>
      </c>
      <c r="I17" s="218">
        <v>50000000</v>
      </c>
      <c r="J17" s="219">
        <f t="shared" si="0"/>
        <v>50000000</v>
      </c>
      <c r="K17" s="220" t="s">
        <v>142</v>
      </c>
      <c r="L17" s="220" t="s">
        <v>36</v>
      </c>
      <c r="M17" s="221" t="s">
        <v>148</v>
      </c>
      <c r="N17" s="222" t="s">
        <v>127</v>
      </c>
      <c r="O17" s="253"/>
    </row>
    <row r="18" spans="3:15">
      <c r="C18" s="135"/>
      <c r="D18" s="223" t="s">
        <v>84</v>
      </c>
      <c r="E18" s="224"/>
      <c r="F18" s="225">
        <v>44561</v>
      </c>
      <c r="G18" s="226" t="s">
        <v>33</v>
      </c>
      <c r="H18" s="226" t="s">
        <v>34</v>
      </c>
      <c r="I18" s="227">
        <v>110000000</v>
      </c>
      <c r="J18" s="228">
        <f t="shared" si="0"/>
        <v>110000000</v>
      </c>
      <c r="K18" s="229" t="s">
        <v>142</v>
      </c>
      <c r="L18" s="229" t="s">
        <v>36</v>
      </c>
      <c r="M18" s="230"/>
      <c r="N18" s="231" t="s">
        <v>131</v>
      </c>
      <c r="O18" s="253"/>
    </row>
    <row r="19" spans="3:15" ht="48">
      <c r="C19" s="135"/>
      <c r="D19" s="232" t="s">
        <v>80</v>
      </c>
      <c r="E19" s="233"/>
      <c r="F19" s="234">
        <v>44561</v>
      </c>
      <c r="G19" s="235" t="s">
        <v>33</v>
      </c>
      <c r="H19" s="235" t="s">
        <v>34</v>
      </c>
      <c r="I19" s="236">
        <v>0</v>
      </c>
      <c r="J19" s="237">
        <f t="shared" si="0"/>
        <v>0</v>
      </c>
      <c r="K19" s="238" t="s">
        <v>142</v>
      </c>
      <c r="L19" s="238" t="s">
        <v>36</v>
      </c>
      <c r="M19" s="239" t="s">
        <v>140</v>
      </c>
      <c r="N19" s="240" t="s">
        <v>128</v>
      </c>
      <c r="O19" s="253"/>
    </row>
    <row r="20" spans="3:15">
      <c r="C20" s="135"/>
      <c r="D20" s="232" t="s">
        <v>81</v>
      </c>
      <c r="E20" s="233"/>
      <c r="F20" s="234">
        <v>44561</v>
      </c>
      <c r="G20" s="235" t="s">
        <v>33</v>
      </c>
      <c r="H20" s="235" t="s">
        <v>34</v>
      </c>
      <c r="I20" s="236">
        <v>50000000</v>
      </c>
      <c r="J20" s="237">
        <f t="shared" si="0"/>
        <v>50000000</v>
      </c>
      <c r="K20" s="238" t="s">
        <v>142</v>
      </c>
      <c r="L20" s="238" t="s">
        <v>36</v>
      </c>
      <c r="M20" s="239"/>
      <c r="N20" s="240" t="s">
        <v>128</v>
      </c>
      <c r="O20" s="253"/>
    </row>
    <row r="21" spans="3:15">
      <c r="C21" s="135"/>
      <c r="D21" s="232" t="s">
        <v>85</v>
      </c>
      <c r="E21" s="233"/>
      <c r="F21" s="234">
        <v>44561</v>
      </c>
      <c r="G21" s="235" t="s">
        <v>33</v>
      </c>
      <c r="H21" s="235" t="s">
        <v>34</v>
      </c>
      <c r="I21" s="236">
        <v>30000000</v>
      </c>
      <c r="J21" s="237">
        <f t="shared" si="0"/>
        <v>30000000</v>
      </c>
      <c r="K21" s="238" t="s">
        <v>142</v>
      </c>
      <c r="L21" s="238" t="s">
        <v>36</v>
      </c>
      <c r="M21" s="239"/>
      <c r="N21" s="240" t="s">
        <v>128</v>
      </c>
      <c r="O21" s="253"/>
    </row>
    <row r="22" spans="3:15">
      <c r="C22" s="135"/>
      <c r="D22" s="232" t="s">
        <v>86</v>
      </c>
      <c r="E22" s="233"/>
      <c r="F22" s="234">
        <v>44561</v>
      </c>
      <c r="G22" s="235" t="s">
        <v>33</v>
      </c>
      <c r="H22" s="235" t="s">
        <v>34</v>
      </c>
      <c r="I22" s="236">
        <v>1900000000</v>
      </c>
      <c r="J22" s="237">
        <f t="shared" si="0"/>
        <v>1900000000</v>
      </c>
      <c r="K22" s="238" t="s">
        <v>142</v>
      </c>
      <c r="L22" s="238" t="s">
        <v>36</v>
      </c>
      <c r="M22" s="239"/>
      <c r="N22" s="240" t="s">
        <v>128</v>
      </c>
      <c r="O22" s="253"/>
    </row>
    <row r="23" spans="3:15">
      <c r="C23" s="135"/>
      <c r="D23" s="232" t="s">
        <v>87</v>
      </c>
      <c r="E23" s="233"/>
      <c r="F23" s="234">
        <v>44561</v>
      </c>
      <c r="G23" s="235" t="s">
        <v>33</v>
      </c>
      <c r="H23" s="235" t="s">
        <v>34</v>
      </c>
      <c r="I23" s="236">
        <v>560000000</v>
      </c>
      <c r="J23" s="237">
        <f t="shared" si="0"/>
        <v>560000000</v>
      </c>
      <c r="K23" s="238" t="s">
        <v>142</v>
      </c>
      <c r="L23" s="238" t="s">
        <v>36</v>
      </c>
      <c r="M23" s="239"/>
      <c r="N23" s="240" t="s">
        <v>128</v>
      </c>
      <c r="O23" s="253"/>
    </row>
    <row r="24" spans="3:15">
      <c r="C24" s="135"/>
      <c r="D24" s="232" t="s">
        <v>88</v>
      </c>
      <c r="E24" s="233"/>
      <c r="F24" s="234">
        <v>44561</v>
      </c>
      <c r="G24" s="235" t="s">
        <v>33</v>
      </c>
      <c r="H24" s="235" t="s">
        <v>34</v>
      </c>
      <c r="I24" s="236">
        <v>20000000</v>
      </c>
      <c r="J24" s="237">
        <f t="shared" si="0"/>
        <v>20000000</v>
      </c>
      <c r="K24" s="238" t="s">
        <v>142</v>
      </c>
      <c r="L24" s="238" t="s">
        <v>36</v>
      </c>
      <c r="M24" s="239"/>
      <c r="N24" s="240" t="s">
        <v>128</v>
      </c>
      <c r="O24" s="253"/>
    </row>
    <row r="25" spans="3:15" ht="30">
      <c r="C25" s="135"/>
      <c r="D25" s="232" t="s">
        <v>112</v>
      </c>
      <c r="E25" s="233"/>
      <c r="F25" s="234">
        <v>44561</v>
      </c>
      <c r="G25" s="235" t="s">
        <v>33</v>
      </c>
      <c r="H25" s="235" t="s">
        <v>34</v>
      </c>
      <c r="I25" s="236">
        <v>82370238.359999999</v>
      </c>
      <c r="J25" s="237">
        <f t="shared" si="0"/>
        <v>82370238.359999999</v>
      </c>
      <c r="K25" s="238" t="s">
        <v>142</v>
      </c>
      <c r="L25" s="238" t="s">
        <v>36</v>
      </c>
      <c r="M25" s="239"/>
      <c r="N25" s="240" t="s">
        <v>137</v>
      </c>
      <c r="O25" s="253"/>
    </row>
    <row r="26" spans="3:15">
      <c r="C26" s="135"/>
      <c r="D26" s="232" t="s">
        <v>82</v>
      </c>
      <c r="E26" s="233"/>
      <c r="F26" s="234">
        <v>44561</v>
      </c>
      <c r="G26" s="235" t="s">
        <v>33</v>
      </c>
      <c r="H26" s="235" t="s">
        <v>34</v>
      </c>
      <c r="I26" s="236">
        <v>30000000</v>
      </c>
      <c r="J26" s="237">
        <f t="shared" si="0"/>
        <v>30000000</v>
      </c>
      <c r="K26" s="238" t="s">
        <v>142</v>
      </c>
      <c r="L26" s="238" t="s">
        <v>36</v>
      </c>
      <c r="M26" s="239"/>
      <c r="N26" s="240" t="s">
        <v>130</v>
      </c>
      <c r="O26" s="253"/>
    </row>
    <row r="27" spans="3:15">
      <c r="C27" s="135"/>
      <c r="D27" s="232" t="s">
        <v>83</v>
      </c>
      <c r="E27" s="233"/>
      <c r="F27" s="234">
        <v>44561</v>
      </c>
      <c r="G27" s="235" t="s">
        <v>33</v>
      </c>
      <c r="H27" s="235" t="s">
        <v>34</v>
      </c>
      <c r="I27" s="236">
        <v>30000000</v>
      </c>
      <c r="J27" s="237">
        <f t="shared" si="0"/>
        <v>30000000</v>
      </c>
      <c r="K27" s="238" t="s">
        <v>142</v>
      </c>
      <c r="L27" s="238" t="s">
        <v>36</v>
      </c>
      <c r="M27" s="239"/>
      <c r="N27" s="240" t="s">
        <v>130</v>
      </c>
      <c r="O27" s="253"/>
    </row>
    <row r="28" spans="3:15" ht="60">
      <c r="C28" s="135"/>
      <c r="D28" s="168" t="s">
        <v>141</v>
      </c>
      <c r="E28" s="241">
        <v>44319</v>
      </c>
      <c r="F28" s="216">
        <v>44500</v>
      </c>
      <c r="G28" s="217" t="s">
        <v>33</v>
      </c>
      <c r="H28" s="217" t="s">
        <v>34</v>
      </c>
      <c r="I28" s="218">
        <v>120000000</v>
      </c>
      <c r="J28" s="219">
        <f t="shared" si="0"/>
        <v>120000000</v>
      </c>
      <c r="K28" s="220" t="s">
        <v>142</v>
      </c>
      <c r="L28" s="220" t="s">
        <v>36</v>
      </c>
      <c r="M28" s="242" t="s">
        <v>143</v>
      </c>
      <c r="N28" s="222" t="s">
        <v>135</v>
      </c>
      <c r="O28" s="253"/>
    </row>
    <row r="29" spans="3:15" ht="75">
      <c r="C29" s="146"/>
      <c r="D29" s="169" t="s">
        <v>146</v>
      </c>
      <c r="E29" s="241">
        <v>44208</v>
      </c>
      <c r="F29" s="216">
        <v>44561</v>
      </c>
      <c r="G29" s="217" t="s">
        <v>33</v>
      </c>
      <c r="H29" s="217" t="s">
        <v>34</v>
      </c>
      <c r="I29" s="218">
        <v>533000000</v>
      </c>
      <c r="J29" s="219">
        <f t="shared" si="0"/>
        <v>533000000</v>
      </c>
      <c r="K29" s="220" t="s">
        <v>142</v>
      </c>
      <c r="L29" s="220" t="s">
        <v>36</v>
      </c>
      <c r="M29" s="242" t="s">
        <v>143</v>
      </c>
      <c r="N29" s="222" t="s">
        <v>135</v>
      </c>
      <c r="O29" s="253"/>
    </row>
    <row r="30" spans="3:15" ht="108">
      <c r="C30" s="146"/>
      <c r="D30" s="169" t="s">
        <v>144</v>
      </c>
      <c r="E30" s="241">
        <v>44208</v>
      </c>
      <c r="F30" s="216">
        <v>44561</v>
      </c>
      <c r="G30" s="217" t="s">
        <v>33</v>
      </c>
      <c r="H30" s="217" t="s">
        <v>34</v>
      </c>
      <c r="I30" s="218">
        <v>3187401970</v>
      </c>
      <c r="J30" s="219">
        <f t="shared" si="0"/>
        <v>3187401970</v>
      </c>
      <c r="K30" s="220" t="s">
        <v>142</v>
      </c>
      <c r="L30" s="220" t="s">
        <v>36</v>
      </c>
      <c r="M30" s="242" t="s">
        <v>145</v>
      </c>
      <c r="N30" s="222" t="s">
        <v>135</v>
      </c>
      <c r="O30" s="253"/>
    </row>
    <row r="31" spans="3:15" ht="48">
      <c r="C31" s="135"/>
      <c r="D31" s="168" t="s">
        <v>153</v>
      </c>
      <c r="E31" s="241">
        <v>44228</v>
      </c>
      <c r="F31" s="216">
        <v>44561</v>
      </c>
      <c r="G31" s="217" t="s">
        <v>152</v>
      </c>
      <c r="H31" s="217" t="s">
        <v>34</v>
      </c>
      <c r="I31" s="218">
        <v>30000000</v>
      </c>
      <c r="J31" s="219">
        <f t="shared" si="0"/>
        <v>30000000</v>
      </c>
      <c r="K31" s="220" t="s">
        <v>142</v>
      </c>
      <c r="L31" s="220" t="s">
        <v>36</v>
      </c>
      <c r="M31" s="242" t="s">
        <v>154</v>
      </c>
      <c r="N31" s="222" t="s">
        <v>135</v>
      </c>
      <c r="O31" s="253"/>
    </row>
    <row r="32" spans="3:15" ht="48">
      <c r="C32" s="135"/>
      <c r="D32" s="168" t="s">
        <v>155</v>
      </c>
      <c r="E32" s="241"/>
      <c r="F32" s="216">
        <v>44561</v>
      </c>
      <c r="G32" s="217" t="s">
        <v>152</v>
      </c>
      <c r="H32" s="217" t="s">
        <v>34</v>
      </c>
      <c r="I32" s="218">
        <v>10000000</v>
      </c>
      <c r="J32" s="219">
        <f t="shared" si="0"/>
        <v>10000000</v>
      </c>
      <c r="K32" s="220" t="s">
        <v>142</v>
      </c>
      <c r="L32" s="220" t="s">
        <v>36</v>
      </c>
      <c r="M32" s="242" t="s">
        <v>154</v>
      </c>
      <c r="N32" s="222" t="s">
        <v>135</v>
      </c>
      <c r="O32" s="253"/>
    </row>
    <row r="33" spans="2:15">
      <c r="C33" s="135"/>
      <c r="D33" s="198" t="s">
        <v>122</v>
      </c>
      <c r="E33" s="199"/>
      <c r="F33" s="200">
        <v>44561</v>
      </c>
      <c r="G33" s="201" t="s">
        <v>33</v>
      </c>
      <c r="H33" s="201" t="s">
        <v>34</v>
      </c>
      <c r="I33" s="202">
        <v>206932714.09999999</v>
      </c>
      <c r="J33" s="203">
        <f t="shared" si="0"/>
        <v>206932714.09999999</v>
      </c>
      <c r="K33" s="204" t="s">
        <v>142</v>
      </c>
      <c r="L33" s="204" t="s">
        <v>36</v>
      </c>
      <c r="M33" s="205"/>
      <c r="N33" s="206" t="s">
        <v>129</v>
      </c>
      <c r="O33" s="253"/>
    </row>
    <row r="34" spans="2:15">
      <c r="C34" s="135"/>
      <c r="D34" s="198" t="s">
        <v>123</v>
      </c>
      <c r="E34" s="199"/>
      <c r="F34" s="200">
        <v>44561</v>
      </c>
      <c r="G34" s="201" t="s">
        <v>33</v>
      </c>
      <c r="H34" s="201" t="s">
        <v>34</v>
      </c>
      <c r="I34" s="202">
        <v>120000000</v>
      </c>
      <c r="J34" s="203">
        <f t="shared" si="0"/>
        <v>120000000</v>
      </c>
      <c r="K34" s="204" t="s">
        <v>142</v>
      </c>
      <c r="L34" s="204" t="s">
        <v>36</v>
      </c>
      <c r="M34" s="205"/>
      <c r="N34" s="206" t="s">
        <v>129</v>
      </c>
      <c r="O34" s="253"/>
    </row>
    <row r="35" spans="2:15">
      <c r="C35" s="135"/>
      <c r="D35" s="198" t="s">
        <v>124</v>
      </c>
      <c r="E35" s="199"/>
      <c r="F35" s="200">
        <v>44561</v>
      </c>
      <c r="G35" s="201" t="s">
        <v>33</v>
      </c>
      <c r="H35" s="201" t="s">
        <v>34</v>
      </c>
      <c r="I35" s="202">
        <v>30000000</v>
      </c>
      <c r="J35" s="203">
        <f t="shared" ref="J35:J51" si="1">+I35</f>
        <v>30000000</v>
      </c>
      <c r="K35" s="204" t="s">
        <v>142</v>
      </c>
      <c r="L35" s="204" t="s">
        <v>36</v>
      </c>
      <c r="M35" s="205"/>
      <c r="N35" s="206" t="s">
        <v>129</v>
      </c>
      <c r="O35" s="253"/>
    </row>
    <row r="36" spans="2:15">
      <c r="C36" s="135"/>
      <c r="D36" s="198" t="s">
        <v>98</v>
      </c>
      <c r="E36" s="199"/>
      <c r="F36" s="200">
        <v>44561</v>
      </c>
      <c r="G36" s="201" t="s">
        <v>33</v>
      </c>
      <c r="H36" s="201" t="s">
        <v>34</v>
      </c>
      <c r="I36" s="202">
        <v>70000000</v>
      </c>
      <c r="J36" s="203">
        <f t="shared" si="1"/>
        <v>70000000</v>
      </c>
      <c r="K36" s="204" t="s">
        <v>142</v>
      </c>
      <c r="L36" s="204" t="s">
        <v>36</v>
      </c>
      <c r="M36" s="205"/>
      <c r="N36" s="206" t="s">
        <v>129</v>
      </c>
      <c r="O36" s="253"/>
    </row>
    <row r="37" spans="2:15">
      <c r="C37" s="135"/>
      <c r="D37" s="198" t="s">
        <v>99</v>
      </c>
      <c r="E37" s="199"/>
      <c r="F37" s="200">
        <v>44561</v>
      </c>
      <c r="G37" s="201" t="s">
        <v>33</v>
      </c>
      <c r="H37" s="201" t="s">
        <v>34</v>
      </c>
      <c r="I37" s="202">
        <v>130000000</v>
      </c>
      <c r="J37" s="203">
        <f t="shared" si="1"/>
        <v>130000000</v>
      </c>
      <c r="K37" s="204" t="s">
        <v>142</v>
      </c>
      <c r="L37" s="204" t="s">
        <v>36</v>
      </c>
      <c r="M37" s="205"/>
      <c r="N37" s="206" t="s">
        <v>129</v>
      </c>
      <c r="O37" s="253"/>
    </row>
    <row r="38" spans="2:15">
      <c r="C38" s="135"/>
      <c r="D38" s="198" t="s">
        <v>101</v>
      </c>
      <c r="E38" s="199"/>
      <c r="F38" s="200">
        <v>44561</v>
      </c>
      <c r="G38" s="201" t="s">
        <v>33</v>
      </c>
      <c r="H38" s="201" t="s">
        <v>34</v>
      </c>
      <c r="I38" s="202">
        <v>60000000</v>
      </c>
      <c r="J38" s="203">
        <f t="shared" si="1"/>
        <v>60000000</v>
      </c>
      <c r="K38" s="204" t="s">
        <v>142</v>
      </c>
      <c r="L38" s="204" t="s">
        <v>36</v>
      </c>
      <c r="M38" s="205"/>
      <c r="N38" s="206" t="s">
        <v>129</v>
      </c>
      <c r="O38" s="253"/>
    </row>
    <row r="39" spans="2:15" s="145" customFormat="1">
      <c r="B39" s="89"/>
      <c r="C39" s="135"/>
      <c r="D39" s="198" t="s">
        <v>102</v>
      </c>
      <c r="E39" s="199"/>
      <c r="F39" s="200">
        <v>44561</v>
      </c>
      <c r="G39" s="201" t="s">
        <v>33</v>
      </c>
      <c r="H39" s="201" t="s">
        <v>34</v>
      </c>
      <c r="I39" s="202">
        <v>0</v>
      </c>
      <c r="J39" s="203">
        <f t="shared" si="1"/>
        <v>0</v>
      </c>
      <c r="K39" s="204" t="s">
        <v>142</v>
      </c>
      <c r="L39" s="204" t="s">
        <v>36</v>
      </c>
      <c r="M39" s="205"/>
      <c r="N39" s="206" t="s">
        <v>129</v>
      </c>
      <c r="O39" s="253"/>
    </row>
    <row r="40" spans="2:15">
      <c r="C40" s="135"/>
      <c r="D40" s="198" t="s">
        <v>104</v>
      </c>
      <c r="E40" s="199"/>
      <c r="F40" s="200">
        <v>44561</v>
      </c>
      <c r="G40" s="201" t="s">
        <v>33</v>
      </c>
      <c r="H40" s="201" t="s">
        <v>34</v>
      </c>
      <c r="I40" s="202">
        <v>0</v>
      </c>
      <c r="J40" s="203">
        <f t="shared" si="1"/>
        <v>0</v>
      </c>
      <c r="K40" s="204" t="s">
        <v>142</v>
      </c>
      <c r="L40" s="204" t="s">
        <v>36</v>
      </c>
      <c r="M40" s="205"/>
      <c r="N40" s="206" t="s">
        <v>129</v>
      </c>
      <c r="O40" s="253"/>
    </row>
    <row r="41" spans="2:15">
      <c r="C41" s="135"/>
      <c r="D41" s="198" t="s">
        <v>105</v>
      </c>
      <c r="E41" s="199"/>
      <c r="F41" s="200">
        <v>44561</v>
      </c>
      <c r="G41" s="201" t="s">
        <v>33</v>
      </c>
      <c r="H41" s="201" t="s">
        <v>34</v>
      </c>
      <c r="I41" s="202">
        <v>60000000</v>
      </c>
      <c r="J41" s="203">
        <f t="shared" si="1"/>
        <v>60000000</v>
      </c>
      <c r="K41" s="204" t="s">
        <v>142</v>
      </c>
      <c r="L41" s="204" t="s">
        <v>36</v>
      </c>
      <c r="M41" s="205"/>
      <c r="N41" s="206" t="s">
        <v>129</v>
      </c>
      <c r="O41" s="253"/>
    </row>
    <row r="42" spans="2:15">
      <c r="C42" s="135"/>
      <c r="D42" s="189" t="s">
        <v>89</v>
      </c>
      <c r="E42" s="190"/>
      <c r="F42" s="191">
        <v>44561</v>
      </c>
      <c r="G42" s="192" t="s">
        <v>33</v>
      </c>
      <c r="H42" s="192" t="s">
        <v>34</v>
      </c>
      <c r="I42" s="193">
        <v>158681076</v>
      </c>
      <c r="J42" s="194">
        <f t="shared" si="1"/>
        <v>158681076</v>
      </c>
      <c r="K42" s="195" t="s">
        <v>142</v>
      </c>
      <c r="L42" s="195" t="s">
        <v>36</v>
      </c>
      <c r="M42" s="196"/>
      <c r="N42" s="197" t="s">
        <v>132</v>
      </c>
      <c r="O42" s="253"/>
    </row>
    <row r="43" spans="2:15">
      <c r="C43" s="135"/>
      <c r="D43" s="189" t="s">
        <v>94</v>
      </c>
      <c r="E43" s="190"/>
      <c r="F43" s="191">
        <v>44561</v>
      </c>
      <c r="G43" s="192" t="s">
        <v>33</v>
      </c>
      <c r="H43" s="192" t="s">
        <v>34</v>
      </c>
      <c r="I43" s="193">
        <v>2876471632</v>
      </c>
      <c r="J43" s="194">
        <f t="shared" si="1"/>
        <v>2876471632</v>
      </c>
      <c r="K43" s="195" t="s">
        <v>142</v>
      </c>
      <c r="L43" s="195" t="s">
        <v>36</v>
      </c>
      <c r="M43" s="196"/>
      <c r="N43" s="197" t="s">
        <v>132</v>
      </c>
      <c r="O43" s="253"/>
    </row>
    <row r="44" spans="2:15">
      <c r="C44" s="135"/>
      <c r="D44" s="189" t="s">
        <v>95</v>
      </c>
      <c r="E44" s="190"/>
      <c r="F44" s="191">
        <v>44561</v>
      </c>
      <c r="G44" s="192" t="s">
        <v>33</v>
      </c>
      <c r="H44" s="192" t="s">
        <v>34</v>
      </c>
      <c r="I44" s="193">
        <v>1869000000</v>
      </c>
      <c r="J44" s="194">
        <f t="shared" si="1"/>
        <v>1869000000</v>
      </c>
      <c r="K44" s="195" t="s">
        <v>142</v>
      </c>
      <c r="L44" s="195" t="s">
        <v>36</v>
      </c>
      <c r="M44" s="196"/>
      <c r="N44" s="197" t="s">
        <v>132</v>
      </c>
      <c r="O44" s="253"/>
    </row>
    <row r="45" spans="2:15" s="145" customFormat="1">
      <c r="B45" s="89"/>
      <c r="C45" s="135"/>
      <c r="D45" s="189" t="s">
        <v>96</v>
      </c>
      <c r="E45" s="190"/>
      <c r="F45" s="191">
        <v>44561</v>
      </c>
      <c r="G45" s="192" t="s">
        <v>33</v>
      </c>
      <c r="H45" s="192" t="s">
        <v>34</v>
      </c>
      <c r="I45" s="193">
        <v>574058284.85000002</v>
      </c>
      <c r="J45" s="194">
        <f t="shared" si="1"/>
        <v>574058284.85000002</v>
      </c>
      <c r="K45" s="195" t="s">
        <v>142</v>
      </c>
      <c r="L45" s="195" t="s">
        <v>36</v>
      </c>
      <c r="M45" s="196"/>
      <c r="N45" s="197" t="s">
        <v>132</v>
      </c>
      <c r="O45" s="253"/>
    </row>
    <row r="46" spans="2:15" ht="57.75" customHeight="1">
      <c r="C46" s="135"/>
      <c r="D46" s="189" t="s">
        <v>97</v>
      </c>
      <c r="E46" s="190"/>
      <c r="F46" s="191">
        <v>44561</v>
      </c>
      <c r="G46" s="192" t="s">
        <v>33</v>
      </c>
      <c r="H46" s="192" t="s">
        <v>34</v>
      </c>
      <c r="I46" s="193">
        <v>908800000</v>
      </c>
      <c r="J46" s="194">
        <f t="shared" si="1"/>
        <v>908800000</v>
      </c>
      <c r="K46" s="195" t="s">
        <v>142</v>
      </c>
      <c r="L46" s="195" t="s">
        <v>36</v>
      </c>
      <c r="M46" s="196"/>
      <c r="N46" s="197" t="s">
        <v>132</v>
      </c>
      <c r="O46" s="253"/>
    </row>
    <row r="47" spans="2:15">
      <c r="C47" s="135"/>
      <c r="D47" s="189" t="s">
        <v>100</v>
      </c>
      <c r="E47" s="190"/>
      <c r="F47" s="191">
        <v>44561</v>
      </c>
      <c r="G47" s="192" t="s">
        <v>33</v>
      </c>
      <c r="H47" s="192" t="s">
        <v>34</v>
      </c>
      <c r="I47" s="193">
        <v>138600000</v>
      </c>
      <c r="J47" s="194">
        <f t="shared" si="1"/>
        <v>138600000</v>
      </c>
      <c r="K47" s="195" t="s">
        <v>142</v>
      </c>
      <c r="L47" s="195" t="s">
        <v>36</v>
      </c>
      <c r="M47" s="196"/>
      <c r="N47" s="197" t="s">
        <v>132</v>
      </c>
      <c r="O47" s="253"/>
    </row>
    <row r="48" spans="2:15">
      <c r="C48" s="135"/>
      <c r="D48" s="189" t="s">
        <v>103</v>
      </c>
      <c r="E48" s="190"/>
      <c r="F48" s="191">
        <v>44561</v>
      </c>
      <c r="G48" s="192" t="s">
        <v>33</v>
      </c>
      <c r="H48" s="192" t="s">
        <v>34</v>
      </c>
      <c r="I48" s="193">
        <v>245000000</v>
      </c>
      <c r="J48" s="194">
        <f t="shared" si="1"/>
        <v>245000000</v>
      </c>
      <c r="K48" s="195" t="s">
        <v>142</v>
      </c>
      <c r="L48" s="195" t="s">
        <v>36</v>
      </c>
      <c r="M48" s="196"/>
      <c r="N48" s="197" t="s">
        <v>132</v>
      </c>
      <c r="O48" s="253"/>
    </row>
    <row r="49" spans="3:15">
      <c r="C49" s="135"/>
      <c r="D49" s="189" t="s">
        <v>106</v>
      </c>
      <c r="E49" s="190"/>
      <c r="F49" s="191">
        <v>44561</v>
      </c>
      <c r="G49" s="192" t="s">
        <v>33</v>
      </c>
      <c r="H49" s="192" t="s">
        <v>34</v>
      </c>
      <c r="I49" s="193">
        <v>105000000</v>
      </c>
      <c r="J49" s="194">
        <f t="shared" si="1"/>
        <v>105000000</v>
      </c>
      <c r="K49" s="195" t="s">
        <v>142</v>
      </c>
      <c r="L49" s="195" t="s">
        <v>36</v>
      </c>
      <c r="M49" s="196"/>
      <c r="N49" s="197" t="s">
        <v>132</v>
      </c>
      <c r="O49" s="253"/>
    </row>
    <row r="50" spans="3:15">
      <c r="C50" s="135"/>
      <c r="D50" s="243" t="s">
        <v>107</v>
      </c>
      <c r="E50" s="190"/>
      <c r="F50" s="191">
        <v>44561</v>
      </c>
      <c r="G50" s="192" t="s">
        <v>33</v>
      </c>
      <c r="H50" s="192" t="s">
        <v>34</v>
      </c>
      <c r="I50" s="193">
        <v>0</v>
      </c>
      <c r="J50" s="194">
        <f t="shared" si="1"/>
        <v>0</v>
      </c>
      <c r="K50" s="195" t="s">
        <v>142</v>
      </c>
      <c r="L50" s="195" t="s">
        <v>36</v>
      </c>
      <c r="M50" s="196"/>
      <c r="N50" s="197" t="s">
        <v>132</v>
      </c>
      <c r="O50" s="253"/>
    </row>
    <row r="51" spans="3:15">
      <c r="C51" s="135"/>
      <c r="D51" s="189" t="s">
        <v>125</v>
      </c>
      <c r="E51" s="190"/>
      <c r="F51" s="191">
        <v>44561</v>
      </c>
      <c r="G51" s="192" t="s">
        <v>33</v>
      </c>
      <c r="H51" s="192" t="s">
        <v>34</v>
      </c>
      <c r="I51" s="193">
        <v>175578998</v>
      </c>
      <c r="J51" s="194">
        <f t="shared" si="1"/>
        <v>175578998</v>
      </c>
      <c r="K51" s="195" t="s">
        <v>142</v>
      </c>
      <c r="L51" s="195" t="s">
        <v>36</v>
      </c>
      <c r="M51" s="196"/>
      <c r="N51" s="197" t="s">
        <v>132</v>
      </c>
      <c r="O51" s="253"/>
    </row>
    <row r="52" spans="3:15" ht="15.75">
      <c r="C52" s="147" t="s">
        <v>59</v>
      </c>
      <c r="D52" s="148"/>
      <c r="E52" s="120">
        <v>44228</v>
      </c>
      <c r="F52" s="158">
        <v>44561</v>
      </c>
      <c r="G52" s="159" t="s">
        <v>152</v>
      </c>
      <c r="H52" s="159" t="s">
        <v>34</v>
      </c>
      <c r="I52" s="149">
        <f>SUM(I4:I51)</f>
        <v>18787326367.674</v>
      </c>
      <c r="J52" s="122">
        <f>SUM(J5:J51)</f>
        <v>17472958737.93</v>
      </c>
      <c r="K52" s="121"/>
      <c r="L52" s="121"/>
      <c r="M52" s="171"/>
      <c r="N52" s="99"/>
    </row>
    <row r="53" spans="3:15">
      <c r="I53" s="254">
        <v>500000000</v>
      </c>
    </row>
    <row r="54" spans="3:15">
      <c r="I54" s="254">
        <v>2122584530</v>
      </c>
    </row>
    <row r="55" spans="3:15">
      <c r="C55" s="335" t="s">
        <v>60</v>
      </c>
      <c r="D55" s="335"/>
      <c r="E55" s="335"/>
      <c r="F55" s="86"/>
      <c r="G55" s="86"/>
      <c r="H55" s="154"/>
      <c r="I55" s="254">
        <f>SUM(I52:I54)</f>
        <v>21409910897.674</v>
      </c>
      <c r="J55" s="88"/>
      <c r="M55" s="255">
        <v>21409910897.674</v>
      </c>
    </row>
    <row r="56" spans="3:15">
      <c r="I56" s="101"/>
    </row>
    <row r="57" spans="3:15">
      <c r="C57" s="156"/>
      <c r="I57" s="101"/>
    </row>
    <row r="58" spans="3:15">
      <c r="I58" s="101"/>
    </row>
    <row r="60" spans="3:15">
      <c r="I60" s="157"/>
    </row>
    <row r="61" spans="3:15">
      <c r="I61" s="157"/>
    </row>
  </sheetData>
  <sortState ref="C3:N53">
    <sortCondition ref="N3:N53"/>
  </sortState>
  <mergeCells count="1">
    <mergeCell ref="C55:E55"/>
  </mergeCells>
  <pageMargins left="0.70866141732283472" right="0.70866141732283472" top="0.74803149606299213" bottom="0.74803149606299213" header="0.31496062992125984" footer="0.31496062992125984"/>
  <pageSetup paperSize="5" scale="64" fitToWidth="0" fitToHeight="0" orientation="landscape" r:id="rId1"/>
  <colBreaks count="1" manualBreakCount="1">
    <brk id="8"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B94727B0EAB9A4B81C44BA26A768589" ma:contentTypeVersion="2" ma:contentTypeDescription="Crear nuevo documento." ma:contentTypeScope="" ma:versionID="fa50a9f68ae48956f9ac449d4b52468f">
  <xsd:schema xmlns:xsd="http://www.w3.org/2001/XMLSchema" xmlns:xs="http://www.w3.org/2001/XMLSchema" xmlns:p="http://schemas.microsoft.com/office/2006/metadata/properties" xmlns:ns2="8aa0dd56-a223-4574-b9a9-b7eaae957d93" targetNamespace="http://schemas.microsoft.com/office/2006/metadata/properties" ma:root="true" ma:fieldsID="3335f7a4bd67b2ce56fe4e5db20d688d" ns2:_="">
    <xsd:import namespace="8aa0dd56-a223-4574-b9a9-b7eaae957d93"/>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a0dd56-a223-4574-b9a9-b7eaae957d9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0948E6-A575-4125-BBD6-264B3C9CA1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a0dd56-a223-4574-b9a9-b7eaae957d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53202E8-7EEB-4CDE-A19D-7A7DC3A10CEC}">
  <ds:schemaRefs>
    <ds:schemaRef ds:uri="http://schemas.microsoft.com/office/2006/documentManagement/types"/>
    <ds:schemaRef ds:uri="http://www.w3.org/XML/1998/namespace"/>
    <ds:schemaRef ds:uri="http://schemas.openxmlformats.org/package/2006/metadata/core-properties"/>
    <ds:schemaRef ds:uri="http://schemas.microsoft.com/office/2006/metadata/properties"/>
    <ds:schemaRef ds:uri="http://purl.org/dc/terms/"/>
    <ds:schemaRef ds:uri="http://purl.org/dc/elements/1.1/"/>
    <ds:schemaRef ds:uri="8aa0dd56-a223-4574-b9a9-b7eaae957d93"/>
    <ds:schemaRef ds:uri="http://purl.org/dc/dcmitype/"/>
    <ds:schemaRef ds:uri="http://schemas.microsoft.com/office/infopath/2007/PartnerControls"/>
  </ds:schemaRefs>
</ds:datastoreItem>
</file>

<file path=customXml/itemProps3.xml><?xml version="1.0" encoding="utf-8"?>
<ds:datastoreItem xmlns:ds="http://schemas.openxmlformats.org/officeDocument/2006/customXml" ds:itemID="{FBE6E746-4EDA-427C-A5A3-CFFF7E8672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2021</vt:lpstr>
      <vt:lpstr>2020</vt:lpstr>
      <vt:lpstr>PLAN ACCION</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Nicolas Penagos</dc:creator>
  <cp:keywords/>
  <dc:description/>
  <cp:lastModifiedBy>Unimagdalena</cp:lastModifiedBy>
  <cp:revision/>
  <dcterms:created xsi:type="dcterms:W3CDTF">2012-12-10T15:58:41Z</dcterms:created>
  <dcterms:modified xsi:type="dcterms:W3CDTF">2021-02-01T02:51:01Z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0x0101001B94727B0EAB9A4B81C44BA26A768589</vt:lpwstr>
  </property>
</Properties>
</file>