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p\Documents\CONVOCATORIA PUBLICA 04 DE 2022 VICE EXTENSION\"/>
    </mc:Choice>
  </mc:AlternateContent>
  <xr:revisionPtr revIDLastSave="0" documentId="13_ncr:1_{AEF7C0A1-5C38-4FD8-AB2B-E1A72B744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ltim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4" l="1"/>
  <c r="G57" i="4"/>
  <c r="G52" i="4"/>
  <c r="G51" i="4"/>
  <c r="G50" i="4"/>
  <c r="G49" i="4"/>
  <c r="G48" i="4"/>
  <c r="G47" i="4"/>
  <c r="G43" i="4"/>
  <c r="G42" i="4"/>
  <c r="G41" i="4"/>
  <c r="G40" i="4"/>
  <c r="G39" i="4"/>
  <c r="G38" i="4"/>
  <c r="G37" i="4"/>
  <c r="G33" i="4"/>
  <c r="G32" i="4"/>
  <c r="G31" i="4"/>
  <c r="G30" i="4"/>
  <c r="G29" i="4"/>
  <c r="G28" i="4"/>
  <c r="G27" i="4"/>
  <c r="G26" i="4"/>
  <c r="G22" i="4"/>
  <c r="G21" i="4"/>
  <c r="G20" i="4"/>
  <c r="G19" i="4"/>
  <c r="G18" i="4"/>
  <c r="G17" i="4"/>
  <c r="G16" i="4"/>
  <c r="G12" i="4"/>
  <c r="G11" i="4"/>
  <c r="G10" i="4"/>
  <c r="G9" i="4"/>
  <c r="G8" i="4"/>
  <c r="G7" i="4"/>
  <c r="G6" i="4"/>
  <c r="G59" i="4" l="1"/>
  <c r="G13" i="4"/>
  <c r="G14" i="4" s="1"/>
  <c r="G53" i="4"/>
  <c r="G54" i="4" s="1"/>
  <c r="G44" i="4"/>
  <c r="G45" i="4" s="1"/>
  <c r="G34" i="4"/>
  <c r="G35" i="4" s="1"/>
  <c r="G23" i="4"/>
  <c r="G24" i="4" s="1"/>
  <c r="G55" i="4" l="1"/>
  <c r="G60" i="4" s="1"/>
  <c r="G62" i="4" s="1"/>
  <c r="G61" i="4" l="1"/>
  <c r="G63" i="4" s="1"/>
</calcChain>
</file>

<file path=xl/sharedStrings.xml><?xml version="1.0" encoding="utf-8"?>
<sst xmlns="http://schemas.openxmlformats.org/spreadsheetml/2006/main" count="77" uniqueCount="55">
  <si>
    <t>ITEM</t>
  </si>
  <si>
    <t xml:space="preserve"> ACTIVIDAD</t>
  </si>
  <si>
    <t>CANT/UNID</t>
  </si>
  <si>
    <t>PERÍODO/MES</t>
  </si>
  <si>
    <t xml:space="preserve">VALOR UNITARIO </t>
  </si>
  <si>
    <t>VALOR PARCIAL</t>
  </si>
  <si>
    <t xml:space="preserve">APOYO LOGISTICO: </t>
  </si>
  <si>
    <t>SUBTOTAL</t>
  </si>
  <si>
    <t xml:space="preserve"> VALOR TOTAL </t>
  </si>
  <si>
    <t>PRESTACIÓN DE SERVICIOS PROFESIONALES Y DE APOYO LOGÍSTICO (INCLUYE BIENES Y SERVICIOS) PARA EL PROCESO DE APOYO A LA INTERVENTORÍA ADMINISTRATIVA, TÉCNICA, JURÍDICA, CONTABLE Y FINANCIERA QUE REALIZARÁ LA UNIVERSIDAD DEL MAGDALENA DE CONFORMIDAD CON EL CONTRATO INTERADMINISTRATIVO N° 204 DE 2022 SUSCRITO ENTRE LA INSTITUCIÓN EDUCATIVA Y CORMAGDALENA</t>
  </si>
  <si>
    <t>INGENIERO RESIDENTE DE INTERVENTORÍA</t>
  </si>
  <si>
    <t>TOPÓGRAFO – INSPECTOR</t>
  </si>
  <si>
    <t>CADENERO PRIMERO</t>
  </si>
  <si>
    <t>CADENERO SEGUNDO</t>
  </si>
  <si>
    <t>AUXILIAR DE OBRA</t>
  </si>
  <si>
    <t>AUXILIAR ADMINISTRATIVO Y/O SECRETARIA</t>
  </si>
  <si>
    <t xml:space="preserve"> EQUIPO HUMANO RESPONSABLE APOYO AL PROYECTO 1: CONSTRUCCIÓN DE OBRAS DE PROTECCIÓN CONTRA EROSIÓN Y LAS   INUNDACIONES EN EL ÁREA PRODUCTIVA DE LOS CORREGIMIENTOS DE LA LOBATA Y LAS BOQUILLAS ZONA RURAL DEL MUNICIPIO DE MOMPOX, DEPARTAMENTO DE BOLÍVAR.</t>
  </si>
  <si>
    <t xml:space="preserve"> EQUIPO HUMANO RESPONSABLE APOYO AL PROYECTO 2: INTERVENTORÍA A LA “CONSTRUCCIÓN DE OBRAS DE PROTECCIÓN DE ORILLAS EN LA CABECERA MUNICIPAL DE PINILLOS, DEPARTAMENTO DE BOLÍVAR”</t>
  </si>
  <si>
    <t>TOPÓGRAFO INSPECTOR</t>
  </si>
  <si>
    <t>PROFESIONAL HSEQ (SEGURIDAD INDUSTRIAL, SALUD OCUPACIONAL, MEDIO AMBIENTE Y CALIDAD) BIOSEGURIDAD COVID - 19</t>
  </si>
  <si>
    <t>EQUIPO HUMANO RESPONSABLE APOYO AL PROYECTO 3: INTERVENTORÍA A LA “CONSTRUCCIÓN DE OBRAS DE PROTECCIÓN Y ARQUITECTÓNICAS PARA EL ORDENAMIENTO DEL CASCO URBANO DEL MUNICIPIO DE REGIDOR, DEPARTAMENTO DE BOLÍVAR”</t>
  </si>
  <si>
    <t>ESPECIALISTA EN RIESGOS</t>
  </si>
  <si>
    <t>ARQUITECTO RESIDENTE DE INTERVENTORÍA</t>
  </si>
  <si>
    <t>PROFESIONAL SOCIAL</t>
  </si>
  <si>
    <t>PROFESIONAL HSQE (Seguridad Industrial, Salud Ocupacional, Medio Ambiente y Calidad)</t>
  </si>
  <si>
    <t>RESIDENTE DE INTERVENTORÍA</t>
  </si>
  <si>
    <t>PROFESIONAL HSEQ (SEGURIDAD INDUSTRIAL, SALUD OCUPACIONAL,MEDIO AMBIENTE Y CALIDAD) BIOSEGURIDAD COVID 19</t>
  </si>
  <si>
    <t>SUBTOTAL  EQUIPO HUMANO RESPONSABLE PROYECTOS 1,2,3,4 Y 5:</t>
  </si>
  <si>
    <t>Laboratorios y pruebas de materiales</t>
  </si>
  <si>
    <t>alquiler de equipos Topo-batimétricos</t>
  </si>
  <si>
    <t xml:space="preserve">SUBTOTAL APOYO LOGISTICO </t>
  </si>
  <si>
    <t>EQUIPO HUMANO RESPONSABLE APOYO AL PROYECTO 4:INTERVENTORÍA A LA “CONSTRUCCIÓN DE LA TERCERA FASE (215 METROS LINEALES) DE MURO REFORZADO SOBRE PILOTES HINCADOS CABECERA MUNICIPAL DE RIOVIEJO”</t>
  </si>
  <si>
    <t>PROFESIONAL HSQ (SEGURIDAD INDUSTRIAL, SALUD OCUPACIONAL Y CALIDAD) BIOSEGURIDAD COVID-19</t>
  </si>
  <si>
    <t>DEDICACION</t>
  </si>
  <si>
    <t>UND</t>
  </si>
  <si>
    <t>SUBTOTAL ITEM 3</t>
  </si>
  <si>
    <t>TOTAL ITEM 3 CON FACTOR MULTIPLICADOR (2)</t>
  </si>
  <si>
    <t>SUBTOTAL ITEM 4</t>
  </si>
  <si>
    <t>TOTAL ITEM 4 CON FACTOR MULTIPLICADOR (2)</t>
  </si>
  <si>
    <t>SUBTOTAL ITEM 5</t>
  </si>
  <si>
    <t>TOTAL ITEM 5 CON FACTOR MULTIPLICADOR (2)</t>
  </si>
  <si>
    <t>ADMINISTRACIÓN 10%</t>
  </si>
  <si>
    <t>OBRA</t>
  </si>
  <si>
    <t>CANT</t>
  </si>
  <si>
    <t>VALOR TOTAL</t>
  </si>
  <si>
    <t xml:space="preserve">IVA 19% </t>
  </si>
  <si>
    <t>SUBTOTAL ITEM 1</t>
  </si>
  <si>
    <t>TOTAL ITEM 1 CON FACTOR MULTIPLICADOR (2)</t>
  </si>
  <si>
    <t>SUBTOTAL ITEM 2</t>
  </si>
  <si>
    <t>TOTAL ITEM 2 CON FACTOR MULTIPLICADOR (2)</t>
  </si>
  <si>
    <t xml:space="preserve">FORMULARIO N° 03 PROPUESTA ECONÓMICA </t>
  </si>
  <si>
    <t>EQUIPO HUMANO RESPONSABLE APOYO AL PROYECTO 5: INTERVENTORÍA A LA “CONSTRUCCIÓN DE OBRAS DEL MALECON Y OBRAS DE MITIGACIÓN  MUNICIPIO DE VILLAVIEJA, HUILA, CENTRO ORIENTE</t>
  </si>
  <si>
    <t>(Nombre y apellidos, firma del proponente).</t>
  </si>
  <si>
    <t xml:space="preserve">N° C.C.______________ expedida en _____________
Dirección:                             Teléfono: </t>
  </si>
  <si>
    <t xml:space="preserve">Dirección:                             Teléfono: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</si>
</sst>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4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41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41" fontId="2" fillId="0" borderId="1" xfId="1" applyNumberFormat="1" applyFont="1" applyBorder="1" applyAlignment="1">
      <alignment horizontal="center" vertical="center" wrapText="1"/>
    </xf>
    <xf numFmtId="41" fontId="5" fillId="3" borderId="1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41" fontId="4" fillId="0" borderId="1" xfId="1" applyNumberFormat="1" applyFont="1" applyBorder="1" applyAlignment="1">
      <alignment horizontal="center" vertical="center" wrapText="1"/>
    </xf>
    <xf numFmtId="41" fontId="4" fillId="0" borderId="1" xfId="1" applyNumberFormat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8706-DB31-4EBE-BD8E-519B1D1633D9}">
  <dimension ref="A2:I69"/>
  <sheetViews>
    <sheetView tabSelected="1" view="pageBreakPreview" zoomScale="60" zoomScaleNormal="91" workbookViewId="0">
      <selection activeCell="E11" sqref="E11"/>
    </sheetView>
  </sheetViews>
  <sheetFormatPr baseColWidth="10" defaultRowHeight="15" x14ac:dyDescent="0.25"/>
  <cols>
    <col min="1" max="1" width="12" customWidth="1"/>
    <col min="2" max="2" width="40.5703125" customWidth="1"/>
    <col min="5" max="5" width="9.28515625" customWidth="1"/>
    <col min="6" max="6" width="13" customWidth="1"/>
    <col min="7" max="7" width="18.28515625" customWidth="1"/>
    <col min="8" max="8" width="12.42578125" bestFit="1" customWidth="1"/>
  </cols>
  <sheetData>
    <row r="2" spans="1:8" x14ac:dyDescent="0.25">
      <c r="A2" s="31" t="s">
        <v>50</v>
      </c>
      <c r="B2" s="31"/>
      <c r="C2" s="31"/>
      <c r="D2" s="31"/>
      <c r="E2" s="31"/>
      <c r="F2" s="31"/>
      <c r="G2" s="31"/>
    </row>
    <row r="3" spans="1:8" ht="48.75" customHeight="1" x14ac:dyDescent="0.25">
      <c r="A3" s="30" t="s">
        <v>9</v>
      </c>
      <c r="B3" s="30"/>
      <c r="C3" s="30"/>
      <c r="D3" s="30"/>
      <c r="E3" s="30"/>
      <c r="F3" s="30"/>
      <c r="G3" s="30"/>
    </row>
    <row r="4" spans="1:8" ht="33" customHeight="1" x14ac:dyDescent="0.25">
      <c r="A4" s="13" t="s">
        <v>0</v>
      </c>
      <c r="B4" s="13" t="s">
        <v>1</v>
      </c>
      <c r="C4" s="13" t="s">
        <v>2</v>
      </c>
      <c r="D4" s="13" t="s">
        <v>33</v>
      </c>
      <c r="E4" s="13" t="s">
        <v>3</v>
      </c>
      <c r="F4" s="13" t="s">
        <v>4</v>
      </c>
      <c r="G4" s="14" t="s">
        <v>5</v>
      </c>
    </row>
    <row r="5" spans="1:8" ht="42.75" customHeight="1" x14ac:dyDescent="0.25">
      <c r="A5" s="17">
        <v>1</v>
      </c>
      <c r="B5" s="32" t="s">
        <v>16</v>
      </c>
      <c r="C5" s="33"/>
      <c r="D5" s="33"/>
      <c r="E5" s="33"/>
      <c r="F5" s="33"/>
      <c r="G5" s="34"/>
    </row>
    <row r="6" spans="1:8" x14ac:dyDescent="0.25">
      <c r="A6" s="2">
        <v>1.1000000000000001</v>
      </c>
      <c r="B6" s="5" t="s">
        <v>10</v>
      </c>
      <c r="C6" s="3">
        <v>1</v>
      </c>
      <c r="D6" s="10">
        <v>1</v>
      </c>
      <c r="E6" s="3">
        <v>6</v>
      </c>
      <c r="F6" s="4"/>
      <c r="G6" s="21">
        <f>+C6*D6*E6*F6</f>
        <v>0</v>
      </c>
    </row>
    <row r="7" spans="1:8" x14ac:dyDescent="0.25">
      <c r="A7" s="2">
        <v>1.2</v>
      </c>
      <c r="B7" s="5" t="s">
        <v>11</v>
      </c>
      <c r="C7" s="3">
        <v>1</v>
      </c>
      <c r="D7" s="10">
        <v>1</v>
      </c>
      <c r="E7" s="3">
        <v>6</v>
      </c>
      <c r="F7" s="4"/>
      <c r="G7" s="21">
        <f t="shared" ref="G7:G11" si="0">+C7*D7*E7*F7</f>
        <v>0</v>
      </c>
    </row>
    <row r="8" spans="1:8" x14ac:dyDescent="0.25">
      <c r="A8" s="2">
        <v>1.3</v>
      </c>
      <c r="B8" s="5" t="s">
        <v>12</v>
      </c>
      <c r="C8" s="3">
        <v>1</v>
      </c>
      <c r="D8" s="10">
        <v>1</v>
      </c>
      <c r="E8" s="3">
        <v>6</v>
      </c>
      <c r="F8" s="4"/>
      <c r="G8" s="21">
        <f t="shared" si="0"/>
        <v>0</v>
      </c>
    </row>
    <row r="9" spans="1:8" x14ac:dyDescent="0.25">
      <c r="A9" s="2">
        <v>1.4</v>
      </c>
      <c r="B9" s="5" t="s">
        <v>13</v>
      </c>
      <c r="C9" s="3">
        <v>1</v>
      </c>
      <c r="D9" s="10">
        <v>1</v>
      </c>
      <c r="E9" s="3">
        <v>6</v>
      </c>
      <c r="F9" s="4"/>
      <c r="G9" s="21">
        <f t="shared" si="0"/>
        <v>0</v>
      </c>
    </row>
    <row r="10" spans="1:8" x14ac:dyDescent="0.25">
      <c r="A10" s="2">
        <v>1.5</v>
      </c>
      <c r="B10" s="5" t="s">
        <v>14</v>
      </c>
      <c r="C10" s="3">
        <v>1</v>
      </c>
      <c r="D10" s="10">
        <v>1</v>
      </c>
      <c r="E10" s="3">
        <v>6</v>
      </c>
      <c r="F10" s="4"/>
      <c r="G10" s="21">
        <f t="shared" si="0"/>
        <v>0</v>
      </c>
    </row>
    <row r="11" spans="1:8" ht="45" x14ac:dyDescent="0.25">
      <c r="A11" s="2">
        <v>1.6</v>
      </c>
      <c r="B11" s="5" t="s">
        <v>32</v>
      </c>
      <c r="C11" s="3">
        <v>1</v>
      </c>
      <c r="D11" s="10">
        <v>1</v>
      </c>
      <c r="E11" s="3">
        <v>6</v>
      </c>
      <c r="F11" s="4"/>
      <c r="G11" s="21">
        <f t="shared" si="0"/>
        <v>0</v>
      </c>
    </row>
    <row r="12" spans="1:8" x14ac:dyDescent="0.25">
      <c r="A12" s="2">
        <v>1.7</v>
      </c>
      <c r="B12" s="5" t="s">
        <v>15</v>
      </c>
      <c r="C12" s="3">
        <v>1</v>
      </c>
      <c r="D12" s="10">
        <v>0.25</v>
      </c>
      <c r="E12" s="3">
        <v>6</v>
      </c>
      <c r="F12" s="4"/>
      <c r="G12" s="21">
        <f>+C12*D12*E12*F12</f>
        <v>0</v>
      </c>
      <c r="H12" s="1"/>
    </row>
    <row r="13" spans="1:8" x14ac:dyDescent="0.25">
      <c r="A13" s="2"/>
      <c r="B13" s="23" t="s">
        <v>46</v>
      </c>
      <c r="C13" s="24"/>
      <c r="D13" s="24"/>
      <c r="E13" s="24"/>
      <c r="F13" s="25"/>
      <c r="G13" s="19">
        <f>SUM(G6:G12)</f>
        <v>0</v>
      </c>
      <c r="H13" s="1"/>
    </row>
    <row r="14" spans="1:8" x14ac:dyDescent="0.25">
      <c r="A14" s="2"/>
      <c r="B14" s="23" t="s">
        <v>47</v>
      </c>
      <c r="C14" s="24"/>
      <c r="D14" s="24"/>
      <c r="E14" s="24"/>
      <c r="F14" s="25"/>
      <c r="G14" s="19">
        <f>+G13*2</f>
        <v>0</v>
      </c>
      <c r="H14" s="1"/>
    </row>
    <row r="15" spans="1:8" ht="40.5" customHeight="1" x14ac:dyDescent="0.25">
      <c r="A15" s="17">
        <v>2</v>
      </c>
      <c r="B15" s="32" t="s">
        <v>17</v>
      </c>
      <c r="C15" s="33"/>
      <c r="D15" s="33"/>
      <c r="E15" s="33"/>
      <c r="F15" s="33"/>
      <c r="G15" s="34"/>
    </row>
    <row r="16" spans="1:8" x14ac:dyDescent="0.25">
      <c r="A16" s="2">
        <v>2.1</v>
      </c>
      <c r="B16" s="6" t="s">
        <v>10</v>
      </c>
      <c r="C16" s="3">
        <v>1</v>
      </c>
      <c r="D16" s="3">
        <v>1</v>
      </c>
      <c r="E16" s="3">
        <v>6</v>
      </c>
      <c r="F16" s="4"/>
      <c r="G16" s="21">
        <f>+C16*D16*E16*F16</f>
        <v>0</v>
      </c>
    </row>
    <row r="17" spans="1:8" x14ac:dyDescent="0.25">
      <c r="A17" s="2">
        <v>2.2000000000000002</v>
      </c>
      <c r="B17" s="6" t="s">
        <v>18</v>
      </c>
      <c r="C17" s="3">
        <v>1</v>
      </c>
      <c r="D17" s="10">
        <v>0.5</v>
      </c>
      <c r="E17" s="3">
        <v>6</v>
      </c>
      <c r="F17" s="4"/>
      <c r="G17" s="21">
        <f>+C17*D17*E17*F17</f>
        <v>0</v>
      </c>
    </row>
    <row r="18" spans="1:8" x14ac:dyDescent="0.25">
      <c r="A18" s="2">
        <v>2.2999999999999998</v>
      </c>
      <c r="B18" s="6" t="s">
        <v>12</v>
      </c>
      <c r="C18" s="3">
        <v>1</v>
      </c>
      <c r="D18" s="10">
        <v>0.5</v>
      </c>
      <c r="E18" s="3">
        <v>5</v>
      </c>
      <c r="F18" s="4"/>
      <c r="G18" s="21">
        <f t="shared" ref="G18:G19" si="1">+C18*D18*E18*F18</f>
        <v>0</v>
      </c>
    </row>
    <row r="19" spans="1:8" x14ac:dyDescent="0.25">
      <c r="A19" s="2">
        <v>2.4</v>
      </c>
      <c r="B19" s="6" t="s">
        <v>13</v>
      </c>
      <c r="C19" s="3">
        <v>1</v>
      </c>
      <c r="D19" s="10">
        <v>0.5</v>
      </c>
      <c r="E19" s="3">
        <v>5</v>
      </c>
      <c r="F19" s="4"/>
      <c r="G19" s="21">
        <f t="shared" si="1"/>
        <v>0</v>
      </c>
    </row>
    <row r="20" spans="1:8" x14ac:dyDescent="0.25">
      <c r="A20" s="2">
        <v>2.5</v>
      </c>
      <c r="B20" s="6" t="s">
        <v>14</v>
      </c>
      <c r="C20" s="3">
        <v>1</v>
      </c>
      <c r="D20" s="3">
        <v>1</v>
      </c>
      <c r="E20" s="3">
        <v>6</v>
      </c>
      <c r="F20" s="4"/>
      <c r="G20" s="21">
        <f>+C20*D20*E20*F20</f>
        <v>0</v>
      </c>
    </row>
    <row r="21" spans="1:8" ht="49.5" customHeight="1" x14ac:dyDescent="0.25">
      <c r="A21" s="2">
        <v>2.6</v>
      </c>
      <c r="B21" s="40" t="s">
        <v>19</v>
      </c>
      <c r="C21" s="3">
        <v>1</v>
      </c>
      <c r="D21" s="10">
        <v>0.5</v>
      </c>
      <c r="E21" s="3">
        <v>6</v>
      </c>
      <c r="F21" s="4"/>
      <c r="G21" s="21">
        <f>+C21*D21*E21*F21</f>
        <v>0</v>
      </c>
    </row>
    <row r="22" spans="1:8" x14ac:dyDescent="0.25">
      <c r="A22" s="2">
        <v>2.7</v>
      </c>
      <c r="B22" s="6" t="s">
        <v>15</v>
      </c>
      <c r="C22" s="3">
        <v>1</v>
      </c>
      <c r="D22" s="10">
        <v>0.25</v>
      </c>
      <c r="E22" s="3">
        <v>6</v>
      </c>
      <c r="F22" s="4"/>
      <c r="G22" s="21">
        <f>+C22*D22*E22*F22</f>
        <v>0</v>
      </c>
      <c r="H22" s="1"/>
    </row>
    <row r="23" spans="1:8" x14ac:dyDescent="0.25">
      <c r="A23" s="2"/>
      <c r="B23" s="23" t="s">
        <v>48</v>
      </c>
      <c r="C23" s="24"/>
      <c r="D23" s="24"/>
      <c r="E23" s="24"/>
      <c r="F23" s="25"/>
      <c r="G23" s="19">
        <f>SUM(G16:G22)</f>
        <v>0</v>
      </c>
      <c r="H23" s="1"/>
    </row>
    <row r="24" spans="1:8" x14ac:dyDescent="0.25">
      <c r="A24" s="2"/>
      <c r="B24" s="23" t="s">
        <v>49</v>
      </c>
      <c r="C24" s="24"/>
      <c r="D24" s="24"/>
      <c r="E24" s="24"/>
      <c r="F24" s="25"/>
      <c r="G24" s="19">
        <f>+G23*2</f>
        <v>0</v>
      </c>
      <c r="H24" s="1"/>
    </row>
    <row r="25" spans="1:8" ht="67.5" customHeight="1" x14ac:dyDescent="0.25">
      <c r="A25" s="17">
        <v>3</v>
      </c>
      <c r="B25" s="35" t="s">
        <v>20</v>
      </c>
      <c r="C25" s="36"/>
      <c r="D25" s="36"/>
      <c r="E25" s="36"/>
      <c r="F25" s="36"/>
      <c r="G25" s="37"/>
    </row>
    <row r="26" spans="1:8" x14ac:dyDescent="0.25">
      <c r="A26" s="2">
        <v>3.1</v>
      </c>
      <c r="B26" s="6" t="s">
        <v>21</v>
      </c>
      <c r="C26" s="3">
        <v>1</v>
      </c>
      <c r="D26" s="10">
        <v>0.25</v>
      </c>
      <c r="E26" s="3">
        <v>6</v>
      </c>
      <c r="F26" s="4"/>
      <c r="G26" s="21">
        <f>+C26*D26*E26*F26</f>
        <v>0</v>
      </c>
    </row>
    <row r="27" spans="1:8" x14ac:dyDescent="0.25">
      <c r="A27" s="2">
        <v>3.2</v>
      </c>
      <c r="B27" s="6" t="s">
        <v>10</v>
      </c>
      <c r="C27" s="3">
        <v>1</v>
      </c>
      <c r="D27" s="10">
        <v>1</v>
      </c>
      <c r="E27" s="3">
        <v>8</v>
      </c>
      <c r="F27" s="4"/>
      <c r="G27" s="21">
        <f t="shared" ref="G27:G32" si="2">+C27*D27*E27*F27</f>
        <v>0</v>
      </c>
    </row>
    <row r="28" spans="1:8" x14ac:dyDescent="0.25">
      <c r="A28" s="2">
        <v>3.3</v>
      </c>
      <c r="B28" s="6" t="s">
        <v>22</v>
      </c>
      <c r="C28" s="3">
        <v>1</v>
      </c>
      <c r="D28" s="10">
        <v>1</v>
      </c>
      <c r="E28" s="3">
        <v>6</v>
      </c>
      <c r="F28" s="4"/>
      <c r="G28" s="21">
        <f t="shared" si="2"/>
        <v>0</v>
      </c>
    </row>
    <row r="29" spans="1:8" x14ac:dyDescent="0.25">
      <c r="A29" s="2">
        <v>3.4</v>
      </c>
      <c r="B29" s="6" t="s">
        <v>11</v>
      </c>
      <c r="C29" s="3">
        <v>1</v>
      </c>
      <c r="D29" s="10">
        <v>0.5</v>
      </c>
      <c r="E29" s="3">
        <v>8</v>
      </c>
      <c r="F29" s="4"/>
      <c r="G29" s="21">
        <f t="shared" si="2"/>
        <v>0</v>
      </c>
    </row>
    <row r="30" spans="1:8" x14ac:dyDescent="0.25">
      <c r="A30" s="2">
        <v>3.5</v>
      </c>
      <c r="B30" s="6" t="s">
        <v>12</v>
      </c>
      <c r="C30" s="3">
        <v>1</v>
      </c>
      <c r="D30" s="10">
        <v>0.5</v>
      </c>
      <c r="E30" s="3">
        <v>8</v>
      </c>
      <c r="F30" s="4"/>
      <c r="G30" s="21">
        <f t="shared" si="2"/>
        <v>0</v>
      </c>
    </row>
    <row r="31" spans="1:8" ht="45" x14ac:dyDescent="0.25">
      <c r="A31" s="2">
        <v>3.6</v>
      </c>
      <c r="B31" s="6" t="s">
        <v>24</v>
      </c>
      <c r="C31" s="3">
        <v>1</v>
      </c>
      <c r="D31" s="10">
        <v>0.5</v>
      </c>
      <c r="E31" s="3">
        <v>8</v>
      </c>
      <c r="F31" s="4"/>
      <c r="G31" s="21">
        <f t="shared" si="2"/>
        <v>0</v>
      </c>
    </row>
    <row r="32" spans="1:8" x14ac:dyDescent="0.25">
      <c r="A32" s="2">
        <v>3.7</v>
      </c>
      <c r="B32" s="6" t="s">
        <v>23</v>
      </c>
      <c r="C32" s="3">
        <v>1</v>
      </c>
      <c r="D32" s="10">
        <v>0.25</v>
      </c>
      <c r="E32" s="3">
        <v>8</v>
      </c>
      <c r="F32" s="4"/>
      <c r="G32" s="21">
        <f t="shared" si="2"/>
        <v>0</v>
      </c>
    </row>
    <row r="33" spans="1:9" x14ac:dyDescent="0.25">
      <c r="A33" s="2">
        <v>3.8</v>
      </c>
      <c r="B33" s="6" t="s">
        <v>15</v>
      </c>
      <c r="C33" s="3">
        <v>1</v>
      </c>
      <c r="D33" s="10">
        <v>0.25</v>
      </c>
      <c r="E33" s="3">
        <v>8</v>
      </c>
      <c r="F33" s="4"/>
      <c r="G33" s="21">
        <f>+C33*D33*E33*F33</f>
        <v>0</v>
      </c>
      <c r="H33" s="1"/>
    </row>
    <row r="34" spans="1:9" x14ac:dyDescent="0.25">
      <c r="A34" s="2"/>
      <c r="B34" s="23" t="s">
        <v>35</v>
      </c>
      <c r="C34" s="24"/>
      <c r="D34" s="24"/>
      <c r="E34" s="24"/>
      <c r="F34" s="25"/>
      <c r="G34" s="19">
        <f>SUM(G26:G33)</f>
        <v>0</v>
      </c>
      <c r="H34" s="1"/>
    </row>
    <row r="35" spans="1:9" x14ac:dyDescent="0.25">
      <c r="A35" s="2"/>
      <c r="B35" s="23" t="s">
        <v>36</v>
      </c>
      <c r="C35" s="24"/>
      <c r="D35" s="24"/>
      <c r="E35" s="24"/>
      <c r="F35" s="25"/>
      <c r="G35" s="19">
        <f>+G34*2</f>
        <v>0</v>
      </c>
      <c r="H35" s="1"/>
    </row>
    <row r="36" spans="1:9" ht="57.75" customHeight="1" x14ac:dyDescent="0.25">
      <c r="A36" s="17">
        <v>4</v>
      </c>
      <c r="B36" s="35" t="s">
        <v>31</v>
      </c>
      <c r="C36" s="36"/>
      <c r="D36" s="36"/>
      <c r="E36" s="36"/>
      <c r="F36" s="36"/>
      <c r="G36" s="37"/>
    </row>
    <row r="37" spans="1:9" x14ac:dyDescent="0.25">
      <c r="A37" s="2">
        <v>4.0999999999999996</v>
      </c>
      <c r="B37" s="6" t="s">
        <v>21</v>
      </c>
      <c r="C37" s="3">
        <v>1</v>
      </c>
      <c r="D37" s="10">
        <v>0.25</v>
      </c>
      <c r="E37" s="3">
        <v>7</v>
      </c>
      <c r="F37" s="4"/>
      <c r="G37" s="21">
        <f>+C37*D37*E37*F37</f>
        <v>0</v>
      </c>
    </row>
    <row r="38" spans="1:9" x14ac:dyDescent="0.25">
      <c r="A38" s="2">
        <v>4.2</v>
      </c>
      <c r="B38" s="6" t="s">
        <v>25</v>
      </c>
      <c r="C38" s="3">
        <v>1</v>
      </c>
      <c r="D38" s="10">
        <v>1</v>
      </c>
      <c r="E38" s="3">
        <v>7</v>
      </c>
      <c r="F38" s="4"/>
      <c r="G38" s="21">
        <f t="shared" ref="G38:G43" si="3">+C38*D38*E38*F38</f>
        <v>0</v>
      </c>
    </row>
    <row r="39" spans="1:9" x14ac:dyDescent="0.25">
      <c r="A39" s="2">
        <v>4.3</v>
      </c>
      <c r="B39" s="6" t="s">
        <v>11</v>
      </c>
      <c r="C39" s="3">
        <v>1</v>
      </c>
      <c r="D39" s="10">
        <v>0.5</v>
      </c>
      <c r="E39" s="3">
        <v>7</v>
      </c>
      <c r="F39" s="4"/>
      <c r="G39" s="21">
        <f t="shared" si="3"/>
        <v>0</v>
      </c>
    </row>
    <row r="40" spans="1:9" x14ac:dyDescent="0.25">
      <c r="A40" s="2">
        <v>4.4000000000000004</v>
      </c>
      <c r="B40" s="6" t="s">
        <v>12</v>
      </c>
      <c r="C40" s="3">
        <v>1</v>
      </c>
      <c r="D40" s="10">
        <v>0.5</v>
      </c>
      <c r="E40" s="3">
        <v>7</v>
      </c>
      <c r="F40" s="4"/>
      <c r="G40" s="21">
        <f t="shared" si="3"/>
        <v>0</v>
      </c>
    </row>
    <row r="41" spans="1:9" ht="45" x14ac:dyDescent="0.25">
      <c r="A41" s="2">
        <v>4.5</v>
      </c>
      <c r="B41" s="6" t="s">
        <v>24</v>
      </c>
      <c r="C41" s="3">
        <v>1</v>
      </c>
      <c r="D41" s="10">
        <v>0.25</v>
      </c>
      <c r="E41" s="3">
        <v>7</v>
      </c>
      <c r="F41" s="4"/>
      <c r="G41" s="21">
        <f t="shared" si="3"/>
        <v>0</v>
      </c>
      <c r="I41" s="1"/>
    </row>
    <row r="42" spans="1:9" x14ac:dyDescent="0.25">
      <c r="A42" s="2">
        <v>4.5999999999999996</v>
      </c>
      <c r="B42" s="6" t="s">
        <v>23</v>
      </c>
      <c r="C42" s="3">
        <v>1</v>
      </c>
      <c r="D42" s="10">
        <v>0.25</v>
      </c>
      <c r="E42" s="3">
        <v>7</v>
      </c>
      <c r="F42" s="4"/>
      <c r="G42" s="21">
        <f t="shared" si="3"/>
        <v>0</v>
      </c>
    </row>
    <row r="43" spans="1:9" x14ac:dyDescent="0.25">
      <c r="A43" s="2">
        <v>4.7</v>
      </c>
      <c r="B43" s="6" t="s">
        <v>15</v>
      </c>
      <c r="C43" s="3">
        <v>1</v>
      </c>
      <c r="D43" s="10">
        <v>0.25</v>
      </c>
      <c r="E43" s="3">
        <v>7</v>
      </c>
      <c r="F43" s="4"/>
      <c r="G43" s="21">
        <f t="shared" si="3"/>
        <v>0</v>
      </c>
      <c r="H43" s="1"/>
    </row>
    <row r="44" spans="1:9" x14ac:dyDescent="0.25">
      <c r="A44" s="2"/>
      <c r="B44" s="23" t="s">
        <v>37</v>
      </c>
      <c r="C44" s="24"/>
      <c r="D44" s="24"/>
      <c r="E44" s="24"/>
      <c r="F44" s="25"/>
      <c r="G44" s="19">
        <f>SUM(G37:G43)</f>
        <v>0</v>
      </c>
      <c r="H44" s="1"/>
    </row>
    <row r="45" spans="1:9" x14ac:dyDescent="0.25">
      <c r="A45" s="2"/>
      <c r="B45" s="23" t="s">
        <v>38</v>
      </c>
      <c r="C45" s="24"/>
      <c r="D45" s="24"/>
      <c r="E45" s="24"/>
      <c r="F45" s="25"/>
      <c r="G45" s="19">
        <f>+G44*2</f>
        <v>0</v>
      </c>
      <c r="H45" s="1"/>
    </row>
    <row r="46" spans="1:9" ht="56.25" customHeight="1" x14ac:dyDescent="0.25">
      <c r="A46" s="17">
        <v>5</v>
      </c>
      <c r="B46" s="35" t="s">
        <v>51</v>
      </c>
      <c r="C46" s="36"/>
      <c r="D46" s="36"/>
      <c r="E46" s="36"/>
      <c r="F46" s="36"/>
      <c r="G46" s="37"/>
    </row>
    <row r="47" spans="1:9" x14ac:dyDescent="0.25">
      <c r="A47" s="2">
        <v>5.0999999999999996</v>
      </c>
      <c r="B47" s="6" t="s">
        <v>10</v>
      </c>
      <c r="C47" s="3">
        <v>1</v>
      </c>
      <c r="D47" s="10">
        <v>1</v>
      </c>
      <c r="E47" s="3">
        <v>8</v>
      </c>
      <c r="F47" s="4"/>
      <c r="G47" s="21">
        <f>+C47*D47*E47*F47</f>
        <v>0</v>
      </c>
    </row>
    <row r="48" spans="1:9" ht="45" customHeight="1" x14ac:dyDescent="0.25">
      <c r="A48" s="2">
        <v>5.2</v>
      </c>
      <c r="B48" s="40" t="s">
        <v>26</v>
      </c>
      <c r="C48" s="3">
        <v>1</v>
      </c>
      <c r="D48" s="10">
        <v>0.5</v>
      </c>
      <c r="E48" s="3">
        <v>8</v>
      </c>
      <c r="F48" s="4"/>
      <c r="G48" s="21">
        <f t="shared" ref="G48:G52" si="4">+C48*D48*E48*F48</f>
        <v>0</v>
      </c>
    </row>
    <row r="49" spans="1:8" x14ac:dyDescent="0.25">
      <c r="A49" s="2">
        <v>5.3</v>
      </c>
      <c r="B49" s="6" t="s">
        <v>23</v>
      </c>
      <c r="C49" s="3">
        <v>1</v>
      </c>
      <c r="D49" s="10">
        <v>0.25</v>
      </c>
      <c r="E49" s="3">
        <v>8</v>
      </c>
      <c r="F49" s="4"/>
      <c r="G49" s="21">
        <f t="shared" si="4"/>
        <v>0</v>
      </c>
    </row>
    <row r="50" spans="1:8" x14ac:dyDescent="0.25">
      <c r="A50" s="2">
        <v>5.4</v>
      </c>
      <c r="B50" s="6" t="s">
        <v>11</v>
      </c>
      <c r="C50" s="3">
        <v>1</v>
      </c>
      <c r="D50" s="10">
        <v>0.5</v>
      </c>
      <c r="E50" s="3">
        <v>8</v>
      </c>
      <c r="F50" s="4"/>
      <c r="G50" s="21">
        <f t="shared" si="4"/>
        <v>0</v>
      </c>
    </row>
    <row r="51" spans="1:8" x14ac:dyDescent="0.25">
      <c r="A51" s="2">
        <v>5.5</v>
      </c>
      <c r="B51" s="6" t="s">
        <v>12</v>
      </c>
      <c r="C51" s="3">
        <v>1</v>
      </c>
      <c r="D51" s="10">
        <v>0.5</v>
      </c>
      <c r="E51" s="3">
        <v>8</v>
      </c>
      <c r="F51" s="4"/>
      <c r="G51" s="21">
        <f t="shared" si="4"/>
        <v>0</v>
      </c>
    </row>
    <row r="52" spans="1:8" x14ac:dyDescent="0.25">
      <c r="A52" s="2">
        <v>5.6</v>
      </c>
      <c r="B52" s="6" t="s">
        <v>15</v>
      </c>
      <c r="C52" s="3">
        <v>1</v>
      </c>
      <c r="D52" s="10">
        <v>0.25</v>
      </c>
      <c r="E52" s="3">
        <v>8</v>
      </c>
      <c r="F52" s="22"/>
      <c r="G52" s="21">
        <f t="shared" si="4"/>
        <v>0</v>
      </c>
      <c r="H52" s="1"/>
    </row>
    <row r="53" spans="1:8" x14ac:dyDescent="0.25">
      <c r="A53" s="2"/>
      <c r="B53" s="23" t="s">
        <v>39</v>
      </c>
      <c r="C53" s="24"/>
      <c r="D53" s="24"/>
      <c r="E53" s="24"/>
      <c r="F53" s="25"/>
      <c r="G53" s="19">
        <f>SUM(G47:G52)</f>
        <v>0</v>
      </c>
      <c r="H53" s="1"/>
    </row>
    <row r="54" spans="1:8" x14ac:dyDescent="0.25">
      <c r="A54" s="2"/>
      <c r="B54" s="23" t="s">
        <v>40</v>
      </c>
      <c r="C54" s="24"/>
      <c r="D54" s="24"/>
      <c r="E54" s="24"/>
      <c r="F54" s="25"/>
      <c r="G54" s="19">
        <f>+G53*2</f>
        <v>0</v>
      </c>
      <c r="H54" s="1"/>
    </row>
    <row r="55" spans="1:8" ht="14.45" customHeight="1" x14ac:dyDescent="0.25">
      <c r="A55" s="16"/>
      <c r="B55" s="26" t="s">
        <v>27</v>
      </c>
      <c r="C55" s="27"/>
      <c r="D55" s="27"/>
      <c r="E55" s="27"/>
      <c r="F55" s="28"/>
      <c r="G55" s="19">
        <f>+G14+G24+G35+G45+G54</f>
        <v>0</v>
      </c>
    </row>
    <row r="56" spans="1:8" ht="31.9" customHeight="1" x14ac:dyDescent="0.25">
      <c r="A56" s="17">
        <v>6</v>
      </c>
      <c r="B56" s="11" t="s">
        <v>6</v>
      </c>
      <c r="C56" s="15" t="s">
        <v>34</v>
      </c>
      <c r="D56" s="15"/>
      <c r="E56" s="15" t="s">
        <v>43</v>
      </c>
      <c r="F56" s="15" t="s">
        <v>4</v>
      </c>
      <c r="G56" s="15" t="s">
        <v>44</v>
      </c>
    </row>
    <row r="57" spans="1:8" x14ac:dyDescent="0.25">
      <c r="A57" s="2">
        <v>6.1</v>
      </c>
      <c r="B57" s="7" t="s">
        <v>28</v>
      </c>
      <c r="C57" s="3" t="s">
        <v>42</v>
      </c>
      <c r="D57" s="3"/>
      <c r="E57" s="3">
        <v>5</v>
      </c>
      <c r="F57" s="21"/>
      <c r="G57" s="21">
        <f>+E57*F57</f>
        <v>0</v>
      </c>
    </row>
    <row r="58" spans="1:8" x14ac:dyDescent="0.25">
      <c r="A58" s="2">
        <v>6.2</v>
      </c>
      <c r="B58" s="8" t="s">
        <v>29</v>
      </c>
      <c r="C58" s="3" t="s">
        <v>42</v>
      </c>
      <c r="D58" s="3"/>
      <c r="E58" s="3">
        <v>5</v>
      </c>
      <c r="F58" s="4"/>
      <c r="G58" s="21">
        <f>+E58*F58</f>
        <v>0</v>
      </c>
    </row>
    <row r="59" spans="1:8" ht="14.45" customHeight="1" x14ac:dyDescent="0.25">
      <c r="A59" s="16"/>
      <c r="B59" s="26" t="s">
        <v>30</v>
      </c>
      <c r="C59" s="27"/>
      <c r="D59" s="27"/>
      <c r="E59" s="27"/>
      <c r="F59" s="28"/>
      <c r="G59" s="19">
        <f>SUM(G57:G58)</f>
        <v>0</v>
      </c>
    </row>
    <row r="60" spans="1:8" x14ac:dyDescent="0.25">
      <c r="A60" s="38" t="s">
        <v>7</v>
      </c>
      <c r="B60" s="38"/>
      <c r="C60" s="38"/>
      <c r="D60" s="38"/>
      <c r="E60" s="38"/>
      <c r="F60" s="38"/>
      <c r="G60" s="9">
        <f>+G55+G59</f>
        <v>0</v>
      </c>
    </row>
    <row r="61" spans="1:8" x14ac:dyDescent="0.25">
      <c r="A61" s="38" t="s">
        <v>41</v>
      </c>
      <c r="B61" s="38"/>
      <c r="C61" s="38"/>
      <c r="D61" s="38"/>
      <c r="E61" s="38"/>
      <c r="F61" s="38"/>
      <c r="G61" s="9">
        <f>+G60*0.1</f>
        <v>0</v>
      </c>
    </row>
    <row r="62" spans="1:8" x14ac:dyDescent="0.25">
      <c r="A62" s="38" t="s">
        <v>45</v>
      </c>
      <c r="B62" s="38"/>
      <c r="C62" s="38"/>
      <c r="D62" s="38"/>
      <c r="E62" s="38"/>
      <c r="F62" s="38"/>
      <c r="G62" s="18">
        <f>+G60*0.19</f>
        <v>0</v>
      </c>
    </row>
    <row r="63" spans="1:8" x14ac:dyDescent="0.25">
      <c r="A63" s="39" t="s">
        <v>8</v>
      </c>
      <c r="B63" s="39"/>
      <c r="C63" s="39"/>
      <c r="D63" s="39"/>
      <c r="E63" s="39"/>
      <c r="F63" s="39"/>
      <c r="G63" s="12">
        <f>+G60+G61+G62</f>
        <v>0</v>
      </c>
    </row>
    <row r="65" spans="1:7" x14ac:dyDescent="0.25">
      <c r="G65" s="20"/>
    </row>
    <row r="66" spans="1:7" x14ac:dyDescent="0.25">
      <c r="A66" s="29"/>
      <c r="B66" s="29"/>
      <c r="C66" s="29"/>
      <c r="D66" s="29"/>
      <c r="E66" s="29"/>
      <c r="F66" s="29"/>
      <c r="G66" s="29"/>
    </row>
    <row r="67" spans="1:7" x14ac:dyDescent="0.25">
      <c r="A67" s="41" t="s">
        <v>52</v>
      </c>
      <c r="B67" s="41"/>
      <c r="C67" s="41"/>
      <c r="D67" s="41"/>
      <c r="E67" s="41"/>
      <c r="F67" s="41"/>
      <c r="G67" s="41"/>
    </row>
    <row r="68" spans="1:7" x14ac:dyDescent="0.25">
      <c r="A68" s="42" t="s">
        <v>53</v>
      </c>
      <c r="B68" s="41"/>
      <c r="C68" s="41"/>
      <c r="D68" s="41"/>
      <c r="E68" s="41"/>
      <c r="F68" s="41"/>
      <c r="G68" s="41"/>
    </row>
    <row r="69" spans="1:7" x14ac:dyDescent="0.25">
      <c r="A69" s="41" t="s">
        <v>54</v>
      </c>
      <c r="B69" s="41"/>
      <c r="C69" s="41"/>
      <c r="D69" s="41"/>
      <c r="E69" s="41"/>
      <c r="F69" s="41"/>
      <c r="G69" s="41"/>
    </row>
  </sheetData>
  <mergeCells count="27">
    <mergeCell ref="A66:G66"/>
    <mergeCell ref="A67:G67"/>
    <mergeCell ref="A68:G68"/>
    <mergeCell ref="A69:G69"/>
    <mergeCell ref="A2:G2"/>
    <mergeCell ref="B5:G5"/>
    <mergeCell ref="B15:G15"/>
    <mergeCell ref="B25:G25"/>
    <mergeCell ref="B36:G36"/>
    <mergeCell ref="B59:F59"/>
    <mergeCell ref="A60:F60"/>
    <mergeCell ref="A61:F61"/>
    <mergeCell ref="A62:F62"/>
    <mergeCell ref="A63:F63"/>
    <mergeCell ref="B24:F24"/>
    <mergeCell ref="B34:F34"/>
    <mergeCell ref="B35:F35"/>
    <mergeCell ref="B44:F44"/>
    <mergeCell ref="B45:F45"/>
    <mergeCell ref="B53:F53"/>
    <mergeCell ref="B54:F54"/>
    <mergeCell ref="B55:F55"/>
    <mergeCell ref="B46:G46"/>
    <mergeCell ref="B23:F23"/>
    <mergeCell ref="A3:G3"/>
    <mergeCell ref="B13:F13"/>
    <mergeCell ref="B14:F14"/>
  </mergeCells>
  <printOptions horizontalCentered="1"/>
  <pageMargins left="0.51181102362204722" right="0.51181102362204722" top="0.74803149606299213" bottom="0.74803149606299213" header="0.31496062992125984" footer="0.31496062992125984"/>
  <pageSetup scale="70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Ultimo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ALCALDE</dc:creator>
  <cp:lastModifiedBy>hp</cp:lastModifiedBy>
  <cp:lastPrinted>2022-05-17T17:38:29Z</cp:lastPrinted>
  <dcterms:created xsi:type="dcterms:W3CDTF">2017-02-08T13:49:23Z</dcterms:created>
  <dcterms:modified xsi:type="dcterms:W3CDTF">2022-05-17T17:39:48Z</dcterms:modified>
</cp:coreProperties>
</file>